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tables/table7.xml" ContentType="application/vnd.openxmlformats-officedocument.spreadsheetml.table+xml"/>
  <Override PartName="/xl/tables/table8.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D2C92555-3699-4AC1-B411-6C528BF01AC5}" xr6:coauthVersionLast="47" xr6:coauthVersionMax="47" xr10:uidLastSave="{00000000-0000-0000-0000-000000000000}"/>
  <bookViews>
    <workbookView xWindow="-108" yWindow="-108" windowWidth="23256" windowHeight="12456" firstSheet="3" activeTab="8" xr2:uid="{62E07B62-E3FE-4099-BF86-3F8C34534052}"/>
  </bookViews>
  <sheets>
    <sheet name="production_output" sheetId="6" r:id="rId1"/>
    <sheet name="oee_daily" sheetId="5" r:id="rId2"/>
    <sheet name="maintenance_logs" sheetId="4" r:id="rId3"/>
    <sheet name="machines" sheetId="3" r:id="rId4"/>
    <sheet name="downtime_events" sheetId="2" r:id="rId5"/>
    <sheet name="Sheet4" sheetId="11" r:id="rId6"/>
    <sheet name="Pivot_1" sheetId="1" r:id="rId7"/>
    <sheet name="Pivvot_2" sheetId="12" r:id="rId8"/>
    <sheet name="Production&amp;Quality" sheetId="7" r:id="rId9"/>
    <sheet name="Maintenance" sheetId="9" r:id="rId10"/>
  </sheets>
  <definedNames>
    <definedName name="_xlcn.WorksheetConnection_Book1downtime_events1" hidden="1">downtime_events[]</definedName>
    <definedName name="_xlcn.WorksheetConnection_Book1machines1" hidden="1">machines[]</definedName>
    <definedName name="_xlcn.WorksheetConnection_Book1maintenance_logs1" hidden="1">maintenance_logs[]</definedName>
    <definedName name="_xlcn.WorksheetConnection_Book1oee_daily1" hidden="1">oee_daily[]</definedName>
    <definedName name="_xlcn.WorksheetConnection_Book1production_output1" hidden="1">production_output[]</definedName>
    <definedName name="_xlcn.WorksheetConnection_ExDB.xlsxShift_Table1" hidden="1">Shift_Table[]</definedName>
    <definedName name="_xlcn.WorksheetConnection_ExDB.xlsxTable111" hidden="1">Table11[]</definedName>
    <definedName name="_xlcn.WorksheetConnection_ExDB.xlsxTable81" hidden="1">Table8[]</definedName>
    <definedName name="ExternalData_1" localSheetId="4" hidden="1">downtime_events!$A$1:$K$2211</definedName>
    <definedName name="ExternalData_2" localSheetId="3" hidden="1">machines!$A$1:$G$6</definedName>
    <definedName name="ExternalData_3" localSheetId="2" hidden="1">maintenance_logs!$A$1:$I$29</definedName>
    <definedName name="ExternalData_4" localSheetId="1" hidden="1">oee_daily!$A$1:$O$1351</definedName>
    <definedName name="ExternalData_5" localSheetId="0" hidden="1">production_output!$A$1:$J$1351</definedName>
    <definedName name="result">Pivvot_2!$Z$23</definedName>
    <definedName name="Slicer_downtime_category">#N/A</definedName>
    <definedName name="Slicer_machine_id">#N/A</definedName>
    <definedName name="Slicer_shift1">#N/A</definedName>
  </definedNames>
  <calcPr calcId="191029"/>
  <pivotCaches>
    <pivotCache cacheId="23" r:id="rId11"/>
    <pivotCache cacheId="26" r:id="rId12"/>
    <pivotCache cacheId="29" r:id="rId13"/>
    <pivotCache cacheId="32" r:id="rId14"/>
    <pivotCache cacheId="156" r:id="rId15"/>
    <pivotCache cacheId="159" r:id="rId16"/>
    <pivotCache cacheId="162" r:id="rId17"/>
    <pivotCache cacheId="165" r:id="rId18"/>
    <pivotCache cacheId="168" r:id="rId19"/>
    <pivotCache cacheId="171" r:id="rId20"/>
    <pivotCache cacheId="174" r:id="rId21"/>
    <pivotCache cacheId="177" r:id="rId22"/>
    <pivotCache cacheId="180" r:id="rId23"/>
    <pivotCache cacheId="183" r:id="rId24"/>
    <pivotCache cacheId="186" r:id="rId25"/>
    <pivotCache cacheId="189" r:id="rId26"/>
    <pivotCache cacheId="192" r:id="rId27"/>
    <pivotCache cacheId="195" r:id="rId28"/>
    <pivotCache cacheId="198" r:id="rId29"/>
    <pivotCache cacheId="201" r:id="rId30"/>
  </pivotCaches>
  <extLst>
    <ext xmlns:x14="http://schemas.microsoft.com/office/spreadsheetml/2009/9/main" uri="{876F7934-8845-4945-9796-88D515C7AA90}">
      <x14:pivotCaches>
        <pivotCache cacheId="35" r:id="rId31"/>
      </x14:pivotCaches>
    </ext>
    <ext xmlns:x14="http://schemas.microsoft.com/office/spreadsheetml/2009/9/main" uri="{BBE1A952-AA13-448e-AADC-164F8A28A991}">
      <x14:slicerCaches>
        <x14:slicerCache r:id="rId32"/>
        <x14:slicerCache r:id="rId33"/>
        <x14:slicerCache r:id="rId3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8" name="Table8" connection="WorksheetConnection_ExDB.xlsx!Table8"/>
          <x15:modelTable id="Table11" name="Table11" connection="WorksheetConnection_ExDB.xlsx!Table11"/>
          <x15:modelTable id="Shift_Table" name="Shift_Table" connection="WorksheetConnection_ExDB.xlsx!Shift_Table"/>
          <x15:modelTable id="production_output" name="production_output" connection="WorksheetConnection_Book1!production_output"/>
          <x15:modelTable id="oee_daily" name="oee_daily" connection="WorksheetConnection_Book1!oee_daily"/>
          <x15:modelTable id="maintenance_logs" name="maintenance_logs" connection="WorksheetConnection_Book1!maintenance_logs"/>
          <x15:modelTable id="machines" name="machines" connection="WorksheetConnection_Book1!machines"/>
          <x15:modelTable id="downtime_events" name="downtime_events" connection="WorksheetConnection_Book1!downtime_events"/>
        </x15:modelTables>
        <x15:modelRelationships>
          <x15:modelRelationship fromTable="downtime_events" fromColumn="machine_id" toTable="machines" toColumn="machine_id"/>
          <x15:modelRelationship fromTable="downtime_events" fromColumn="shift" toTable="Shift_Table" toColumn="shift"/>
          <x15:modelRelationship fromTable="maintenance_logs" fromColumn="machine_id" toTable="machines" toColumn="machine_id"/>
          <x15:modelRelationship fromTable="oee_daily" fromColumn="machine_id" toTable="machines" toColumn="machine_id"/>
          <x15:modelRelationship fromTable="oee_daily" fromColumn="shift" toTable="Shift_Table" toColumn="shift"/>
          <x15:modelRelationship fromTable="production_output" fromColumn="machine_id" toTable="machines" toColumn="machine_id"/>
          <x15:modelRelationship fromTable="production_output" fromColumn="shift" toTable="Shift_Table" toColumn="shift"/>
          <x15:modelRelationship fromTable="Table8" fromColumn="machine_id" toTable="machines" toColumn="machine_id"/>
          <x15:modelRelationship fromTable="Table11" fromColumn="machine_id" toTable="machines" toColumn="machine_id"/>
        </x15:modelRelationships>
        <x15:extLst>
          <ext xmlns:x16="http://schemas.microsoft.com/office/spreadsheetml/2014/11/main" uri="{9835A34E-60A6-4A7C-AAB8-D5F71C897F49}">
            <x16:modelTimeGroupings>
              <x16:modelTimeGrouping tableName="production_output"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oee_daily"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9" i="12" l="1"/>
  <c r="I29" i="12"/>
  <c r="L29" i="12" s="1"/>
  <c r="N29" i="12" s="1"/>
  <c r="C29" i="12"/>
  <c r="C29" i="12" a="1"/>
  <c r="J28" i="12"/>
  <c r="I28" i="12"/>
  <c r="L28" i="12" s="1"/>
  <c r="N28" i="12" s="1"/>
  <c r="C28" i="12"/>
  <c r="C28" i="12" a="1"/>
  <c r="J27" i="12"/>
  <c r="I27" i="12"/>
  <c r="L27" i="12" s="1"/>
  <c r="N27" i="12" s="1"/>
  <c r="C27" i="12"/>
  <c r="C27" i="12" a="1"/>
  <c r="J26" i="12"/>
  <c r="I26" i="12"/>
  <c r="L26" i="12" s="1"/>
  <c r="N26" i="12" s="1"/>
  <c r="C26" i="12"/>
  <c r="C26" i="12" a="1"/>
  <c r="J25" i="12"/>
  <c r="I25" i="12"/>
  <c r="C25" i="12"/>
  <c r="C25" i="12" a="1"/>
  <c r="J24" i="12"/>
  <c r="I24" i="12"/>
  <c r="C24" i="12"/>
  <c r="C24" i="12" a="1"/>
  <c r="J23" i="12"/>
  <c r="I23" i="12"/>
  <c r="C23" i="12"/>
  <c r="C23" i="12" a="1"/>
  <c r="J22" i="12"/>
  <c r="I22" i="12"/>
  <c r="L22" i="12" s="1"/>
  <c r="N22" i="12" s="1"/>
  <c r="C22" i="12"/>
  <c r="C22" i="12" a="1"/>
  <c r="J21" i="12"/>
  <c r="I21" i="12"/>
  <c r="C21" i="12"/>
  <c r="C21" i="12" a="1"/>
  <c r="J20" i="12"/>
  <c r="I20" i="12"/>
  <c r="C20" i="12"/>
  <c r="C20" i="12" a="1"/>
  <c r="J19" i="12"/>
  <c r="I19" i="12"/>
  <c r="C19" i="12"/>
  <c r="C19" i="12" a="1"/>
  <c r="J18" i="12"/>
  <c r="I18" i="12"/>
  <c r="C18" i="12"/>
  <c r="C18" i="12" a="1"/>
  <c r="J17" i="12"/>
  <c r="I17" i="12"/>
  <c r="C17" i="12"/>
  <c r="C17" i="12" a="1"/>
  <c r="J16" i="12"/>
  <c r="I16" i="12"/>
  <c r="C16" i="12"/>
  <c r="C16" i="12" a="1"/>
  <c r="L15" i="12"/>
  <c r="N15" i="12" s="1"/>
  <c r="J15" i="12"/>
  <c r="I15" i="12"/>
  <c r="C15" i="12"/>
  <c r="C15" i="12" a="1"/>
  <c r="J14" i="12"/>
  <c r="I14" i="12"/>
  <c r="L14" i="12" s="1"/>
  <c r="N14" i="12" s="1"/>
  <c r="C14" i="12"/>
  <c r="C14" i="12" a="1"/>
  <c r="J13" i="12"/>
  <c r="I13" i="12"/>
  <c r="L13" i="12" s="1"/>
  <c r="N13" i="12" s="1"/>
  <c r="C13" i="12"/>
  <c r="C13" i="12" a="1"/>
  <c r="J12" i="12"/>
  <c r="I12" i="12"/>
  <c r="L12" i="12" s="1"/>
  <c r="N12" i="12" s="1"/>
  <c r="C12" i="12"/>
  <c r="C12" i="12" a="1"/>
  <c r="J11" i="12"/>
  <c r="I11" i="12"/>
  <c r="C11" i="12"/>
  <c r="C11" i="12" a="1"/>
  <c r="J10" i="12"/>
  <c r="I10" i="12"/>
  <c r="L10" i="12" s="1"/>
  <c r="N10" i="12" s="1"/>
  <c r="C10" i="12"/>
  <c r="C10" i="12" a="1"/>
  <c r="J9" i="12"/>
  <c r="I9" i="12"/>
  <c r="L9" i="12" s="1"/>
  <c r="N9" i="12" s="1"/>
  <c r="C9" i="12"/>
  <c r="C9" i="12" a="1"/>
  <c r="J8" i="12"/>
  <c r="I8" i="12"/>
  <c r="C8" i="12"/>
  <c r="C8" i="12" a="1"/>
  <c r="J7" i="12"/>
  <c r="I7" i="12"/>
  <c r="L7" i="12" s="1"/>
  <c r="N7" i="12" s="1"/>
  <c r="C7" i="12"/>
  <c r="C7" i="12" a="1"/>
  <c r="J6" i="12"/>
  <c r="L6" i="12" s="1"/>
  <c r="N6" i="12" s="1"/>
  <c r="I6" i="12"/>
  <c r="C6" i="12"/>
  <c r="C6" i="12" a="1"/>
  <c r="J5" i="12"/>
  <c r="I5" i="12"/>
  <c r="C5" i="12"/>
  <c r="C5" i="12" a="1"/>
  <c r="J4" i="12"/>
  <c r="I4" i="12"/>
  <c r="C4" i="12"/>
  <c r="C4" i="12" a="1"/>
  <c r="J3" i="12"/>
  <c r="I3" i="12"/>
  <c r="C3" i="12"/>
  <c r="C3" i="12" a="1"/>
  <c r="J2" i="12"/>
  <c r="I2" i="12"/>
  <c r="C2" i="12"/>
  <c r="C2" i="12" a="1"/>
  <c r="J2" i="4"/>
  <c r="Q2" i="5"/>
  <c r="C9" i="1"/>
  <c r="C1" i="1"/>
  <c r="Y1" i="12"/>
  <c r="C25" i="1"/>
  <c r="J48" i="1"/>
  <c r="J27" i="1"/>
  <c r="C17" i="1"/>
  <c r="L3" i="12" l="1"/>
  <c r="N3" i="12" s="1"/>
  <c r="L18" i="12"/>
  <c r="N18" i="12" s="1"/>
  <c r="L11" i="12"/>
  <c r="N11" i="12" s="1"/>
  <c r="L4" i="12"/>
  <c r="N4" i="12" s="1"/>
  <c r="L19" i="12"/>
  <c r="N19" i="12" s="1"/>
  <c r="L23" i="12"/>
  <c r="N23" i="12" s="1"/>
  <c r="L5" i="12"/>
  <c r="N5" i="12" s="1"/>
  <c r="L16" i="12"/>
  <c r="N16" i="12" s="1"/>
  <c r="L20" i="12"/>
  <c r="N20" i="12" s="1"/>
  <c r="L24" i="12"/>
  <c r="N24" i="12" s="1"/>
  <c r="L2" i="12"/>
  <c r="N2" i="12" s="1"/>
  <c r="L17" i="12"/>
  <c r="N17" i="12" s="1"/>
  <c r="L21" i="12"/>
  <c r="N21" i="12" s="1"/>
  <c r="L8" i="12"/>
  <c r="N8" i="12" s="1"/>
  <c r="L25" i="12"/>
  <c r="N25" i="1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B7EAC8-79F1-4E1E-9171-7440F58CA0AA}" keepAlive="1" name="Query - downtime_events" description="Connection to the 'downtime_events' query in the workbook." type="5" refreshedVersion="7" background="1" saveData="1">
    <dbPr connection="Provider=Microsoft.Mashup.OleDb.1;Data Source=$Workbook$;Location=downtime_events;Extended Properties=&quot;&quot;" command="SELECT * FROM [downtime_events]"/>
  </connection>
  <connection id="2" xr16:uid="{96B3A14C-ED23-4689-BD08-818626A4B61B}" keepAlive="1" name="Query - machines" description="Connection to the 'machines' query in the workbook." type="5" refreshedVersion="7" background="1" saveData="1">
    <dbPr connection="Provider=Microsoft.Mashup.OleDb.1;Data Source=$Workbook$;Location=machines;Extended Properties=&quot;&quot;" command="SELECT * FROM [machines]"/>
  </connection>
  <connection id="3" xr16:uid="{41846FCE-C39A-44B1-934B-8189058159DC}" keepAlive="1" name="Query - maintenance_logs" description="Connection to the 'maintenance_logs' query in the workbook." type="5" refreshedVersion="7" background="1" saveData="1">
    <dbPr connection="Provider=Microsoft.Mashup.OleDb.1;Data Source=$Workbook$;Location=maintenance_logs;Extended Properties=&quot;&quot;" command="SELECT * FROM [maintenance_logs]"/>
  </connection>
  <connection id="4" xr16:uid="{9BD6AE74-5231-4967-A0D6-8A5B88A7E226}" keepAlive="1" name="Query - oee_daily" description="Connection to the 'oee_daily' query in the workbook." type="5" refreshedVersion="7" background="1" saveData="1">
    <dbPr connection="Provider=Microsoft.Mashup.OleDb.1;Data Source=$Workbook$;Location=oee_daily;Extended Properties=&quot;&quot;" command="SELECT * FROM [oee_daily]"/>
  </connection>
  <connection id="5" xr16:uid="{95B80266-B688-4729-9E7B-F61370A36C61}" keepAlive="1" name="Query - production_output" description="Connection to the 'production_output' query in the workbook." type="5" refreshedVersion="7" background="1" saveData="1">
    <dbPr connection="Provider=Microsoft.Mashup.OleDb.1;Data Source=$Workbook$;Location=production_output;Extended Properties=&quot;&quot;" command="SELECT * FROM [production_output]"/>
  </connection>
  <connection id="6" xr16:uid="{734E4310-78D3-432F-847A-49850E4BB744}"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A24B88EE-8267-4435-9189-CA3C0C41EBBF}" name="WorksheetConnection_Book1!downtime_events" type="102" refreshedVersion="7" minRefreshableVersion="5">
    <extLst>
      <ext xmlns:x15="http://schemas.microsoft.com/office/spreadsheetml/2010/11/main" uri="{DE250136-89BD-433C-8126-D09CA5730AF9}">
        <x15:connection id="downtime_events">
          <x15:rangePr sourceName="_xlcn.WorksheetConnection_Book1downtime_events1"/>
        </x15:connection>
      </ext>
    </extLst>
  </connection>
  <connection id="8" xr16:uid="{A0AEA4D9-FC0F-4C6D-902F-9DFA0AB32DDE}" name="WorksheetConnection_Book1!machines" type="102" refreshedVersion="7" minRefreshableVersion="5">
    <extLst>
      <ext xmlns:x15="http://schemas.microsoft.com/office/spreadsheetml/2010/11/main" uri="{DE250136-89BD-433C-8126-D09CA5730AF9}">
        <x15:connection id="machines">
          <x15:rangePr sourceName="_xlcn.WorksheetConnection_Book1machines1"/>
        </x15:connection>
      </ext>
    </extLst>
  </connection>
  <connection id="9" xr16:uid="{6B6CE21C-8272-4CC3-90DD-1A7DFA08FAC6}" name="WorksheetConnection_Book1!maintenance_logs" type="102" refreshedVersion="7" minRefreshableVersion="5">
    <extLst>
      <ext xmlns:x15="http://schemas.microsoft.com/office/spreadsheetml/2010/11/main" uri="{DE250136-89BD-433C-8126-D09CA5730AF9}">
        <x15:connection id="maintenance_logs">
          <x15:rangePr sourceName="_xlcn.WorksheetConnection_Book1maintenance_logs1"/>
        </x15:connection>
      </ext>
    </extLst>
  </connection>
  <connection id="10" xr16:uid="{2FC582AC-3732-4672-8253-D19D43122FAD}" name="WorksheetConnection_Book1!oee_daily" type="102" refreshedVersion="7" minRefreshableVersion="5">
    <extLst>
      <ext xmlns:x15="http://schemas.microsoft.com/office/spreadsheetml/2010/11/main" uri="{DE250136-89BD-433C-8126-D09CA5730AF9}">
        <x15:connection id="oee_daily">
          <x15:rangePr sourceName="_xlcn.WorksheetConnection_Book1oee_daily1"/>
        </x15:connection>
      </ext>
    </extLst>
  </connection>
  <connection id="11" xr16:uid="{6FB8A051-A2A3-45EF-9351-072EBFE6884C}" name="WorksheetConnection_Book1!production_output" type="102" refreshedVersion="7" minRefreshableVersion="5">
    <extLst>
      <ext xmlns:x15="http://schemas.microsoft.com/office/spreadsheetml/2010/11/main" uri="{DE250136-89BD-433C-8126-D09CA5730AF9}">
        <x15:connection id="production_output">
          <x15:rangePr sourceName="_xlcn.WorksheetConnection_Book1production_output1"/>
        </x15:connection>
      </ext>
    </extLst>
  </connection>
  <connection id="12" xr16:uid="{3CF9EB14-24E3-4AB9-A883-B3F0F4ACC52F}" name="WorksheetConnection_ExDB.xlsx!Shift_Table" type="102" refreshedVersion="7" minRefreshableVersion="5">
    <extLst>
      <ext xmlns:x15="http://schemas.microsoft.com/office/spreadsheetml/2010/11/main" uri="{DE250136-89BD-433C-8126-D09CA5730AF9}">
        <x15:connection id="Shift_Table">
          <x15:rangePr sourceName="_xlcn.WorksheetConnection_ExDB.xlsxShift_Table1"/>
        </x15:connection>
      </ext>
    </extLst>
  </connection>
  <connection id="13" xr16:uid="{9CD15494-A0EC-4B97-A0E7-3FA28FF19629}" name="WorksheetConnection_ExDB.xlsx!Table11" type="102" refreshedVersion="7" minRefreshableVersion="5">
    <extLst>
      <ext xmlns:x15="http://schemas.microsoft.com/office/spreadsheetml/2010/11/main" uri="{DE250136-89BD-433C-8126-D09CA5730AF9}">
        <x15:connection id="Table11">
          <x15:rangePr sourceName="_xlcn.WorksheetConnection_ExDB.xlsxTable111"/>
        </x15:connection>
      </ext>
    </extLst>
  </connection>
  <connection id="14" xr16:uid="{2B21F0B8-AF86-472F-92D2-134C68F8A28F}" name="WorksheetConnection_ExDB.xlsx!Table8" type="102" refreshedVersion="7" minRefreshableVersion="5">
    <extLst>
      <ext xmlns:x15="http://schemas.microsoft.com/office/spreadsheetml/2010/11/main" uri="{DE250136-89BD-433C-8126-D09CA5730AF9}">
        <x15:connection id="Table8" autoDelete="1">
          <x15:rangePr sourceName="_xlcn.WorksheetConnection_ExDB.xlsxTable8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<sst xmlns="http://schemas.openxmlformats.org/spreadsheetml/2006/main" count="21883" uniqueCount="153">
  <si>
    <t>event_id</t>
  </si>
  <si>
    <t>date</t>
  </si>
  <si>
    <t>machine_id</t>
  </si>
  <si>
    <t>shift</t>
  </si>
  <si>
    <t>start_time</t>
  </si>
  <si>
    <t>end_time</t>
  </si>
  <si>
    <t>duration_min</t>
  </si>
  <si>
    <t>downtime_reason</t>
  </si>
  <si>
    <t>downtime_category</t>
  </si>
  <si>
    <t>reported_by</t>
  </si>
  <si>
    <t>notes</t>
  </si>
  <si>
    <t>MCH-001</t>
  </si>
  <si>
    <t>Morning</t>
  </si>
  <si>
    <t>Scheduled Maintenance</t>
  </si>
  <si>
    <t>Planned</t>
  </si>
  <si>
    <t>OP-003</t>
  </si>
  <si>
    <t/>
  </si>
  <si>
    <t>Material Shortage</t>
  </si>
  <si>
    <t>Unplanned</t>
  </si>
  <si>
    <t>OP-002</t>
  </si>
  <si>
    <t>Afternoon</t>
  </si>
  <si>
    <t>Line Changeover</t>
  </si>
  <si>
    <t>OP-014</t>
  </si>
  <si>
    <t>OP-007</t>
  </si>
  <si>
    <t>Night</t>
  </si>
  <si>
    <t>Tooling Change</t>
  </si>
  <si>
    <t>OP-005</t>
  </si>
  <si>
    <t>Overheating</t>
  </si>
  <si>
    <t>OP-009</t>
  </si>
  <si>
    <t>OP-010</t>
  </si>
  <si>
    <t>MCH-002</t>
  </si>
  <si>
    <t>Software Error</t>
  </si>
  <si>
    <t>OP-015</t>
  </si>
  <si>
    <t>OP-011</t>
  </si>
  <si>
    <t>Electrical Fault</t>
  </si>
  <si>
    <t>MCH-003</t>
  </si>
  <si>
    <t>OP-006</t>
  </si>
  <si>
    <t>Mechanical Failure</t>
  </si>
  <si>
    <t>OP-013</t>
  </si>
  <si>
    <t>Operator Break</t>
  </si>
  <si>
    <t>OP-008</t>
  </si>
  <si>
    <t>MCH-004</t>
  </si>
  <si>
    <t>OP-004</t>
  </si>
  <si>
    <t>Quality Check</t>
  </si>
  <si>
    <t>MCH-005</t>
  </si>
  <si>
    <t>OP-012</t>
  </si>
  <si>
    <t>OP-001</t>
  </si>
  <si>
    <t>machine_name</t>
  </si>
  <si>
    <t>line</t>
  </si>
  <si>
    <t>machine_type</t>
  </si>
  <si>
    <t>installation_year</t>
  </si>
  <si>
    <t>rated_capacity_units_per_hr</t>
  </si>
  <si>
    <t>maintenance_interval_days</t>
  </si>
  <si>
    <t>Machine MCH-001</t>
  </si>
  <si>
    <t>Line-A</t>
  </si>
  <si>
    <t>CNC Lathe</t>
  </si>
  <si>
    <t>Machine MCH-002</t>
  </si>
  <si>
    <t>Press</t>
  </si>
  <si>
    <t>Machine MCH-003</t>
  </si>
  <si>
    <t>Line-B</t>
  </si>
  <si>
    <t>Injection Molder</t>
  </si>
  <si>
    <t>Machine MCH-004</t>
  </si>
  <si>
    <t>Conveyor</t>
  </si>
  <si>
    <t>Machine MCH-005</t>
  </si>
  <si>
    <t>Line-C</t>
  </si>
  <si>
    <t>Welder</t>
  </si>
  <si>
    <t>log_id</t>
  </si>
  <si>
    <t>maintenance_type</t>
  </si>
  <si>
    <t>technician_id</t>
  </si>
  <si>
    <t>duration_hr</t>
  </si>
  <si>
    <t>parts_replaced</t>
  </si>
  <si>
    <t>cost_usd</t>
  </si>
  <si>
    <t>result</t>
  </si>
  <si>
    <t>Inspection</t>
  </si>
  <si>
    <t>TECH-04</t>
  </si>
  <si>
    <t>Bearing</t>
  </si>
  <si>
    <t>Partially Resolved</t>
  </si>
  <si>
    <t>TECH-03</t>
  </si>
  <si>
    <t>Coolant Filter</t>
  </si>
  <si>
    <t>Escalated</t>
  </si>
  <si>
    <t>Predictive</t>
  </si>
  <si>
    <t>Sensor</t>
  </si>
  <si>
    <t>Resolved</t>
  </si>
  <si>
    <t>Preventive</t>
  </si>
  <si>
    <t>Corrective</t>
  </si>
  <si>
    <t>TECH-01</t>
  </si>
  <si>
    <t>Motor Brush</t>
  </si>
  <si>
    <t>None</t>
  </si>
  <si>
    <t>TECH-02</t>
  </si>
  <si>
    <t>Belt</t>
  </si>
  <si>
    <t>TECH-05</t>
  </si>
  <si>
    <t>record_id</t>
  </si>
  <si>
    <t>planned_production_time_min</t>
  </si>
  <si>
    <t>actual_run_time_min</t>
  </si>
  <si>
    <t>downtime_min</t>
  </si>
  <si>
    <t>total_units_produced</t>
  </si>
  <si>
    <t>good_units</t>
  </si>
  <si>
    <t>rejected_units</t>
  </si>
  <si>
    <t>ideal_cycle_time_sec</t>
  </si>
  <si>
    <t>availability</t>
  </si>
  <si>
    <t>performance</t>
  </si>
  <si>
    <t>quality</t>
  </si>
  <si>
    <t>oee</t>
  </si>
  <si>
    <t>output_id</t>
  </si>
  <si>
    <t>product_code</t>
  </si>
  <si>
    <t>units_planned</t>
  </si>
  <si>
    <t>units_produced</t>
  </si>
  <si>
    <t>units_rejected</t>
  </si>
  <si>
    <t>scrap_rate_pct</t>
  </si>
  <si>
    <t>operator_id</t>
  </si>
  <si>
    <t>PROD-A02</t>
  </si>
  <si>
    <t>PROD-B02</t>
  </si>
  <si>
    <t>PROD-A01</t>
  </si>
  <si>
    <t>PROD-C01</t>
  </si>
  <si>
    <t>PROD-B01</t>
  </si>
  <si>
    <t>Row Labels</t>
  </si>
  <si>
    <t>Grand Total</t>
  </si>
  <si>
    <t>Sum of units_produced</t>
  </si>
  <si>
    <t>Average of oee</t>
  </si>
  <si>
    <t>Sum of cost_usd</t>
  </si>
  <si>
    <t>Sum of duration_min</t>
  </si>
  <si>
    <t>#1E3A5F</t>
  </si>
  <si>
    <t>Navy Blue</t>
  </si>
  <si>
    <t>#6B7280</t>
  </si>
  <si>
    <t xml:space="preserve">Steel Gray </t>
  </si>
  <si>
    <t>#2B2D42</t>
  </si>
  <si>
    <t>Charcoal</t>
  </si>
  <si>
    <t>#D1D5DB</t>
  </si>
  <si>
    <t>Silver</t>
  </si>
  <si>
    <t>#F3F4F6</t>
  </si>
  <si>
    <t xml:space="preserve">White Smoke </t>
  </si>
  <si>
    <t>Jan</t>
  </si>
  <si>
    <t>Feb</t>
  </si>
  <si>
    <t>Mar</t>
  </si>
  <si>
    <t>Column Labels</t>
  </si>
  <si>
    <t>Average of availability</t>
  </si>
  <si>
    <t>Average of performance</t>
  </si>
  <si>
    <t>Average of quality</t>
  </si>
  <si>
    <t>Count of downtime_reason</t>
  </si>
  <si>
    <t>Average of Days since last service</t>
  </si>
  <si>
    <t>Average of cost_usd</t>
  </si>
  <si>
    <t>OEE Before</t>
  </si>
  <si>
    <t>OEE After:</t>
  </si>
  <si>
    <t>OEE_improvement</t>
  </si>
  <si>
    <t>Average of OEE_improvement</t>
  </si>
  <si>
    <t>Spend_Efficiency</t>
  </si>
  <si>
    <t>Average of OEE Before</t>
  </si>
  <si>
    <t>Average of OEE After:</t>
  </si>
  <si>
    <t>Count of reported_by</t>
  </si>
  <si>
    <t>Count of parts_replaced</t>
  </si>
  <si>
    <t xml:space="preserve"> Days since last service</t>
  </si>
  <si>
    <t>Count of result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</si>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</sst>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quot;$&quot;* #,##0.00_-;_-&quot;$&quot;* &quot;-&quot;??_-;_-@_-"/>
    <numFmt numFmtId="164" formatCode="[$-F400]h:mm:ss\ AM/PM"/>
  </numFmts>
  <fonts count="7" x14ac:knownFonts="1">
    <font>
      <sz val="11"/>
      <color theme="1"/>
      <name val="Calibri"/>
      <family val="2"/>
      <scheme val="minor"/>
    </font>
    <font>
      <sz val="11"/>
      <color theme="1"/>
      <name val="Calibri"/>
      <family val="2"/>
      <scheme val="minor"/>
    </font>
    <font>
      <sz val="24"/>
      <color rgb="FF2B2D42"/>
      <name val="Calibri"/>
      <family val="2"/>
      <scheme val="minor"/>
    </font>
    <font>
      <sz val="15"/>
      <color rgb="FF000000"/>
      <name val="Calibri"/>
      <family val="2"/>
      <scheme val="minor"/>
    </font>
    <font>
      <b/>
      <sz val="11"/>
      <color theme="1"/>
      <name val="Calibri"/>
      <family val="2"/>
      <scheme val="minor"/>
    </font>
    <font>
      <b/>
      <sz val="11"/>
      <color theme="0"/>
      <name val="Calibri"/>
      <family val="2"/>
      <scheme val="minor"/>
    </font>
    <font>
      <sz val="8"/>
      <name val="Calibri"/>
      <family val="2"/>
      <scheme val="minor"/>
    </font>
  </fonts>
  <fills count="12">
    <fill>
      <patternFill patternType="none"/>
    </fill>
    <fill>
      <patternFill patternType="gray125"/>
    </fill>
    <fill>
      <patternFill patternType="solid">
        <fgColor rgb="FF2B2D42"/>
        <bgColor indexed="64"/>
      </patternFill>
    </fill>
    <fill>
      <patternFill patternType="solid">
        <fgColor rgb="FF1E3A5F"/>
        <bgColor indexed="64"/>
      </patternFill>
    </fill>
    <fill>
      <patternFill patternType="solid">
        <fgColor rgb="FF6B7280"/>
        <bgColor indexed="64"/>
      </patternFill>
    </fill>
    <fill>
      <patternFill patternType="solid">
        <fgColor rgb="FFD1D5DB"/>
        <bgColor indexed="64"/>
      </patternFill>
    </fill>
    <fill>
      <patternFill patternType="solid">
        <fgColor rgb="FFF3F4F6"/>
        <bgColor indexed="64"/>
      </patternFill>
    </fill>
    <fill>
      <patternFill patternType="solid">
        <fgColor theme="0" tint="-0.249977111117893"/>
        <bgColor indexed="64"/>
      </patternFill>
    </fill>
    <fill>
      <patternFill patternType="solid">
        <fgColor theme="4" tint="0.79998168889431442"/>
        <bgColor theme="4" tint="0.79998168889431442"/>
      </patternFill>
    </fill>
    <fill>
      <patternFill patternType="solid">
        <fgColor theme="9"/>
        <bgColor theme="9"/>
      </patternFill>
    </fill>
    <fill>
      <patternFill patternType="solid">
        <fgColor theme="9" tint="0.79998168889431442"/>
        <bgColor theme="9" tint="0.79998168889431442"/>
      </patternFill>
    </fill>
    <fill>
      <patternFill patternType="solid">
        <fgColor rgb="FFE2EFDA"/>
        <bgColor rgb="FFE2EFDA"/>
      </patternFill>
    </fill>
  </fills>
  <borders count="7">
    <border>
      <left/>
      <right/>
      <top/>
      <bottom/>
      <diagonal/>
    </border>
    <border>
      <left/>
      <right/>
      <top/>
      <bottom style="thin">
        <color theme="4" tint="0.39997558519241921"/>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
      <left/>
      <right/>
      <top style="thin">
        <color rgb="FFA9D08E"/>
      </top>
      <bottom style="thin">
        <color rgb="FFA9D08E"/>
      </bottom>
      <diagonal/>
    </border>
    <border>
      <left/>
      <right/>
      <top style="thin">
        <color rgb="FFA9D08E"/>
      </top>
      <bottom style="thin">
        <color theme="9" tint="0.39997558519241921"/>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2">
    <xf numFmtId="0" fontId="0" fillId="0" borderId="0" xfId="0"/>
    <xf numFmtId="14" fontId="0" fillId="0" borderId="0" xfId="0" applyNumberFormat="1"/>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9" fontId="0" fillId="0" borderId="0" xfId="0" applyNumberFormat="1"/>
    <xf numFmtId="9" fontId="0" fillId="0" borderId="0" xfId="2" applyFont="1"/>
    <xf numFmtId="1" fontId="0" fillId="0" borderId="0" xfId="0" applyNumberFormat="1"/>
    <xf numFmtId="0" fontId="0" fillId="2" borderId="0" xfId="0" applyFill="1"/>
    <xf numFmtId="0" fontId="3" fillId="0" borderId="0" xfId="0" applyFont="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44" fontId="2" fillId="7" borderId="0" xfId="1" applyFont="1" applyFill="1" applyAlignment="1">
      <alignment vertical="center"/>
    </xf>
    <xf numFmtId="0" fontId="4" fillId="8" borderId="1" xfId="0" applyFont="1" applyFill="1" applyBorder="1"/>
    <xf numFmtId="0" fontId="0" fillId="0" borderId="0" xfId="0" applyAlignment="1">
      <alignment horizontal="left" indent="1"/>
    </xf>
    <xf numFmtId="14" fontId="0" fillId="10" borderId="2" xfId="0" applyNumberFormat="1" applyFont="1" applyFill="1" applyBorder="1"/>
    <xf numFmtId="0" fontId="0" fillId="10" borderId="2" xfId="0" applyNumberFormat="1" applyFont="1" applyFill="1" applyBorder="1"/>
    <xf numFmtId="14" fontId="0" fillId="0" borderId="2" xfId="0" applyNumberFormat="1" applyFont="1" applyBorder="1"/>
    <xf numFmtId="0" fontId="0" fillId="0" borderId="2" xfId="0" applyNumberFormat="1" applyFont="1" applyBorder="1"/>
    <xf numFmtId="0" fontId="5" fillId="9" borderId="3" xfId="0" applyFont="1" applyFill="1" applyBorder="1"/>
    <xf numFmtId="14" fontId="0" fillId="0" borderId="4" xfId="0" applyNumberFormat="1" applyFont="1" applyBorder="1"/>
    <xf numFmtId="0" fontId="0" fillId="0" borderId="4" xfId="0" applyNumberFormat="1" applyFont="1" applyBorder="1"/>
    <xf numFmtId="0" fontId="0" fillId="0" borderId="0" xfId="0" applyFont="1"/>
    <xf numFmtId="9" fontId="5" fillId="9" borderId="3" xfId="2" applyFont="1" applyFill="1" applyBorder="1"/>
    <xf numFmtId="0" fontId="0" fillId="11" borderId="5" xfId="0" applyFont="1" applyFill="1" applyBorder="1"/>
    <xf numFmtId="0" fontId="0" fillId="0" borderId="5" xfId="0" applyFont="1" applyBorder="1"/>
    <xf numFmtId="0" fontId="5" fillId="9" borderId="6" xfId="0" applyFont="1" applyFill="1" applyBorder="1"/>
    <xf numFmtId="10" fontId="0" fillId="0" borderId="0" xfId="0" applyNumberFormat="1"/>
  </cellXfs>
  <cellStyles count="3">
    <cellStyle name="Currency" xfId="1" builtinId="4"/>
    <cellStyle name="Normal" xfId="0" builtinId="0"/>
    <cellStyle name="Percent" xfId="2" builtinId="5"/>
  </cellStyles>
  <dxfs count="72">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19" formatCode="m/d/yyyy"/>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19" formatCode="m/d/yyyy"/>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14" formatCode="0.00%"/>
    </dxf>
    <dxf>
      <numFmt numFmtId="13" formatCode="0%"/>
    </dxf>
    <dxf>
      <numFmt numFmtId="13" formatCode="0%"/>
    </dxf>
    <dxf>
      <numFmt numFmtId="13" formatCode="0%"/>
    </dxf>
    <dxf>
      <numFmt numFmtId="13" formatCode="0%"/>
    </dxf>
    <dxf>
      <numFmt numFmtId="13" formatCode="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164" formatCode="[$-F400]h:mm:ss\ AM/PM"/>
    </dxf>
    <dxf>
      <numFmt numFmtId="164" formatCode="[$-F400]h:mm:ss\ AM/PM"/>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19" formatCode="m/d/yyyy"/>
    </dxf>
    <dxf>
      <fill>
        <patternFill>
          <bgColor rgb="FF002060"/>
        </patternFill>
      </fill>
    </dxf>
  </dxfs>
  <tableStyles count="2" defaultTableStyle="TableStyleMedium2" defaultPivotStyle="PivotStyleLight16">
    <tableStyle name="Slicer Style 1" pivot="0" table="0" count="0" xr9:uid="{DD81A1C1-8482-48A9-B1CC-F969EB70B848}"/>
    <tableStyle name="Slicer Style 2" pivot="0" table="0" count="1" xr9:uid="{D1C7A24C-58B2-4AC0-9AA6-82B2B1A19733}">
      <tableStyleElement type="headerRow" dxfId="71"/>
    </tableStyle>
  </tableStyles>
  <colors>
    <mruColors>
      <color rgb="FF2B2D42"/>
      <color rgb="FFAEB1CA"/>
      <color rgb="FF5B608B"/>
      <color rgb="FF414567"/>
      <color rgb="FFD1D5DB"/>
      <color rgb="FF31344D"/>
      <color rgb="FFC0C2D6"/>
      <color rgb="FF3B3E5B"/>
      <color rgb="FF8084AC"/>
      <color rgb="FF1E3A5F"/>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pivotCacheDefinition" Target="pivotCache/pivotCacheDefinition16.xml"/><Relationship Id="rId39"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pivotCacheDefinition" Target="pivotCache/pivotCacheDefinition11.xml"/><Relationship Id="rId34" Type="http://schemas.microsoft.com/office/2007/relationships/slicerCache" Target="slicerCaches/slicerCache3.xml"/><Relationship Id="rId42"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microsoft.com/office/2007/relationships/slicerCache" Target="slicerCaches/slicerCache2.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pivotCacheDefinition" Target="pivotCache/pivotCacheDefinition10.xml"/><Relationship Id="rId29" Type="http://schemas.openxmlformats.org/officeDocument/2006/relationships/pivotCacheDefinition" Target="pivotCache/pivotCacheDefinition1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microsoft.com/office/2007/relationships/slicerCache" Target="slicerCaches/slicerCache1.xml"/><Relationship Id="rId37" Type="http://schemas.openxmlformats.org/officeDocument/2006/relationships/styles" Target="styles.xml"/><Relationship Id="rId40"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pivotCacheDefinition" Target="pivotCache/pivotCacheDefinition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30" Type="http://schemas.openxmlformats.org/officeDocument/2006/relationships/pivotCacheDefinition" Target="pivotCache/pivotCacheDefinition20.xml"/><Relationship Id="rId35"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Version.xlsx]Pivot_1!Machine Units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rgbClr val="3B3E5B"/>
                </a:solidFill>
              </a:rPr>
              <a:t>Number Of Units Per Machine</a:t>
            </a:r>
          </a:p>
        </c:rich>
      </c:tx>
      <c:layout>
        <c:manualLayout>
          <c:xMode val="edge"/>
          <c:yMode val="edge"/>
          <c:x val="0.2525602286211111"/>
          <c:y val="4.0413683373110583E-2"/>
        </c:manualLayout>
      </c:layout>
      <c:overlay val="0"/>
      <c:spPr>
        <a:solidFill>
          <a:srgbClr val="D1D5DB"/>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EB1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B608B"/>
          </a:solidFill>
          <a:ln>
            <a:noFill/>
          </a:ln>
          <a:effectLst/>
        </c:spPr>
      </c:pivotFmt>
      <c:pivotFmt>
        <c:idx val="4"/>
        <c:spPr>
          <a:solidFill>
            <a:srgbClr val="2B2D42"/>
          </a:solidFill>
          <a:ln>
            <a:noFill/>
          </a:ln>
          <a:effectLst/>
        </c:spPr>
      </c:pivotFmt>
      <c:pivotFmt>
        <c:idx val="5"/>
        <c:spPr>
          <a:solidFill>
            <a:srgbClr val="C0C2D6"/>
          </a:solidFill>
          <a:ln>
            <a:noFill/>
          </a:ln>
          <a:effectLst/>
        </c:spPr>
      </c:pivotFmt>
      <c:pivotFmt>
        <c:idx val="6"/>
        <c:spPr>
          <a:solidFill>
            <a:srgbClr val="5B608B"/>
          </a:solidFill>
          <a:ln>
            <a:noFill/>
          </a:ln>
          <a:effectLst/>
        </c:spPr>
      </c:pivotFmt>
      <c:pivotFmt>
        <c:idx val="7"/>
        <c:spPr>
          <a:solidFill>
            <a:srgbClr val="414567"/>
          </a:solidFill>
          <a:ln>
            <a:noFill/>
          </a:ln>
          <a:effectLst/>
        </c:spPr>
      </c:pivotFmt>
    </c:pivotFmts>
    <c:plotArea>
      <c:layout>
        <c:manualLayout>
          <c:layoutTarget val="inner"/>
          <c:xMode val="edge"/>
          <c:yMode val="edge"/>
          <c:x val="0.1193829082914349"/>
          <c:y val="0.28380509148766908"/>
          <c:w val="0.84950505809955135"/>
          <c:h val="0.48181304693715193"/>
        </c:manualLayout>
      </c:layout>
      <c:barChart>
        <c:barDir val="col"/>
        <c:grouping val="clustered"/>
        <c:varyColors val="0"/>
        <c:ser>
          <c:idx val="0"/>
          <c:order val="0"/>
          <c:tx>
            <c:strRef>
              <c:f>Pivot_1!$B$1</c:f>
              <c:strCache>
                <c:ptCount val="1"/>
                <c:pt idx="0">
                  <c:v>Total</c:v>
                </c:pt>
              </c:strCache>
            </c:strRef>
          </c:tx>
          <c:spPr>
            <a:solidFill>
              <a:srgbClr val="AEB1CA"/>
            </a:solidFill>
            <a:ln>
              <a:noFill/>
            </a:ln>
            <a:effectLst/>
          </c:spPr>
          <c:invertIfNegative val="0"/>
          <c:dPt>
            <c:idx val="0"/>
            <c:invertIfNegative val="0"/>
            <c:bubble3D val="0"/>
            <c:spPr>
              <a:solidFill>
                <a:srgbClr val="5B608B"/>
              </a:solidFill>
              <a:ln>
                <a:noFill/>
              </a:ln>
              <a:effectLst/>
            </c:spPr>
            <c:extLst>
              <c:ext xmlns:c16="http://schemas.microsoft.com/office/drawing/2014/chart" uri="{C3380CC4-5D6E-409C-BE32-E72D297353CC}">
                <c16:uniqueId val="{00000002-DA30-4C56-B82A-33B30D2C4608}"/>
              </c:ext>
            </c:extLst>
          </c:dPt>
          <c:dPt>
            <c:idx val="1"/>
            <c:invertIfNegative val="0"/>
            <c:bubble3D val="0"/>
            <c:spPr>
              <a:solidFill>
                <a:srgbClr val="2B2D42"/>
              </a:solidFill>
              <a:ln>
                <a:noFill/>
              </a:ln>
              <a:effectLst/>
            </c:spPr>
            <c:extLst>
              <c:ext xmlns:c16="http://schemas.microsoft.com/office/drawing/2014/chart" uri="{C3380CC4-5D6E-409C-BE32-E72D297353CC}">
                <c16:uniqueId val="{00000003-DA30-4C56-B82A-33B30D2C4608}"/>
              </c:ext>
            </c:extLst>
          </c:dPt>
          <c:dPt>
            <c:idx val="2"/>
            <c:invertIfNegative val="0"/>
            <c:bubble3D val="0"/>
            <c:spPr>
              <a:solidFill>
                <a:srgbClr val="C0C2D6"/>
              </a:solidFill>
              <a:ln>
                <a:noFill/>
              </a:ln>
              <a:effectLst/>
            </c:spPr>
            <c:extLst>
              <c:ext xmlns:c16="http://schemas.microsoft.com/office/drawing/2014/chart" uri="{C3380CC4-5D6E-409C-BE32-E72D297353CC}">
                <c16:uniqueId val="{00000004-DA30-4C56-B82A-33B30D2C4608}"/>
              </c:ext>
            </c:extLst>
          </c:dPt>
          <c:dPt>
            <c:idx val="3"/>
            <c:invertIfNegative val="0"/>
            <c:bubble3D val="0"/>
            <c:spPr>
              <a:solidFill>
                <a:srgbClr val="5B608B"/>
              </a:solidFill>
              <a:ln>
                <a:noFill/>
              </a:ln>
              <a:effectLst/>
            </c:spPr>
            <c:extLst>
              <c:ext xmlns:c16="http://schemas.microsoft.com/office/drawing/2014/chart" uri="{C3380CC4-5D6E-409C-BE32-E72D297353CC}">
                <c16:uniqueId val="{00000007-EB51-462C-B268-BFA3D725982B}"/>
              </c:ext>
            </c:extLst>
          </c:dPt>
          <c:dPt>
            <c:idx val="4"/>
            <c:invertIfNegative val="0"/>
            <c:bubble3D val="0"/>
            <c:spPr>
              <a:solidFill>
                <a:srgbClr val="414567"/>
              </a:solidFill>
              <a:ln>
                <a:noFill/>
              </a:ln>
              <a:effectLst/>
            </c:spPr>
            <c:extLst>
              <c:ext xmlns:c16="http://schemas.microsoft.com/office/drawing/2014/chart" uri="{C3380CC4-5D6E-409C-BE32-E72D297353CC}">
                <c16:uniqueId val="{00000006-DA30-4C56-B82A-33B30D2C46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Pivot_1!$A$2:$A$7</c:f>
              <c:strCache>
                <c:ptCount val="5"/>
                <c:pt idx="0">
                  <c:v>MCH-001</c:v>
                </c:pt>
                <c:pt idx="1">
                  <c:v>MCH-005</c:v>
                </c:pt>
                <c:pt idx="2">
                  <c:v>MCH-002</c:v>
                </c:pt>
                <c:pt idx="3">
                  <c:v>MCH-004</c:v>
                </c:pt>
                <c:pt idx="4">
                  <c:v>MCH-003</c:v>
                </c:pt>
              </c:strCache>
            </c:strRef>
          </c:cat>
          <c:val>
            <c:numRef>
              <c:f>Pivot_1!$B$2:$B$7</c:f>
              <c:numCache>
                <c:formatCode>General</c:formatCode>
                <c:ptCount val="5"/>
                <c:pt idx="0">
                  <c:v>111939</c:v>
                </c:pt>
                <c:pt idx="1">
                  <c:v>110243</c:v>
                </c:pt>
                <c:pt idx="2">
                  <c:v>109476</c:v>
                </c:pt>
                <c:pt idx="3">
                  <c:v>109461</c:v>
                </c:pt>
                <c:pt idx="4">
                  <c:v>107522</c:v>
                </c:pt>
              </c:numCache>
            </c:numRef>
          </c:val>
          <c:extLst>
            <c:ext xmlns:c16="http://schemas.microsoft.com/office/drawing/2014/chart" uri="{C3380CC4-5D6E-409C-BE32-E72D297353CC}">
              <c16:uniqueId val="{00000000-DA30-4C56-B82A-33B30D2C4608}"/>
            </c:ext>
          </c:extLst>
        </c:ser>
        <c:dLbls>
          <c:dLblPos val="outEnd"/>
          <c:showLegendKey val="0"/>
          <c:showVal val="1"/>
          <c:showCatName val="0"/>
          <c:showSerName val="0"/>
          <c:showPercent val="0"/>
          <c:showBubbleSize val="0"/>
        </c:dLbls>
        <c:gapWidth val="219"/>
        <c:overlap val="-27"/>
        <c:axId val="563181047"/>
        <c:axId val="563181375"/>
      </c:barChart>
      <c:catAx>
        <c:axId val="563181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563181375"/>
        <c:crosses val="autoZero"/>
        <c:auto val="1"/>
        <c:lblAlgn val="ctr"/>
        <c:lblOffset val="100"/>
        <c:noMultiLvlLbl val="0"/>
      </c:catAx>
      <c:valAx>
        <c:axId val="563181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563181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1D5DB"/>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[final Version.xlsx]Pivot_1!Machine cost</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rgbClr val="2B2D42"/>
                </a:solidFill>
              </a:rPr>
              <a:t>Cost Per Machine</a:t>
            </a:r>
            <a:endParaRPr lang="en-US">
              <a:solidFill>
                <a:srgbClr val="2B2D42"/>
              </a:solidFill>
            </a:endParaRPr>
          </a:p>
        </c:rich>
      </c:tx>
      <c:overlay val="0"/>
      <c:spPr>
        <a:solidFill>
          <a:srgbClr val="D1D5DB"/>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2B2D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B608B"/>
          </a:solidFill>
          <a:ln>
            <a:noFill/>
          </a:ln>
          <a:effectLst/>
        </c:spPr>
      </c:pivotFmt>
      <c:pivotFmt>
        <c:idx val="4"/>
        <c:spPr>
          <a:solidFill>
            <a:srgbClr val="414567"/>
          </a:solidFill>
          <a:ln>
            <a:noFill/>
          </a:ln>
          <a:effectLst/>
        </c:spPr>
      </c:pivotFmt>
      <c:pivotFmt>
        <c:idx val="5"/>
        <c:spPr>
          <a:solidFill>
            <a:srgbClr val="8084AC"/>
          </a:solidFill>
          <a:ln>
            <a:noFill/>
          </a:ln>
          <a:effectLst/>
        </c:spPr>
      </c:pivotFmt>
      <c:pivotFmt>
        <c:idx val="6"/>
        <c:spPr>
          <a:solidFill>
            <a:srgbClr val="C0C2D6"/>
          </a:solidFill>
          <a:ln>
            <a:noFill/>
          </a:ln>
          <a:effectLst/>
        </c:spPr>
      </c:pivotFmt>
      <c:pivotFmt>
        <c:idx val="7"/>
        <c:spPr>
          <a:solidFill>
            <a:srgbClr val="2B2D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B2D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414567"/>
          </a:solidFill>
          <a:ln>
            <a:noFill/>
          </a:ln>
          <a:effectLst/>
        </c:spPr>
      </c:pivotFmt>
      <c:pivotFmt>
        <c:idx val="10"/>
        <c:spPr>
          <a:solidFill>
            <a:srgbClr val="5B608B"/>
          </a:solidFill>
          <a:ln>
            <a:noFill/>
          </a:ln>
          <a:effectLst/>
        </c:spPr>
      </c:pivotFmt>
      <c:pivotFmt>
        <c:idx val="11"/>
        <c:spPr>
          <a:solidFill>
            <a:srgbClr val="2B2D42"/>
          </a:solidFill>
          <a:ln>
            <a:noFill/>
          </a:ln>
          <a:effectLst/>
        </c:spPr>
      </c:pivotFmt>
      <c:pivotFmt>
        <c:idx val="12"/>
        <c:spPr>
          <a:solidFill>
            <a:srgbClr val="C0C2D6"/>
          </a:solidFill>
          <a:ln>
            <a:noFill/>
          </a:ln>
          <a:effectLst/>
        </c:spPr>
      </c:pivotFmt>
    </c:pivotFmts>
    <c:plotArea>
      <c:layout/>
      <c:barChart>
        <c:barDir val="col"/>
        <c:grouping val="clustered"/>
        <c:varyColors val="0"/>
        <c:ser>
          <c:idx val="0"/>
          <c:order val="0"/>
          <c:tx>
            <c:strRef>
              <c:f>Pivot_1!$B$17</c:f>
              <c:strCache>
                <c:ptCount val="1"/>
                <c:pt idx="0">
                  <c:v>Total</c:v>
                </c:pt>
              </c:strCache>
            </c:strRef>
          </c:tx>
          <c:spPr>
            <a:solidFill>
              <a:srgbClr val="2B2D42"/>
            </a:solidFill>
            <a:ln>
              <a:noFill/>
            </a:ln>
            <a:effectLst/>
          </c:spPr>
          <c:invertIfNegative val="0"/>
          <c:dPt>
            <c:idx val="0"/>
            <c:invertIfNegative val="0"/>
            <c:bubble3D val="0"/>
            <c:extLst>
              <c:ext xmlns:c16="http://schemas.microsoft.com/office/drawing/2014/chart" uri="{C3380CC4-5D6E-409C-BE32-E72D297353CC}">
                <c16:uniqueId val="{00000001-BAE0-4DD2-B7ED-85B127AD97C6}"/>
              </c:ext>
            </c:extLst>
          </c:dPt>
          <c:dPt>
            <c:idx val="1"/>
            <c:invertIfNegative val="0"/>
            <c:bubble3D val="0"/>
            <c:spPr>
              <a:solidFill>
                <a:srgbClr val="414567"/>
              </a:solidFill>
              <a:ln>
                <a:noFill/>
              </a:ln>
              <a:effectLst/>
            </c:spPr>
            <c:extLst>
              <c:ext xmlns:c16="http://schemas.microsoft.com/office/drawing/2014/chart" uri="{C3380CC4-5D6E-409C-BE32-E72D297353CC}">
                <c16:uniqueId val="{00000002-44C2-4EDC-9BD4-6F2B77066FB3}"/>
              </c:ext>
            </c:extLst>
          </c:dPt>
          <c:dPt>
            <c:idx val="2"/>
            <c:invertIfNegative val="0"/>
            <c:bubble3D val="0"/>
            <c:spPr>
              <a:solidFill>
                <a:srgbClr val="5B608B"/>
              </a:solidFill>
              <a:ln>
                <a:noFill/>
              </a:ln>
              <a:effectLst/>
            </c:spPr>
            <c:extLst>
              <c:ext xmlns:c16="http://schemas.microsoft.com/office/drawing/2014/chart" uri="{C3380CC4-5D6E-409C-BE32-E72D297353CC}">
                <c16:uniqueId val="{00000003-44C2-4EDC-9BD4-6F2B77066FB3}"/>
              </c:ext>
            </c:extLst>
          </c:dPt>
          <c:dPt>
            <c:idx val="3"/>
            <c:invertIfNegative val="0"/>
            <c:bubble3D val="0"/>
            <c:extLst>
              <c:ext xmlns:c16="http://schemas.microsoft.com/office/drawing/2014/chart" uri="{C3380CC4-5D6E-409C-BE32-E72D297353CC}">
                <c16:uniqueId val="{00000004-44C2-4EDC-9BD4-6F2B77066FB3}"/>
              </c:ext>
            </c:extLst>
          </c:dPt>
          <c:dPt>
            <c:idx val="4"/>
            <c:invertIfNegative val="0"/>
            <c:bubble3D val="0"/>
            <c:spPr>
              <a:solidFill>
                <a:srgbClr val="C0C2D6"/>
              </a:solidFill>
              <a:ln>
                <a:noFill/>
              </a:ln>
              <a:effectLst/>
            </c:spPr>
            <c:extLst>
              <c:ext xmlns:c16="http://schemas.microsoft.com/office/drawing/2014/chart" uri="{C3380CC4-5D6E-409C-BE32-E72D297353CC}">
                <c16:uniqueId val="{00000005-44C2-4EDC-9BD4-6F2B77066F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Pivot_1!$A$18:$A$23</c:f>
              <c:strCache>
                <c:ptCount val="5"/>
                <c:pt idx="0">
                  <c:v>MCH-005</c:v>
                </c:pt>
                <c:pt idx="1">
                  <c:v>MCH-003</c:v>
                </c:pt>
                <c:pt idx="2">
                  <c:v>MCH-001</c:v>
                </c:pt>
                <c:pt idx="3">
                  <c:v>MCH-004</c:v>
                </c:pt>
                <c:pt idx="4">
                  <c:v>MCH-002</c:v>
                </c:pt>
              </c:strCache>
            </c:strRef>
          </c:cat>
          <c:val>
            <c:numRef>
              <c:f>Pivot_1!$B$18:$B$23</c:f>
              <c:numCache>
                <c:formatCode>0</c:formatCode>
                <c:ptCount val="5"/>
                <c:pt idx="0">
                  <c:v>11800.15</c:v>
                </c:pt>
                <c:pt idx="1">
                  <c:v>9183.27</c:v>
                </c:pt>
                <c:pt idx="2">
                  <c:v>6310.14</c:v>
                </c:pt>
                <c:pt idx="3">
                  <c:v>4639.47</c:v>
                </c:pt>
                <c:pt idx="4">
                  <c:v>865.1</c:v>
                </c:pt>
              </c:numCache>
            </c:numRef>
          </c:val>
          <c:extLst>
            <c:ext xmlns:c16="http://schemas.microsoft.com/office/drawing/2014/chart" uri="{C3380CC4-5D6E-409C-BE32-E72D297353CC}">
              <c16:uniqueId val="{00000000-44C2-4EDC-9BD4-6F2B77066FB3}"/>
            </c:ext>
          </c:extLst>
        </c:ser>
        <c:dLbls>
          <c:showLegendKey val="0"/>
          <c:showVal val="0"/>
          <c:showCatName val="0"/>
          <c:showSerName val="0"/>
          <c:showPercent val="0"/>
          <c:showBubbleSize val="0"/>
        </c:dLbls>
        <c:gapWidth val="219"/>
        <c:overlap val="-27"/>
        <c:axId val="1749095448"/>
        <c:axId val="1749098072"/>
      </c:barChart>
      <c:catAx>
        <c:axId val="1749095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749098072"/>
        <c:crosses val="autoZero"/>
        <c:auto val="1"/>
        <c:lblAlgn val="ctr"/>
        <c:lblOffset val="100"/>
        <c:noMultiLvlLbl val="0"/>
      </c:catAx>
      <c:valAx>
        <c:axId val="174909807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749095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1D5DB"/>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Version.xlsx]Pivot_1!Month units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a:t>
            </a:r>
            <a:r>
              <a:rPr lang="en-US" baseline="0"/>
              <a:t> Per Month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rgbClr val="2B2D42"/>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rgbClr val="2B2D42"/>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rgbClr val="00B050"/>
            </a:solidFill>
            <a:ln w="9525">
              <a:solidFill>
                <a:schemeClr val="accent1"/>
              </a:solidFill>
            </a:ln>
            <a:effectLst/>
          </c:spPr>
        </c:marker>
      </c:pivotFmt>
      <c:pivotFmt>
        <c:idx val="6"/>
        <c:spPr>
          <a:solidFill>
            <a:schemeClr val="accent1"/>
          </a:solidFill>
          <a:ln w="28575" cap="rnd">
            <a:solidFill>
              <a:srgbClr val="2B2D42"/>
            </a:solidFill>
            <a:round/>
          </a:ln>
          <a:effectLst/>
        </c:spPr>
        <c:marker>
          <c:symbol val="circle"/>
          <c:size val="5"/>
          <c:spPr>
            <a:solidFill>
              <a:srgbClr val="FF0000"/>
            </a:solidFill>
            <a:ln w="9525">
              <a:solidFill>
                <a:srgbClr val="2B2D42"/>
              </a:solidFill>
            </a:ln>
            <a:effectLst/>
          </c:spPr>
        </c:marker>
      </c:pivotFmt>
      <c:pivotFmt>
        <c:idx val="7"/>
        <c:spPr>
          <a:solidFill>
            <a:schemeClr val="accent1"/>
          </a:solidFill>
          <a:ln w="28575" cap="rnd">
            <a:solidFill>
              <a:srgbClr val="2B2D42"/>
            </a:solidFill>
            <a:round/>
          </a:ln>
          <a:effectLst/>
        </c:spPr>
        <c:marker>
          <c:symbol val="circle"/>
          <c:size val="5"/>
          <c:spPr>
            <a:solidFill>
              <a:srgbClr val="2B2D42"/>
            </a:solidFill>
            <a:ln w="9525">
              <a:solidFill>
                <a:srgbClr val="2B2D42"/>
              </a:solidFill>
            </a:ln>
            <a:effectLst/>
          </c:spPr>
        </c:marker>
      </c:pivotFmt>
      <c:pivotFmt>
        <c:idx val="8"/>
        <c:spPr>
          <a:ln w="25400" cap="rnd">
            <a:solidFill>
              <a:srgbClr val="002060"/>
            </a:solidFill>
            <a:round/>
          </a:ln>
          <a:effectLst>
            <a:softEdge rad="0"/>
          </a:effectLst>
        </c:spPr>
        <c:marker>
          <c:symbol val="circle"/>
          <c:size val="5"/>
          <c:spPr>
            <a:solidFill>
              <a:schemeClr val="accent1"/>
            </a:solidFill>
            <a:ln w="9525">
              <a:solidFill>
                <a:srgbClr val="2B2D42"/>
              </a:solidFill>
            </a:ln>
            <a:effectLst>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9"/>
        <c:spPr>
          <a:ln w="25400" cap="rnd">
            <a:solidFill>
              <a:srgbClr val="002060"/>
            </a:solidFill>
            <a:round/>
          </a:ln>
          <a:effectLst>
            <a:softEdge rad="0"/>
          </a:effectLst>
        </c:spPr>
        <c:marker>
          <c:symbol val="circle"/>
          <c:size val="5"/>
        </c:marker>
      </c:pivotFmt>
      <c:pivotFmt>
        <c:idx val="10"/>
        <c:spPr>
          <a:ln w="25400" cap="rnd">
            <a:solidFill>
              <a:srgbClr val="002060"/>
            </a:solidFill>
            <a:round/>
          </a:ln>
          <a:effectLst>
            <a:softEdge rad="0"/>
          </a:effectLst>
        </c:spPr>
        <c:marker>
          <c:symbol val="circle"/>
          <c:size val="5"/>
        </c:marker>
      </c:pivotFmt>
      <c:pivotFmt>
        <c:idx val="11"/>
        <c:spPr>
          <a:ln w="25400" cap="rnd">
            <a:solidFill>
              <a:srgbClr val="002060"/>
            </a:solidFill>
            <a:round/>
          </a:ln>
          <a:effectLst>
            <a:softEdge rad="0"/>
          </a:effectLst>
        </c:spPr>
        <c:marker>
          <c:symbol val="circle"/>
          <c:size val="5"/>
        </c:marker>
      </c:pivotFmt>
    </c:pivotFmts>
    <c:plotArea>
      <c:layout>
        <c:manualLayout>
          <c:layoutTarget val="inner"/>
          <c:xMode val="edge"/>
          <c:yMode val="edge"/>
          <c:x val="0.27047972126177422"/>
          <c:y val="0.21931249999999999"/>
          <c:w val="0.63010510610416992"/>
          <c:h val="0.62319832677165354"/>
        </c:manualLayout>
      </c:layout>
      <c:lineChart>
        <c:grouping val="stacked"/>
        <c:varyColors val="0"/>
        <c:ser>
          <c:idx val="0"/>
          <c:order val="0"/>
          <c:tx>
            <c:strRef>
              <c:f>Pivot_1!$B$49</c:f>
              <c:strCache>
                <c:ptCount val="1"/>
                <c:pt idx="0">
                  <c:v>Total</c:v>
                </c:pt>
              </c:strCache>
            </c:strRef>
          </c:tx>
          <c:spPr>
            <a:ln w="25400" cap="rnd">
              <a:solidFill>
                <a:srgbClr val="002060"/>
              </a:solidFill>
              <a:round/>
            </a:ln>
            <a:effectLst>
              <a:softEdge rad="0"/>
            </a:effectLst>
          </c:spPr>
          <c:marker>
            <c:symbol val="circle"/>
            <c:size val="5"/>
            <c:spPr>
              <a:solidFill>
                <a:schemeClr val="accent1"/>
              </a:solidFill>
              <a:ln w="9525">
                <a:solidFill>
                  <a:srgbClr val="2B2D42"/>
                </a:solidFill>
              </a:ln>
              <a:effectLst>
                <a:softEdge rad="0"/>
              </a:effectLst>
            </c:spPr>
          </c:marker>
          <c:dPt>
            <c:idx val="0"/>
            <c:marker>
              <c:symbol val="circle"/>
              <c:size val="5"/>
              <c:spPr>
                <a:solidFill>
                  <a:schemeClr val="accent1"/>
                </a:solidFill>
                <a:ln w="9525">
                  <a:solidFill>
                    <a:srgbClr val="2B2D42"/>
                  </a:solidFill>
                </a:ln>
                <a:effectLst>
                  <a:softEdge rad="0"/>
                </a:effectLst>
              </c:spPr>
            </c:marker>
            <c:bubble3D val="0"/>
            <c:extLst>
              <c:ext xmlns:c16="http://schemas.microsoft.com/office/drawing/2014/chart" uri="{C3380CC4-5D6E-409C-BE32-E72D297353CC}">
                <c16:uniqueId val="{00000000-DF0E-456D-9869-AEB3010654DB}"/>
              </c:ext>
            </c:extLst>
          </c:dPt>
          <c:dPt>
            <c:idx val="1"/>
            <c:marker>
              <c:symbol val="circle"/>
              <c:size val="5"/>
              <c:spPr>
                <a:solidFill>
                  <a:schemeClr val="accent1"/>
                </a:solidFill>
                <a:ln w="9525">
                  <a:solidFill>
                    <a:srgbClr val="2B2D42"/>
                  </a:solidFill>
                </a:ln>
                <a:effectLst>
                  <a:softEdge rad="0"/>
                </a:effectLst>
              </c:spPr>
            </c:marker>
            <c:bubble3D val="0"/>
            <c:extLst>
              <c:ext xmlns:c16="http://schemas.microsoft.com/office/drawing/2014/chart" uri="{C3380CC4-5D6E-409C-BE32-E72D297353CC}">
                <c16:uniqueId val="{00000002-DF0E-456D-9869-AEB3010654DB}"/>
              </c:ext>
            </c:extLst>
          </c:dPt>
          <c:dPt>
            <c:idx val="2"/>
            <c:marker>
              <c:symbol val="circle"/>
              <c:size val="5"/>
              <c:spPr>
                <a:solidFill>
                  <a:schemeClr val="accent1"/>
                </a:solidFill>
                <a:ln w="9525">
                  <a:solidFill>
                    <a:srgbClr val="2B2D42"/>
                  </a:solidFill>
                </a:ln>
                <a:effectLst>
                  <a:softEdge rad="0"/>
                </a:effectLst>
              </c:spPr>
            </c:marker>
            <c:bubble3D val="0"/>
            <c:extLst>
              <c:ext xmlns:c16="http://schemas.microsoft.com/office/drawing/2014/chart" uri="{C3380CC4-5D6E-409C-BE32-E72D297353CC}">
                <c16:uniqueId val="{00000004-DF0E-456D-9869-AEB3010654DB}"/>
              </c:ext>
            </c:extLst>
          </c:dPt>
          <c:cat>
            <c:strRef>
              <c:f>Pivot_1!$A$50:$A$53</c:f>
              <c:strCache>
                <c:ptCount val="3"/>
                <c:pt idx="0">
                  <c:v>Jan</c:v>
                </c:pt>
                <c:pt idx="1">
                  <c:v>Feb</c:v>
                </c:pt>
                <c:pt idx="2">
                  <c:v>Mar</c:v>
                </c:pt>
              </c:strCache>
            </c:strRef>
          </c:cat>
          <c:val>
            <c:numRef>
              <c:f>Pivot_1!$B$50:$B$53</c:f>
              <c:numCache>
                <c:formatCode>General</c:formatCode>
                <c:ptCount val="3"/>
                <c:pt idx="0">
                  <c:v>187613</c:v>
                </c:pt>
                <c:pt idx="1">
                  <c:v>175942</c:v>
                </c:pt>
                <c:pt idx="2">
                  <c:v>185086</c:v>
                </c:pt>
              </c:numCache>
            </c:numRef>
          </c:val>
          <c:smooth val="1"/>
          <c:extLst>
            <c:ext xmlns:c16="http://schemas.microsoft.com/office/drawing/2014/chart" uri="{C3380CC4-5D6E-409C-BE32-E72D297353CC}">
              <c16:uniqueId val="{00000005-DF0E-456D-9869-AEB3010654DB}"/>
            </c:ext>
          </c:extLst>
        </c:ser>
        <c:dLbls>
          <c:showLegendKey val="0"/>
          <c:showVal val="0"/>
          <c:showCatName val="0"/>
          <c:showSerName val="0"/>
          <c:showPercent val="0"/>
          <c:showBubbleSize val="0"/>
        </c:dLbls>
        <c:marker val="1"/>
        <c:smooth val="0"/>
        <c:axId val="383293760"/>
        <c:axId val="383294416"/>
      </c:lineChart>
      <c:catAx>
        <c:axId val="383293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383294416"/>
        <c:crosses val="autoZero"/>
        <c:auto val="1"/>
        <c:lblAlgn val="ctr"/>
        <c:lblOffset val="100"/>
        <c:noMultiLvlLbl val="0"/>
      </c:catAx>
      <c:valAx>
        <c:axId val="383294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Unit</a:t>
                </a:r>
              </a:p>
            </c:rich>
          </c:tx>
          <c:layout>
            <c:manualLayout>
              <c:xMode val="edge"/>
              <c:yMode val="edge"/>
              <c:x val="9.8976670569887217E-3"/>
              <c:y val="0.4705521653543306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383293760"/>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D1D5DB"/>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Version.xlsx]Pivot_1!OeeDate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31344D"/>
                </a:solidFill>
              </a:rPr>
              <a:t>Trend</a:t>
            </a:r>
            <a:r>
              <a:rPr lang="en-US" baseline="0">
                <a:solidFill>
                  <a:srgbClr val="31344D"/>
                </a:solidFill>
              </a:rPr>
              <a:t> Line OEE Per Machine</a:t>
            </a:r>
            <a:endParaRPr lang="en-US">
              <a:solidFill>
                <a:srgbClr val="31344D"/>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3B3E5B"/>
            </a:solidFill>
            <a:round/>
          </a:ln>
          <a:effectLst/>
        </c:spPr>
        <c:marker>
          <c:symbol val="circle"/>
          <c:size val="5"/>
          <c:spPr>
            <a:solidFill>
              <a:srgbClr val="3B3E5B"/>
            </a:solidFill>
            <a:ln w="9525">
              <a:solidFill>
                <a:srgbClr val="3B3E5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31344D"/>
            </a:solidFill>
            <a:round/>
          </a:ln>
          <a:effectLst/>
        </c:spPr>
        <c:marker>
          <c:symbol val="circle"/>
          <c:size val="5"/>
          <c:spPr>
            <a:solidFill>
              <a:srgbClr val="31344D"/>
            </a:solidFill>
            <a:ln w="9525">
              <a:solidFill>
                <a:srgbClr val="31344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FF0000"/>
            </a:solidFill>
            <a:round/>
          </a:ln>
          <a:effectLst/>
        </c:spPr>
        <c:marker>
          <c:symbol val="circle"/>
          <c:size val="5"/>
          <c:spPr>
            <a:solidFill>
              <a:srgbClr val="FF0000"/>
            </a:solidFill>
            <a:ln w="9525">
              <a:solidFill>
                <a:srgbClr val="FF0000"/>
              </a:solidFill>
            </a:ln>
            <a:effectLst/>
          </c:spPr>
        </c:marker>
      </c:pivotFmt>
    </c:pivotFmts>
    <c:plotArea>
      <c:layout>
        <c:manualLayout>
          <c:layoutTarget val="inner"/>
          <c:xMode val="edge"/>
          <c:yMode val="edge"/>
          <c:x val="9.3646290222139286E-2"/>
          <c:y val="0.19381349316084368"/>
          <c:w val="0.67926939756435878"/>
          <c:h val="0.58402706433756313"/>
        </c:manualLayout>
      </c:layout>
      <c:lineChart>
        <c:grouping val="standard"/>
        <c:varyColors val="0"/>
        <c:ser>
          <c:idx val="0"/>
          <c:order val="0"/>
          <c:tx>
            <c:strRef>
              <c:f>Pivot_1!$B$55:$B$56</c:f>
              <c:strCache>
                <c:ptCount val="1"/>
                <c:pt idx="0">
                  <c:v>MCH-001</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cat>
            <c:strRef>
              <c:f>Pivot_1!$A$57:$A$60</c:f>
              <c:strCache>
                <c:ptCount val="3"/>
                <c:pt idx="0">
                  <c:v>Jan</c:v>
                </c:pt>
                <c:pt idx="1">
                  <c:v>Feb</c:v>
                </c:pt>
                <c:pt idx="2">
                  <c:v>Mar</c:v>
                </c:pt>
              </c:strCache>
            </c:strRef>
          </c:cat>
          <c:val>
            <c:numRef>
              <c:f>Pivot_1!$B$57:$B$60</c:f>
              <c:numCache>
                <c:formatCode>General</c:formatCode>
                <c:ptCount val="3"/>
                <c:pt idx="0">
                  <c:v>0.73030215053763436</c:v>
                </c:pt>
                <c:pt idx="1">
                  <c:v>0.73006666666666664</c:v>
                </c:pt>
                <c:pt idx="2">
                  <c:v>0.75851000000000002</c:v>
                </c:pt>
              </c:numCache>
            </c:numRef>
          </c:val>
          <c:smooth val="0"/>
          <c:extLst>
            <c:ext xmlns:c16="http://schemas.microsoft.com/office/drawing/2014/chart" uri="{C3380CC4-5D6E-409C-BE32-E72D297353CC}">
              <c16:uniqueId val="{00000000-33E1-4863-A9C1-613D8A05DE88}"/>
            </c:ext>
          </c:extLst>
        </c:ser>
        <c:ser>
          <c:idx val="1"/>
          <c:order val="1"/>
          <c:tx>
            <c:strRef>
              <c:f>Pivot_1!$C$55:$C$56</c:f>
              <c:strCache>
                <c:ptCount val="1"/>
                <c:pt idx="0">
                  <c:v>MCH-002</c:v>
                </c:pt>
              </c:strCache>
            </c:strRef>
          </c:tx>
          <c:spPr>
            <a:ln w="28575" cap="rnd">
              <a:solidFill>
                <a:srgbClr val="FF0000"/>
              </a:solidFill>
              <a:round/>
            </a:ln>
            <a:effectLst/>
          </c:spPr>
          <c:marker>
            <c:symbol val="circle"/>
            <c:size val="5"/>
            <c:spPr>
              <a:solidFill>
                <a:srgbClr val="FF0000"/>
              </a:solidFill>
              <a:ln w="9525">
                <a:solidFill>
                  <a:srgbClr val="FF0000"/>
                </a:solidFill>
              </a:ln>
              <a:effectLst/>
            </c:spPr>
          </c:marker>
          <c:dPt>
            <c:idx val="2"/>
            <c:marker>
              <c:symbol val="circle"/>
              <c:size val="5"/>
              <c:spPr>
                <a:solidFill>
                  <a:srgbClr val="FF0000"/>
                </a:solidFill>
                <a:ln w="9525">
                  <a:solidFill>
                    <a:srgbClr val="FF0000"/>
                  </a:solidFill>
                </a:ln>
                <a:effectLst/>
              </c:spPr>
            </c:marker>
            <c:bubble3D val="0"/>
          </c:dPt>
          <c:cat>
            <c:strRef>
              <c:f>Pivot_1!$A$57:$A$60</c:f>
              <c:strCache>
                <c:ptCount val="3"/>
                <c:pt idx="0">
                  <c:v>Jan</c:v>
                </c:pt>
                <c:pt idx="1">
                  <c:v>Feb</c:v>
                </c:pt>
                <c:pt idx="2">
                  <c:v>Mar</c:v>
                </c:pt>
              </c:strCache>
            </c:strRef>
          </c:cat>
          <c:val>
            <c:numRef>
              <c:f>Pivot_1!$C$57:$C$60</c:f>
              <c:numCache>
                <c:formatCode>General</c:formatCode>
                <c:ptCount val="3"/>
                <c:pt idx="0">
                  <c:v>0.74106129032258061</c:v>
                </c:pt>
                <c:pt idx="1">
                  <c:v>0.7319482758620689</c:v>
                </c:pt>
                <c:pt idx="2">
                  <c:v>0.71354666666666666</c:v>
                </c:pt>
              </c:numCache>
            </c:numRef>
          </c:val>
          <c:smooth val="0"/>
          <c:extLst>
            <c:ext xmlns:c16="http://schemas.microsoft.com/office/drawing/2014/chart" uri="{C3380CC4-5D6E-409C-BE32-E72D297353CC}">
              <c16:uniqueId val="{00000002-1CE6-4BB5-A71D-6F253647ADFF}"/>
            </c:ext>
          </c:extLst>
        </c:ser>
        <c:ser>
          <c:idx val="2"/>
          <c:order val="2"/>
          <c:tx>
            <c:strRef>
              <c:f>Pivot_1!$D$55:$D$56</c:f>
              <c:strCache>
                <c:ptCount val="1"/>
                <c:pt idx="0">
                  <c:v>MCH-003</c:v>
                </c:pt>
              </c:strCache>
            </c:strRef>
          </c:tx>
          <c:spPr>
            <a:ln w="28575" cap="rnd">
              <a:solidFill>
                <a:srgbClr val="3B3E5B"/>
              </a:solidFill>
              <a:round/>
            </a:ln>
            <a:effectLst/>
          </c:spPr>
          <c:marker>
            <c:symbol val="circle"/>
            <c:size val="5"/>
            <c:spPr>
              <a:solidFill>
                <a:srgbClr val="3B3E5B"/>
              </a:solidFill>
              <a:ln w="9525">
                <a:solidFill>
                  <a:srgbClr val="3B3E5B"/>
                </a:solidFill>
              </a:ln>
              <a:effectLst/>
            </c:spPr>
          </c:marker>
          <c:cat>
            <c:strRef>
              <c:f>Pivot_1!$A$57:$A$60</c:f>
              <c:strCache>
                <c:ptCount val="3"/>
                <c:pt idx="0">
                  <c:v>Jan</c:v>
                </c:pt>
                <c:pt idx="1">
                  <c:v>Feb</c:v>
                </c:pt>
                <c:pt idx="2">
                  <c:v>Mar</c:v>
                </c:pt>
              </c:strCache>
            </c:strRef>
          </c:cat>
          <c:val>
            <c:numRef>
              <c:f>Pivot_1!$D$57:$D$60</c:f>
              <c:numCache>
                <c:formatCode>General</c:formatCode>
                <c:ptCount val="3"/>
                <c:pt idx="0">
                  <c:v>0.74123010752688168</c:v>
                </c:pt>
                <c:pt idx="1">
                  <c:v>0.72309655172413789</c:v>
                </c:pt>
                <c:pt idx="2">
                  <c:v>0.75544888888888884</c:v>
                </c:pt>
              </c:numCache>
            </c:numRef>
          </c:val>
          <c:smooth val="0"/>
          <c:extLst>
            <c:ext xmlns:c16="http://schemas.microsoft.com/office/drawing/2014/chart" uri="{C3380CC4-5D6E-409C-BE32-E72D297353CC}">
              <c16:uniqueId val="{00000003-1CE6-4BB5-A71D-6F253647ADFF}"/>
            </c:ext>
          </c:extLst>
        </c:ser>
        <c:ser>
          <c:idx val="3"/>
          <c:order val="3"/>
          <c:tx>
            <c:strRef>
              <c:f>Pivot_1!$E$55:$E$56</c:f>
              <c:strCache>
                <c:ptCount val="1"/>
                <c:pt idx="0">
                  <c:v>MCH-004</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cat>
            <c:strRef>
              <c:f>Pivot_1!$A$57:$A$60</c:f>
              <c:strCache>
                <c:ptCount val="3"/>
                <c:pt idx="0">
                  <c:v>Jan</c:v>
                </c:pt>
                <c:pt idx="1">
                  <c:v>Feb</c:v>
                </c:pt>
                <c:pt idx="2">
                  <c:v>Mar</c:v>
                </c:pt>
              </c:strCache>
            </c:strRef>
          </c:cat>
          <c:val>
            <c:numRef>
              <c:f>Pivot_1!$E$57:$E$60</c:f>
              <c:numCache>
                <c:formatCode>General</c:formatCode>
                <c:ptCount val="3"/>
                <c:pt idx="0">
                  <c:v>0.72964193548387102</c:v>
                </c:pt>
                <c:pt idx="1">
                  <c:v>0.7403689655172413</c:v>
                </c:pt>
                <c:pt idx="2">
                  <c:v>0.73587555555555562</c:v>
                </c:pt>
              </c:numCache>
            </c:numRef>
          </c:val>
          <c:smooth val="0"/>
          <c:extLst>
            <c:ext xmlns:c16="http://schemas.microsoft.com/office/drawing/2014/chart" uri="{C3380CC4-5D6E-409C-BE32-E72D297353CC}">
              <c16:uniqueId val="{00000004-1CE6-4BB5-A71D-6F253647ADFF}"/>
            </c:ext>
          </c:extLst>
        </c:ser>
        <c:ser>
          <c:idx val="4"/>
          <c:order val="4"/>
          <c:tx>
            <c:strRef>
              <c:f>Pivot_1!$F$55:$F$56</c:f>
              <c:strCache>
                <c:ptCount val="1"/>
                <c:pt idx="0">
                  <c:v>MCH-005</c:v>
                </c:pt>
              </c:strCache>
            </c:strRef>
          </c:tx>
          <c:spPr>
            <a:ln w="28575" cap="rnd">
              <a:solidFill>
                <a:srgbClr val="31344D"/>
              </a:solidFill>
              <a:round/>
            </a:ln>
            <a:effectLst/>
          </c:spPr>
          <c:marker>
            <c:symbol val="circle"/>
            <c:size val="5"/>
            <c:spPr>
              <a:solidFill>
                <a:srgbClr val="31344D"/>
              </a:solidFill>
              <a:ln w="9525">
                <a:solidFill>
                  <a:srgbClr val="31344D"/>
                </a:solidFill>
              </a:ln>
              <a:effectLst/>
            </c:spPr>
          </c:marker>
          <c:cat>
            <c:strRef>
              <c:f>Pivot_1!$A$57:$A$60</c:f>
              <c:strCache>
                <c:ptCount val="3"/>
                <c:pt idx="0">
                  <c:v>Jan</c:v>
                </c:pt>
                <c:pt idx="1">
                  <c:v>Feb</c:v>
                </c:pt>
                <c:pt idx="2">
                  <c:v>Mar</c:v>
                </c:pt>
              </c:strCache>
            </c:strRef>
          </c:cat>
          <c:val>
            <c:numRef>
              <c:f>Pivot_1!$F$57:$F$60</c:f>
              <c:numCache>
                <c:formatCode>General</c:formatCode>
                <c:ptCount val="3"/>
                <c:pt idx="0">
                  <c:v>0.75287204301075272</c:v>
                </c:pt>
                <c:pt idx="1">
                  <c:v>0.754</c:v>
                </c:pt>
                <c:pt idx="2">
                  <c:v>0.71233222222222214</c:v>
                </c:pt>
              </c:numCache>
            </c:numRef>
          </c:val>
          <c:smooth val="0"/>
          <c:extLst>
            <c:ext xmlns:c16="http://schemas.microsoft.com/office/drawing/2014/chart" uri="{C3380CC4-5D6E-409C-BE32-E72D297353CC}">
              <c16:uniqueId val="{00000005-1CE6-4BB5-A71D-6F253647ADFF}"/>
            </c:ext>
          </c:extLst>
        </c:ser>
        <c:dLbls>
          <c:showLegendKey val="0"/>
          <c:showVal val="0"/>
          <c:showCatName val="0"/>
          <c:showSerName val="0"/>
          <c:showPercent val="0"/>
          <c:showBubbleSize val="0"/>
        </c:dLbls>
        <c:marker val="1"/>
        <c:smooth val="0"/>
        <c:axId val="423798335"/>
        <c:axId val="423804239"/>
      </c:lineChart>
      <c:catAx>
        <c:axId val="42379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423804239"/>
        <c:crosses val="autoZero"/>
        <c:auto val="1"/>
        <c:lblAlgn val="ctr"/>
        <c:lblOffset val="100"/>
        <c:noMultiLvlLbl val="0"/>
      </c:catAx>
      <c:valAx>
        <c:axId val="423804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42379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1D5DB"/>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Version.xlsx]Pivot_1!Shift A/P/Q</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B608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8084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134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37030791726018"/>
          <c:y val="6.8148414430301618E-2"/>
          <c:w val="0.70808686311407476"/>
          <c:h val="0.85931290865778209"/>
        </c:manualLayout>
      </c:layout>
      <c:barChart>
        <c:barDir val="bar"/>
        <c:grouping val="clustered"/>
        <c:varyColors val="0"/>
        <c:ser>
          <c:idx val="0"/>
          <c:order val="0"/>
          <c:tx>
            <c:strRef>
              <c:f>Pivot_1!$F$1</c:f>
              <c:strCache>
                <c:ptCount val="1"/>
                <c:pt idx="0">
                  <c:v>Average of availability</c:v>
                </c:pt>
              </c:strCache>
            </c:strRef>
          </c:tx>
          <c:spPr>
            <a:solidFill>
              <a:srgbClr val="5B608B"/>
            </a:solidFill>
            <a:ln>
              <a:noFill/>
            </a:ln>
            <a:effectLst/>
          </c:spPr>
          <c:invertIfNegative val="0"/>
          <c:cat>
            <c:multiLvlStrRef>
              <c:f>Pivot_1!$E$2:$E$8</c:f>
              <c:multiLvlStrCache>
                <c:ptCount val="5"/>
                <c:lvl>
                  <c:pt idx="0">
                    <c:v>MCH-001</c:v>
                  </c:pt>
                  <c:pt idx="1">
                    <c:v>MCH-002</c:v>
                  </c:pt>
                  <c:pt idx="2">
                    <c:v>MCH-003</c:v>
                  </c:pt>
                  <c:pt idx="3">
                    <c:v>MCH-004</c:v>
                  </c:pt>
                  <c:pt idx="4">
                    <c:v>MCH-005</c:v>
                  </c:pt>
                </c:lvl>
                <c:lvl>
                  <c:pt idx="0">
                    <c:v>Afternoon</c:v>
                  </c:pt>
                </c:lvl>
              </c:multiLvlStrCache>
            </c:multiLvlStrRef>
          </c:cat>
          <c:val>
            <c:numRef>
              <c:f>Pivot_1!$F$2:$F$8</c:f>
              <c:numCache>
                <c:formatCode>General</c:formatCode>
                <c:ptCount val="5"/>
                <c:pt idx="0">
                  <c:v>0.87248370370370376</c:v>
                </c:pt>
                <c:pt idx="1">
                  <c:v>0.86886555555555556</c:v>
                </c:pt>
                <c:pt idx="2">
                  <c:v>0.87283074074074074</c:v>
                </c:pt>
                <c:pt idx="3">
                  <c:v>0.86478111111111111</c:v>
                </c:pt>
                <c:pt idx="4">
                  <c:v>0.87581185185185184</c:v>
                </c:pt>
              </c:numCache>
            </c:numRef>
          </c:val>
          <c:extLst>
            <c:ext xmlns:c16="http://schemas.microsoft.com/office/drawing/2014/chart" uri="{C3380CC4-5D6E-409C-BE32-E72D297353CC}">
              <c16:uniqueId val="{00000000-5C51-4FEB-9AAE-10CB4420A131}"/>
            </c:ext>
          </c:extLst>
        </c:ser>
        <c:ser>
          <c:idx val="1"/>
          <c:order val="1"/>
          <c:tx>
            <c:strRef>
              <c:f>Pivot_1!$G$1</c:f>
              <c:strCache>
                <c:ptCount val="1"/>
                <c:pt idx="0">
                  <c:v>Average of performance</c:v>
                </c:pt>
              </c:strCache>
            </c:strRef>
          </c:tx>
          <c:spPr>
            <a:solidFill>
              <a:srgbClr val="8084AC"/>
            </a:solidFill>
            <a:ln>
              <a:noFill/>
            </a:ln>
            <a:effectLst/>
          </c:spPr>
          <c:invertIfNegative val="0"/>
          <c:cat>
            <c:multiLvlStrRef>
              <c:f>Pivot_1!$E$2:$E$8</c:f>
              <c:multiLvlStrCache>
                <c:ptCount val="5"/>
                <c:lvl>
                  <c:pt idx="0">
                    <c:v>MCH-001</c:v>
                  </c:pt>
                  <c:pt idx="1">
                    <c:v>MCH-002</c:v>
                  </c:pt>
                  <c:pt idx="2">
                    <c:v>MCH-003</c:v>
                  </c:pt>
                  <c:pt idx="3">
                    <c:v>MCH-004</c:v>
                  </c:pt>
                  <c:pt idx="4">
                    <c:v>MCH-005</c:v>
                  </c:pt>
                </c:lvl>
                <c:lvl>
                  <c:pt idx="0">
                    <c:v>Afternoon</c:v>
                  </c:pt>
                </c:lvl>
              </c:multiLvlStrCache>
            </c:multiLvlStrRef>
          </c:cat>
          <c:val>
            <c:numRef>
              <c:f>Pivot_1!$G$2:$G$8</c:f>
              <c:numCache>
                <c:formatCode>General</c:formatCode>
                <c:ptCount val="5"/>
                <c:pt idx="0">
                  <c:v>0.86886518518518518</c:v>
                </c:pt>
                <c:pt idx="1">
                  <c:v>0.85805629629629621</c:v>
                </c:pt>
                <c:pt idx="2">
                  <c:v>0.87056999999999995</c:v>
                </c:pt>
                <c:pt idx="3">
                  <c:v>0.87003296296296295</c:v>
                </c:pt>
                <c:pt idx="4">
                  <c:v>0.86493296296296296</c:v>
                </c:pt>
              </c:numCache>
            </c:numRef>
          </c:val>
          <c:extLst>
            <c:ext xmlns:c16="http://schemas.microsoft.com/office/drawing/2014/chart" uri="{C3380CC4-5D6E-409C-BE32-E72D297353CC}">
              <c16:uniqueId val="{00000001-5C51-4FEB-9AAE-10CB4420A131}"/>
            </c:ext>
          </c:extLst>
        </c:ser>
        <c:ser>
          <c:idx val="2"/>
          <c:order val="2"/>
          <c:tx>
            <c:strRef>
              <c:f>Pivot_1!$H$1</c:f>
              <c:strCache>
                <c:ptCount val="1"/>
                <c:pt idx="0">
                  <c:v>Average of quality</c:v>
                </c:pt>
              </c:strCache>
            </c:strRef>
          </c:tx>
          <c:spPr>
            <a:solidFill>
              <a:srgbClr val="31344D"/>
            </a:solidFill>
            <a:ln>
              <a:noFill/>
            </a:ln>
            <a:effectLst/>
          </c:spPr>
          <c:invertIfNegative val="0"/>
          <c:cat>
            <c:multiLvlStrRef>
              <c:f>Pivot_1!$E$2:$E$8</c:f>
              <c:multiLvlStrCache>
                <c:ptCount val="5"/>
                <c:lvl>
                  <c:pt idx="0">
                    <c:v>MCH-001</c:v>
                  </c:pt>
                  <c:pt idx="1">
                    <c:v>MCH-002</c:v>
                  </c:pt>
                  <c:pt idx="2">
                    <c:v>MCH-003</c:v>
                  </c:pt>
                  <c:pt idx="3">
                    <c:v>MCH-004</c:v>
                  </c:pt>
                  <c:pt idx="4">
                    <c:v>MCH-005</c:v>
                  </c:pt>
                </c:lvl>
                <c:lvl>
                  <c:pt idx="0">
                    <c:v>Afternoon</c:v>
                  </c:pt>
                </c:lvl>
              </c:multiLvlStrCache>
            </c:multiLvlStrRef>
          </c:cat>
          <c:val>
            <c:numRef>
              <c:f>Pivot_1!$H$2:$H$8</c:f>
              <c:numCache>
                <c:formatCode>General</c:formatCode>
                <c:ptCount val="5"/>
                <c:pt idx="0">
                  <c:v>0.97592740740740747</c:v>
                </c:pt>
                <c:pt idx="1">
                  <c:v>0.97747518518518517</c:v>
                </c:pt>
                <c:pt idx="2">
                  <c:v>0.97465518518518524</c:v>
                </c:pt>
                <c:pt idx="3">
                  <c:v>0.97687296296296289</c:v>
                </c:pt>
                <c:pt idx="4">
                  <c:v>0.97652296296296304</c:v>
                </c:pt>
              </c:numCache>
            </c:numRef>
          </c:val>
          <c:extLst>
            <c:ext xmlns:c16="http://schemas.microsoft.com/office/drawing/2014/chart" uri="{C3380CC4-5D6E-409C-BE32-E72D297353CC}">
              <c16:uniqueId val="{00000002-5C51-4FEB-9AAE-10CB4420A131}"/>
            </c:ext>
          </c:extLst>
        </c:ser>
        <c:dLbls>
          <c:showLegendKey val="0"/>
          <c:showVal val="0"/>
          <c:showCatName val="0"/>
          <c:showSerName val="0"/>
          <c:showPercent val="0"/>
          <c:showBubbleSize val="0"/>
        </c:dLbls>
        <c:gapWidth val="182"/>
        <c:axId val="425766735"/>
        <c:axId val="425770015"/>
      </c:barChart>
      <c:catAx>
        <c:axId val="425766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425770015"/>
        <c:crosses val="autoZero"/>
        <c:auto val="1"/>
        <c:lblAlgn val="ctr"/>
        <c:lblOffset val="100"/>
        <c:noMultiLvlLbl val="0"/>
      </c:catAx>
      <c:valAx>
        <c:axId val="425770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425766735"/>
        <c:crosses val="autoZero"/>
        <c:crossBetween val="between"/>
      </c:valAx>
      <c:spPr>
        <a:noFill/>
        <a:ln>
          <a:noFill/>
        </a:ln>
        <a:effectLst/>
      </c:spPr>
    </c:plotArea>
    <c:legend>
      <c:legendPos val="r"/>
      <c:layout>
        <c:manualLayout>
          <c:xMode val="edge"/>
          <c:yMode val="edge"/>
          <c:x val="0"/>
          <c:y val="0"/>
          <c:w val="1"/>
          <c:h val="8.202027079506285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1D5DB"/>
    </a:solidFill>
    <a:ln w="9525" cap="flat" cmpd="sng" algn="ctr">
      <a:solidFill>
        <a:schemeClr val="tx1">
          <a:lumMod val="15000"/>
          <a:lumOff val="85000"/>
        </a:schemeClr>
      </a:solidFill>
      <a:round/>
    </a:ln>
    <a:effectLst>
      <a:softEdge rad="0"/>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Version.xlsx]Pivvot_2!Product_units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rgbClr val="2B2D42"/>
                </a:solidFill>
              </a:rPr>
              <a:t>Units Per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rgbClr val="2B2D42"/>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EB1CA"/>
          </a:solidFill>
          <a:ln w="19050">
            <a:noFill/>
          </a:ln>
          <a:effectLst/>
        </c:spPr>
        <c:dLbl>
          <c:idx val="0"/>
          <c:layout>
            <c:manualLayout>
              <c:x val="-0.14891009798952565"/>
              <c:y val="-9.4930132917135715E-3"/>
            </c:manualLayout>
          </c:layout>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rgbClr val="2B2D42"/>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dLbl>
          <c:idx val="0"/>
          <c:layout>
            <c:manualLayout>
              <c:x val="-0.15241792994741768"/>
              <c:y val="6.831083391783116E-2"/>
            </c:manualLayout>
          </c:layout>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rgbClr val="2B2D42"/>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B608B"/>
          </a:solidFill>
          <a:ln w="19050">
            <a:noFill/>
          </a:ln>
          <a:effectLst/>
        </c:spPr>
        <c:dLbl>
          <c:idx val="0"/>
          <c:layout>
            <c:manualLayout>
              <c:x val="0.11240673794323514"/>
              <c:y val="0.13617510537491714"/>
            </c:manualLayout>
          </c:layout>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rgbClr val="2B2D42"/>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414567"/>
          </a:solidFill>
          <a:ln w="19050">
            <a:noFill/>
          </a:ln>
          <a:effectLst/>
        </c:spPr>
        <c:dLbl>
          <c:idx val="0"/>
          <c:layout>
            <c:manualLayout>
              <c:x val="0.14339989454545848"/>
              <c:y val="-2.8286095679763663E-2"/>
            </c:manualLayout>
          </c:layout>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rgbClr val="2B2D42"/>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2060"/>
          </a:solidFill>
          <a:ln w="19050">
            <a:noFill/>
          </a:ln>
          <a:effectLst/>
        </c:spPr>
        <c:dLbl>
          <c:idx val="0"/>
          <c:layout>
            <c:manualLayout>
              <c:x val="-0.11238497961473633"/>
              <c:y val="-7.5944106333708614E-2"/>
            </c:manualLayout>
          </c:layout>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rgbClr val="2B2D42"/>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B2D42"/>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2B2D42"/>
          </a:solidFill>
          <a:ln w="19050">
            <a:noFill/>
          </a:ln>
          <a:effectLst/>
        </c:spPr>
        <c:dLbl>
          <c:idx val="0"/>
          <c:layout>
            <c:manualLayout>
              <c:x val="-0.12741494801403236"/>
              <c:y val="-2.289909791978824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B2D42"/>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414567"/>
          </a:solidFill>
          <a:ln w="19050">
            <a:noFill/>
          </a:ln>
          <a:effectLst/>
        </c:spPr>
        <c:dLbl>
          <c:idx val="0"/>
          <c:layout>
            <c:manualLayout>
              <c:x val="-8.4943298676021628E-2"/>
              <c:y val="-0.13739458751872949"/>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B2D42"/>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B608B"/>
          </a:solidFill>
          <a:ln w="19050">
            <a:noFill/>
          </a:ln>
          <a:effectLst/>
        </c:spPr>
        <c:dLbl>
          <c:idx val="0"/>
          <c:layout>
            <c:manualLayout>
              <c:x val="0.12175206143563093"/>
              <c:y val="-9.159639167915302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B2D42"/>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AEB1CA"/>
          </a:solidFill>
          <a:ln w="19050">
            <a:noFill/>
          </a:ln>
          <a:effectLst/>
        </c:spPr>
        <c:dLbl>
          <c:idx val="0"/>
          <c:layout>
            <c:manualLayout>
              <c:x val="0.14157216446003595"/>
              <c:y val="-2.289909791978831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B2D42"/>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noFill/>
          </a:ln>
          <a:effectLst/>
        </c:spPr>
        <c:dLbl>
          <c:idx val="0"/>
          <c:layout>
            <c:manualLayout>
              <c:x val="-0.18121237050884606"/>
              <c:y val="5.343122847950591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B2D42"/>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Pivvot_2!$AA$33</c:f>
              <c:strCache>
                <c:ptCount val="1"/>
                <c:pt idx="0">
                  <c:v>Total</c:v>
                </c:pt>
              </c:strCache>
            </c:strRef>
          </c:tx>
          <c:spPr>
            <a:ln>
              <a:noFill/>
            </a:ln>
          </c:spPr>
          <c:dPt>
            <c:idx val="0"/>
            <c:bubble3D val="0"/>
            <c:spPr>
              <a:solidFill>
                <a:srgbClr val="5B608B"/>
              </a:solidFill>
              <a:ln w="19050">
                <a:noFill/>
              </a:ln>
              <a:effectLst/>
            </c:spPr>
            <c:extLst>
              <c:ext xmlns:c16="http://schemas.microsoft.com/office/drawing/2014/chart" uri="{C3380CC4-5D6E-409C-BE32-E72D297353CC}">
                <c16:uniqueId val="{0000000F-2A63-4E91-A471-49567704AC2C}"/>
              </c:ext>
            </c:extLst>
          </c:dPt>
          <c:dPt>
            <c:idx val="1"/>
            <c:bubble3D val="0"/>
            <c:spPr>
              <a:solidFill>
                <a:srgbClr val="AEB1CA"/>
              </a:solidFill>
              <a:ln w="19050">
                <a:noFill/>
              </a:ln>
              <a:effectLst/>
            </c:spPr>
            <c:extLst>
              <c:ext xmlns:c16="http://schemas.microsoft.com/office/drawing/2014/chart" uri="{C3380CC4-5D6E-409C-BE32-E72D297353CC}">
                <c16:uniqueId val="{00000010-2A63-4E91-A471-49567704AC2C}"/>
              </c:ext>
            </c:extLst>
          </c:dPt>
          <c:dPt>
            <c:idx val="2"/>
            <c:bubble3D val="0"/>
            <c:spPr>
              <a:solidFill>
                <a:schemeClr val="accent3"/>
              </a:solidFill>
              <a:ln w="19050">
                <a:noFill/>
              </a:ln>
              <a:effectLst/>
            </c:spPr>
            <c:extLst>
              <c:ext xmlns:c16="http://schemas.microsoft.com/office/drawing/2014/chart" uri="{C3380CC4-5D6E-409C-BE32-E72D297353CC}">
                <c16:uniqueId val="{00000011-2A63-4E91-A471-49567704AC2C}"/>
              </c:ext>
            </c:extLst>
          </c:dPt>
          <c:dPt>
            <c:idx val="3"/>
            <c:bubble3D val="0"/>
            <c:spPr>
              <a:solidFill>
                <a:srgbClr val="2B2D42"/>
              </a:solidFill>
              <a:ln w="19050">
                <a:noFill/>
              </a:ln>
              <a:effectLst/>
            </c:spPr>
            <c:extLst>
              <c:ext xmlns:c16="http://schemas.microsoft.com/office/drawing/2014/chart" uri="{C3380CC4-5D6E-409C-BE32-E72D297353CC}">
                <c16:uniqueId val="{0000000D-2A63-4E91-A471-49567704AC2C}"/>
              </c:ext>
            </c:extLst>
          </c:dPt>
          <c:dPt>
            <c:idx val="4"/>
            <c:bubble3D val="0"/>
            <c:spPr>
              <a:solidFill>
                <a:srgbClr val="414567"/>
              </a:solidFill>
              <a:ln w="19050">
                <a:noFill/>
              </a:ln>
              <a:effectLst/>
            </c:spPr>
            <c:extLst>
              <c:ext xmlns:c16="http://schemas.microsoft.com/office/drawing/2014/chart" uri="{C3380CC4-5D6E-409C-BE32-E72D297353CC}">
                <c16:uniqueId val="{0000000E-2A63-4E91-A471-49567704AC2C}"/>
              </c:ext>
            </c:extLst>
          </c:dPt>
          <c:dLbls>
            <c:dLbl>
              <c:idx val="0"/>
              <c:layout>
                <c:manualLayout>
                  <c:x val="0.12175206143563093"/>
                  <c:y val="-9.1596391679153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A63-4E91-A471-49567704AC2C}"/>
                </c:ext>
              </c:extLst>
            </c:dLbl>
            <c:dLbl>
              <c:idx val="1"/>
              <c:layout>
                <c:manualLayout>
                  <c:x val="0.14157216446003595"/>
                  <c:y val="-2.28990979197883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A63-4E91-A471-49567704AC2C}"/>
                </c:ext>
              </c:extLst>
            </c:dLbl>
            <c:dLbl>
              <c:idx val="2"/>
              <c:layout>
                <c:manualLayout>
                  <c:x val="-0.18121237050884606"/>
                  <c:y val="5.34312284795059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A63-4E91-A471-49567704AC2C}"/>
                </c:ext>
              </c:extLst>
            </c:dLbl>
            <c:dLbl>
              <c:idx val="3"/>
              <c:layout>
                <c:manualLayout>
                  <c:x val="-0.12741494801403236"/>
                  <c:y val="-2.28990979197882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A63-4E91-A471-49567704AC2C}"/>
                </c:ext>
              </c:extLst>
            </c:dLbl>
            <c:dLbl>
              <c:idx val="4"/>
              <c:layout>
                <c:manualLayout>
                  <c:x val="-8.4943298676021628E-2"/>
                  <c:y val="-0.137394587518729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A63-4E91-A471-49567704AC2C}"/>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B2D42"/>
                    </a:solidFill>
                    <a:latin typeface="+mn-lt"/>
                    <a:ea typeface="+mn-ea"/>
                    <a:cs typeface="+mn-cs"/>
                  </a:defRPr>
                </a:pPr>
                <a:endParaRPr lang="en-A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Pivvot_2!$Z$34:$Z$39</c:f>
              <c:strCache>
                <c:ptCount val="5"/>
                <c:pt idx="0">
                  <c:v>PROD-A01</c:v>
                </c:pt>
                <c:pt idx="1">
                  <c:v>PROD-A02</c:v>
                </c:pt>
                <c:pt idx="2">
                  <c:v>PROD-B01</c:v>
                </c:pt>
                <c:pt idx="3">
                  <c:v>PROD-B02</c:v>
                </c:pt>
                <c:pt idx="4">
                  <c:v>PROD-C01</c:v>
                </c:pt>
              </c:strCache>
            </c:strRef>
          </c:cat>
          <c:val>
            <c:numRef>
              <c:f>Pivvot_2!$AA$34:$AA$39</c:f>
              <c:numCache>
                <c:formatCode>General</c:formatCode>
                <c:ptCount val="5"/>
                <c:pt idx="0">
                  <c:v>111508</c:v>
                </c:pt>
                <c:pt idx="1">
                  <c:v>122108</c:v>
                </c:pt>
                <c:pt idx="2">
                  <c:v>108656</c:v>
                </c:pt>
                <c:pt idx="3">
                  <c:v>105151</c:v>
                </c:pt>
                <c:pt idx="4">
                  <c:v>101218</c:v>
                </c:pt>
              </c:numCache>
            </c:numRef>
          </c:val>
          <c:extLst>
            <c:ext xmlns:c16="http://schemas.microsoft.com/office/drawing/2014/chart" uri="{C3380CC4-5D6E-409C-BE32-E72D297353CC}">
              <c16:uniqueId val="{0000000C-2A63-4E91-A471-49567704AC2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1D5DB"/>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Version.xlsx]Pivvot_2!Machine Services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1E3A5F"/>
                </a:solidFill>
              </a:rPr>
              <a:t>AVG Maintenance</a:t>
            </a:r>
            <a:r>
              <a:rPr lang="en-US" baseline="0">
                <a:solidFill>
                  <a:srgbClr val="1E3A5F"/>
                </a:solidFill>
              </a:rPr>
              <a:t> Type Cost</a:t>
            </a:r>
            <a:endParaRPr lang="en-US">
              <a:solidFill>
                <a:srgbClr val="1E3A5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E3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Pivvot_2!$X$22</c:f>
              <c:strCache>
                <c:ptCount val="1"/>
                <c:pt idx="0">
                  <c:v>Total</c:v>
                </c:pt>
              </c:strCache>
            </c:strRef>
          </c:tx>
          <c:spPr>
            <a:solidFill>
              <a:srgbClr val="1E3A5F"/>
            </a:solidFill>
            <a:ln>
              <a:noFill/>
            </a:ln>
            <a:effectLst/>
          </c:spPr>
          <c:invertIfNegative val="0"/>
          <c:cat>
            <c:strRef>
              <c:f>Pivvot_2!$W$23:$W$27</c:f>
              <c:strCache>
                <c:ptCount val="4"/>
                <c:pt idx="0">
                  <c:v>Predictive</c:v>
                </c:pt>
                <c:pt idx="1">
                  <c:v>Preventive</c:v>
                </c:pt>
                <c:pt idx="2">
                  <c:v>Inspection</c:v>
                </c:pt>
                <c:pt idx="3">
                  <c:v>Corrective</c:v>
                </c:pt>
              </c:strCache>
            </c:strRef>
          </c:cat>
          <c:val>
            <c:numRef>
              <c:f>Pivvot_2!$X$23:$X$27</c:f>
              <c:numCache>
                <c:formatCode>0</c:formatCode>
                <c:ptCount val="4"/>
                <c:pt idx="0">
                  <c:v>1044.7483333333332</c:v>
                </c:pt>
                <c:pt idx="1">
                  <c:v>1170.7650000000001</c:v>
                </c:pt>
                <c:pt idx="2">
                  <c:v>1196.22</c:v>
                </c:pt>
                <c:pt idx="3">
                  <c:v>1255.7114285714285</c:v>
                </c:pt>
              </c:numCache>
            </c:numRef>
          </c:val>
          <c:extLst>
            <c:ext xmlns:c16="http://schemas.microsoft.com/office/drawing/2014/chart" uri="{C3380CC4-5D6E-409C-BE32-E72D297353CC}">
              <c16:uniqueId val="{00000000-79EB-4E50-90FE-B287C1253428}"/>
            </c:ext>
          </c:extLst>
        </c:ser>
        <c:dLbls>
          <c:showLegendKey val="0"/>
          <c:showVal val="0"/>
          <c:showCatName val="0"/>
          <c:showSerName val="0"/>
          <c:showPercent val="0"/>
          <c:showBubbleSize val="0"/>
        </c:dLbls>
        <c:gapWidth val="219"/>
        <c:overlap val="-27"/>
        <c:axId val="1568026048"/>
        <c:axId val="1568023096"/>
      </c:barChart>
      <c:catAx>
        <c:axId val="156802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568023096"/>
        <c:crosses val="autoZero"/>
        <c:auto val="1"/>
        <c:lblAlgn val="ctr"/>
        <c:lblOffset val="100"/>
        <c:noMultiLvlLbl val="0"/>
      </c:catAx>
      <c:valAx>
        <c:axId val="15680230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568026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1D5DB"/>
    </a:solidFill>
    <a:ln w="9525" cap="flat" cmpd="sng" algn="ctr">
      <a:solidFill>
        <a:srgbClr val="D1D5DB"/>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Version.xlsx]Pivvot_2!EOO B&amp;A</c:name>
    <c:fmtId val="3"/>
  </c:pivotSource>
  <c:chart>
    <c:autoTitleDeleted val="0"/>
    <c:pivotFmts>
      <c:pivotFmt>
        <c:idx val="0"/>
        <c:spPr>
          <a:solidFill>
            <a:srgbClr val="1E3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C2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E3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C2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E3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8084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9986524013311"/>
          <c:y val="0.17071039720411318"/>
          <c:w val="0.85381021876651064"/>
          <c:h val="0.71617499478354163"/>
        </c:manualLayout>
      </c:layout>
      <c:barChart>
        <c:barDir val="bar"/>
        <c:grouping val="clustered"/>
        <c:varyColors val="0"/>
        <c:ser>
          <c:idx val="0"/>
          <c:order val="0"/>
          <c:tx>
            <c:strRef>
              <c:f>Pivvot_2!$P$17</c:f>
              <c:strCache>
                <c:ptCount val="1"/>
                <c:pt idx="0">
                  <c:v>Average of OEE Before</c:v>
                </c:pt>
              </c:strCache>
            </c:strRef>
          </c:tx>
          <c:spPr>
            <a:solidFill>
              <a:srgbClr val="1E3A5F"/>
            </a:solidFill>
            <a:ln>
              <a:noFill/>
            </a:ln>
            <a:effectLst/>
          </c:spPr>
          <c:invertIfNegative val="0"/>
          <c:cat>
            <c:strRef>
              <c:f>Pivvot_2!$O$18:$O$23</c:f>
              <c:strCache>
                <c:ptCount val="5"/>
                <c:pt idx="0">
                  <c:v>MCH-002</c:v>
                </c:pt>
                <c:pt idx="1">
                  <c:v>MCH-003</c:v>
                </c:pt>
                <c:pt idx="2">
                  <c:v>MCH-004</c:v>
                </c:pt>
                <c:pt idx="3">
                  <c:v>MCH-005</c:v>
                </c:pt>
                <c:pt idx="4">
                  <c:v>MCH-001</c:v>
                </c:pt>
              </c:strCache>
            </c:strRef>
          </c:cat>
          <c:val>
            <c:numRef>
              <c:f>Pivvot_2!$P$18:$P$23</c:f>
              <c:numCache>
                <c:formatCode>General</c:formatCode>
                <c:ptCount val="5"/>
                <c:pt idx="0">
                  <c:v>0.73869404761904756</c:v>
                </c:pt>
                <c:pt idx="1">
                  <c:v>0.73866368839021868</c:v>
                </c:pt>
                <c:pt idx="2">
                  <c:v>0.73275607268833454</c:v>
                </c:pt>
                <c:pt idx="3">
                  <c:v>0.64249933047677954</c:v>
                </c:pt>
                <c:pt idx="4">
                  <c:v>0.60492424603174577</c:v>
                </c:pt>
              </c:numCache>
            </c:numRef>
          </c:val>
          <c:extLst>
            <c:ext xmlns:c16="http://schemas.microsoft.com/office/drawing/2014/chart" uri="{C3380CC4-5D6E-409C-BE32-E72D297353CC}">
              <c16:uniqueId val="{00000000-FC96-413B-8BC1-FFB0D6417CF5}"/>
            </c:ext>
          </c:extLst>
        </c:ser>
        <c:ser>
          <c:idx val="1"/>
          <c:order val="1"/>
          <c:tx>
            <c:strRef>
              <c:f>Pivvot_2!$Q$17</c:f>
              <c:strCache>
                <c:ptCount val="1"/>
                <c:pt idx="0">
                  <c:v>Average of OEE After:</c:v>
                </c:pt>
              </c:strCache>
            </c:strRef>
          </c:tx>
          <c:spPr>
            <a:solidFill>
              <a:srgbClr val="8084AC"/>
            </a:solidFill>
            <a:ln>
              <a:noFill/>
            </a:ln>
            <a:effectLst/>
          </c:spPr>
          <c:invertIfNegative val="0"/>
          <c:cat>
            <c:strRef>
              <c:f>Pivvot_2!$O$18:$O$23</c:f>
              <c:strCache>
                <c:ptCount val="5"/>
                <c:pt idx="0">
                  <c:v>MCH-002</c:v>
                </c:pt>
                <c:pt idx="1">
                  <c:v>MCH-003</c:v>
                </c:pt>
                <c:pt idx="2">
                  <c:v>MCH-004</c:v>
                </c:pt>
                <c:pt idx="3">
                  <c:v>MCH-005</c:v>
                </c:pt>
                <c:pt idx="4">
                  <c:v>MCH-001</c:v>
                </c:pt>
              </c:strCache>
            </c:strRef>
          </c:cat>
          <c:val>
            <c:numRef>
              <c:f>Pivvot_2!$Q$18:$Q$23</c:f>
              <c:numCache>
                <c:formatCode>General</c:formatCode>
                <c:ptCount val="5"/>
                <c:pt idx="0">
                  <c:v>0.36799285714285712</c:v>
                </c:pt>
                <c:pt idx="1">
                  <c:v>0.63373015873015859</c:v>
                </c:pt>
                <c:pt idx="2">
                  <c:v>0.61542195767195762</c:v>
                </c:pt>
                <c:pt idx="3">
                  <c:v>0.6421574829931973</c:v>
                </c:pt>
                <c:pt idx="4">
                  <c:v>0.61399047619047609</c:v>
                </c:pt>
              </c:numCache>
            </c:numRef>
          </c:val>
          <c:extLst>
            <c:ext xmlns:c16="http://schemas.microsoft.com/office/drawing/2014/chart" uri="{C3380CC4-5D6E-409C-BE32-E72D297353CC}">
              <c16:uniqueId val="{00000001-FC96-413B-8BC1-FFB0D6417CF5}"/>
            </c:ext>
          </c:extLst>
        </c:ser>
        <c:dLbls>
          <c:showLegendKey val="0"/>
          <c:showVal val="0"/>
          <c:showCatName val="0"/>
          <c:showSerName val="0"/>
          <c:showPercent val="0"/>
          <c:showBubbleSize val="0"/>
        </c:dLbls>
        <c:gapWidth val="219"/>
        <c:axId val="1570536048"/>
        <c:axId val="1570536376"/>
      </c:barChart>
      <c:catAx>
        <c:axId val="1570536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570536376"/>
        <c:crosses val="autoZero"/>
        <c:auto val="1"/>
        <c:lblAlgn val="ctr"/>
        <c:lblOffset val="100"/>
        <c:noMultiLvlLbl val="0"/>
      </c:catAx>
      <c:valAx>
        <c:axId val="1570536376"/>
        <c:scaling>
          <c:orientation val="minMax"/>
        </c:scaling>
        <c:delete val="0"/>
        <c:axPos val="b"/>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570536048"/>
        <c:crosses val="autoZero"/>
        <c:crossBetween val="between"/>
      </c:valAx>
      <c:spPr>
        <a:noFill/>
        <a:ln>
          <a:noFill/>
        </a:ln>
        <a:effectLst/>
      </c:spPr>
    </c:plotArea>
    <c:legend>
      <c:legendPos val="r"/>
      <c:layout>
        <c:manualLayout>
          <c:xMode val="edge"/>
          <c:yMode val="edge"/>
          <c:x val="0"/>
          <c:y val="4.7712866335265178E-4"/>
          <c:w val="1"/>
          <c:h val="0.141613867012079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1D5DB"/>
    </a:solidFill>
    <a:ln w="9525" cap="flat" cmpd="sng" algn="ctr">
      <a:solidFill>
        <a:srgbClr val="C0C2D6"/>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Version.xlsx]Pivvot_2!PivotTable12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baseline="0">
                <a:solidFill>
                  <a:srgbClr val="31344D"/>
                </a:solidFill>
                <a:effectLst/>
              </a:rPr>
              <a:t>Avg Days Between Services</a:t>
            </a:r>
            <a:endParaRPr lang="en-AS" sz="1400">
              <a:solidFill>
                <a:srgbClr val="31344D"/>
              </a:solidFill>
              <a:effectLst/>
            </a:endParaRPr>
          </a:p>
        </c:rich>
      </c:tx>
      <c:layout>
        <c:manualLayout>
          <c:xMode val="edge"/>
          <c:yMode val="edge"/>
          <c:x val="0.11620197081313102"/>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A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B608B"/>
          </a:solidFill>
          <a:ln>
            <a:noFill/>
          </a:ln>
          <a:effectLst/>
        </c:spPr>
      </c:pivotFmt>
      <c:pivotFmt>
        <c:idx val="4"/>
        <c:spPr>
          <a:solidFill>
            <a:srgbClr val="31344D"/>
          </a:solidFill>
          <a:ln>
            <a:noFill/>
          </a:ln>
          <a:effectLst/>
        </c:spPr>
      </c:pivotFmt>
      <c:pivotFmt>
        <c:idx val="5"/>
        <c:spPr>
          <a:solidFill>
            <a:srgbClr val="AEB1CA"/>
          </a:solidFill>
          <a:ln>
            <a:noFill/>
          </a:ln>
          <a:effectLst/>
        </c:spPr>
      </c:pivotFmt>
      <c:pivotFmt>
        <c:idx val="6"/>
        <c:spPr>
          <a:solidFill>
            <a:srgbClr val="414567"/>
          </a:solidFill>
          <a:ln>
            <a:noFill/>
          </a:ln>
          <a:effectLst/>
        </c:spPr>
      </c:pivotFmt>
      <c:pivotFmt>
        <c:idx val="7"/>
        <c:spPr>
          <a:solidFill>
            <a:srgbClr val="C0C2D6"/>
          </a:solidFill>
          <a:ln>
            <a:noFill/>
          </a:ln>
          <a:effectLst/>
        </c:spPr>
      </c:pivotFmt>
    </c:pivotFmts>
    <c:plotArea>
      <c:layout>
        <c:manualLayout>
          <c:layoutTarget val="inner"/>
          <c:xMode val="edge"/>
          <c:yMode val="edge"/>
          <c:x val="0.15470166543263375"/>
          <c:y val="0.24636985899024599"/>
          <c:w val="0.78567463044946684"/>
          <c:h val="0.52664968461006101"/>
        </c:manualLayout>
      </c:layout>
      <c:barChart>
        <c:barDir val="col"/>
        <c:grouping val="clustered"/>
        <c:varyColors val="0"/>
        <c:ser>
          <c:idx val="0"/>
          <c:order val="0"/>
          <c:tx>
            <c:strRef>
              <c:f>Pivvot_2!$E$1</c:f>
              <c:strCache>
                <c:ptCount val="1"/>
                <c:pt idx="0">
                  <c:v>Total</c:v>
                </c:pt>
              </c:strCache>
            </c:strRef>
          </c:tx>
          <c:spPr>
            <a:solidFill>
              <a:schemeClr val="accent1"/>
            </a:solidFill>
            <a:ln>
              <a:noFill/>
            </a:ln>
            <a:effectLst/>
          </c:spPr>
          <c:invertIfNegative val="0"/>
          <c:dPt>
            <c:idx val="0"/>
            <c:invertIfNegative val="0"/>
            <c:bubble3D val="0"/>
            <c:spPr>
              <a:solidFill>
                <a:srgbClr val="5B608B"/>
              </a:solidFill>
              <a:ln>
                <a:noFill/>
              </a:ln>
              <a:effectLst/>
            </c:spPr>
            <c:extLst>
              <c:ext xmlns:c16="http://schemas.microsoft.com/office/drawing/2014/chart" uri="{C3380CC4-5D6E-409C-BE32-E72D297353CC}">
                <c16:uniqueId val="{00000002-BC66-4F30-89E5-44955534FCD1}"/>
              </c:ext>
            </c:extLst>
          </c:dPt>
          <c:dPt>
            <c:idx val="1"/>
            <c:invertIfNegative val="0"/>
            <c:bubble3D val="0"/>
            <c:spPr>
              <a:solidFill>
                <a:srgbClr val="31344D"/>
              </a:solidFill>
              <a:ln>
                <a:noFill/>
              </a:ln>
              <a:effectLst/>
            </c:spPr>
            <c:extLst>
              <c:ext xmlns:c16="http://schemas.microsoft.com/office/drawing/2014/chart" uri="{C3380CC4-5D6E-409C-BE32-E72D297353CC}">
                <c16:uniqueId val="{00000003-32F0-48D4-AE2D-DD38D9079E6B}"/>
              </c:ext>
            </c:extLst>
          </c:dPt>
          <c:dPt>
            <c:idx val="2"/>
            <c:invertIfNegative val="0"/>
            <c:bubble3D val="0"/>
            <c:spPr>
              <a:solidFill>
                <a:srgbClr val="AEB1CA"/>
              </a:solidFill>
              <a:ln>
                <a:noFill/>
              </a:ln>
              <a:effectLst/>
            </c:spPr>
            <c:extLst>
              <c:ext xmlns:c16="http://schemas.microsoft.com/office/drawing/2014/chart" uri="{C3380CC4-5D6E-409C-BE32-E72D297353CC}">
                <c16:uniqueId val="{00000005-32F0-48D4-AE2D-DD38D9079E6B}"/>
              </c:ext>
            </c:extLst>
          </c:dPt>
          <c:dPt>
            <c:idx val="3"/>
            <c:invertIfNegative val="0"/>
            <c:bubble3D val="0"/>
            <c:spPr>
              <a:solidFill>
                <a:srgbClr val="414567"/>
              </a:solidFill>
              <a:ln>
                <a:noFill/>
              </a:ln>
              <a:effectLst/>
            </c:spPr>
            <c:extLst>
              <c:ext xmlns:c16="http://schemas.microsoft.com/office/drawing/2014/chart" uri="{C3380CC4-5D6E-409C-BE32-E72D297353CC}">
                <c16:uniqueId val="{00000007-32F0-48D4-AE2D-DD38D9079E6B}"/>
              </c:ext>
            </c:extLst>
          </c:dPt>
          <c:dPt>
            <c:idx val="4"/>
            <c:invertIfNegative val="0"/>
            <c:bubble3D val="0"/>
            <c:spPr>
              <a:solidFill>
                <a:srgbClr val="C0C2D6"/>
              </a:solidFill>
              <a:ln>
                <a:noFill/>
              </a:ln>
              <a:effectLst/>
            </c:spPr>
            <c:extLst>
              <c:ext xmlns:c16="http://schemas.microsoft.com/office/drawing/2014/chart" uri="{C3380CC4-5D6E-409C-BE32-E72D297353CC}">
                <c16:uniqueId val="{00000009-32F0-48D4-AE2D-DD38D9079E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Pivvot_2!$D$2:$D$7</c:f>
              <c:strCache>
                <c:ptCount val="5"/>
                <c:pt idx="0">
                  <c:v>MCH-001</c:v>
                </c:pt>
                <c:pt idx="1">
                  <c:v>MCH-005</c:v>
                </c:pt>
                <c:pt idx="2">
                  <c:v>MCH-004</c:v>
                </c:pt>
                <c:pt idx="3">
                  <c:v>MCH-003</c:v>
                </c:pt>
                <c:pt idx="4">
                  <c:v>MCH-002</c:v>
                </c:pt>
              </c:strCache>
            </c:strRef>
          </c:cat>
          <c:val>
            <c:numRef>
              <c:f>Pivvot_2!$E$2:$E$7</c:f>
              <c:numCache>
                <c:formatCode>0</c:formatCode>
                <c:ptCount val="5"/>
                <c:pt idx="0">
                  <c:v>11.666666666666666</c:v>
                </c:pt>
                <c:pt idx="1">
                  <c:v>11</c:v>
                </c:pt>
                <c:pt idx="2">
                  <c:v>10.5</c:v>
                </c:pt>
                <c:pt idx="3">
                  <c:v>10</c:v>
                </c:pt>
                <c:pt idx="4">
                  <c:v>3.5</c:v>
                </c:pt>
              </c:numCache>
            </c:numRef>
          </c:val>
          <c:extLst>
            <c:ext xmlns:c16="http://schemas.microsoft.com/office/drawing/2014/chart" uri="{C3380CC4-5D6E-409C-BE32-E72D297353CC}">
              <c16:uniqueId val="{00000000-BC66-4F30-89E5-44955534FCD1}"/>
            </c:ext>
          </c:extLst>
        </c:ser>
        <c:dLbls>
          <c:showLegendKey val="0"/>
          <c:showVal val="0"/>
          <c:showCatName val="0"/>
          <c:showSerName val="0"/>
          <c:showPercent val="0"/>
          <c:showBubbleSize val="0"/>
        </c:dLbls>
        <c:gapWidth val="219"/>
        <c:overlap val="-27"/>
        <c:axId val="1568040808"/>
        <c:axId val="1568042120"/>
      </c:barChart>
      <c:catAx>
        <c:axId val="1568040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568042120"/>
        <c:crosses val="autoZero"/>
        <c:auto val="1"/>
        <c:lblAlgn val="ctr"/>
        <c:lblOffset val="100"/>
        <c:noMultiLvlLbl val="0"/>
      </c:catAx>
      <c:valAx>
        <c:axId val="15680421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568040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1D5DB"/>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Version.xlsx]Pivvot_2!Result</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2B2D42"/>
                </a:solidFill>
              </a:rPr>
              <a:t>Maintenance Result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134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B608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C0C2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3B3E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AEB1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2B2D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Pivvot_2!$AA$22:$AA$23</c:f>
              <c:strCache>
                <c:ptCount val="1"/>
                <c:pt idx="0">
                  <c:v>MCH-001</c:v>
                </c:pt>
              </c:strCache>
            </c:strRef>
          </c:tx>
          <c:spPr>
            <a:solidFill>
              <a:srgbClr val="5B608B"/>
            </a:solidFill>
            <a:ln>
              <a:noFill/>
            </a:ln>
            <a:effectLst/>
          </c:spPr>
          <c:invertIfNegative val="0"/>
          <c:cat>
            <c:strRef>
              <c:f>Pivvot_2!$Z$24:$Z$27</c:f>
              <c:strCache>
                <c:ptCount val="3"/>
                <c:pt idx="0">
                  <c:v>Escalated</c:v>
                </c:pt>
                <c:pt idx="1">
                  <c:v>Partially Resolved</c:v>
                </c:pt>
                <c:pt idx="2">
                  <c:v>Resolved</c:v>
                </c:pt>
              </c:strCache>
            </c:strRef>
          </c:cat>
          <c:val>
            <c:numRef>
              <c:f>Pivvot_2!$AA$24:$AA$27</c:f>
              <c:numCache>
                <c:formatCode>General</c:formatCode>
                <c:ptCount val="3"/>
                <c:pt idx="0">
                  <c:v>2</c:v>
                </c:pt>
                <c:pt idx="2">
                  <c:v>4</c:v>
                </c:pt>
              </c:numCache>
            </c:numRef>
          </c:val>
          <c:extLst>
            <c:ext xmlns:c16="http://schemas.microsoft.com/office/drawing/2014/chart" uri="{C3380CC4-5D6E-409C-BE32-E72D297353CC}">
              <c16:uniqueId val="{00000004-7DD4-4DD5-943A-1FC18EFE21FB}"/>
            </c:ext>
          </c:extLst>
        </c:ser>
        <c:ser>
          <c:idx val="1"/>
          <c:order val="1"/>
          <c:tx>
            <c:strRef>
              <c:f>Pivvot_2!$AB$22:$AB$23</c:f>
              <c:strCache>
                <c:ptCount val="1"/>
                <c:pt idx="0">
                  <c:v>MCH-002</c:v>
                </c:pt>
              </c:strCache>
            </c:strRef>
          </c:tx>
          <c:spPr>
            <a:solidFill>
              <a:srgbClr val="C0C2D6"/>
            </a:solidFill>
            <a:ln>
              <a:noFill/>
            </a:ln>
            <a:effectLst/>
          </c:spPr>
          <c:invertIfNegative val="0"/>
          <c:cat>
            <c:strRef>
              <c:f>Pivvot_2!$Z$24:$Z$27</c:f>
              <c:strCache>
                <c:ptCount val="3"/>
                <c:pt idx="0">
                  <c:v>Escalated</c:v>
                </c:pt>
                <c:pt idx="1">
                  <c:v>Partially Resolved</c:v>
                </c:pt>
                <c:pt idx="2">
                  <c:v>Resolved</c:v>
                </c:pt>
              </c:strCache>
            </c:strRef>
          </c:cat>
          <c:val>
            <c:numRef>
              <c:f>Pivvot_2!$AB$24:$AB$27</c:f>
              <c:numCache>
                <c:formatCode>General</c:formatCode>
                <c:ptCount val="3"/>
                <c:pt idx="2">
                  <c:v>2</c:v>
                </c:pt>
              </c:numCache>
            </c:numRef>
          </c:val>
          <c:extLst>
            <c:ext xmlns:c16="http://schemas.microsoft.com/office/drawing/2014/chart" uri="{C3380CC4-5D6E-409C-BE32-E72D297353CC}">
              <c16:uniqueId val="{00000001-35E5-4D32-948A-E6093C1FC365}"/>
            </c:ext>
          </c:extLst>
        </c:ser>
        <c:ser>
          <c:idx val="2"/>
          <c:order val="2"/>
          <c:tx>
            <c:strRef>
              <c:f>Pivvot_2!$AC$22:$AC$23</c:f>
              <c:strCache>
                <c:ptCount val="1"/>
                <c:pt idx="0">
                  <c:v>MCH-003</c:v>
                </c:pt>
              </c:strCache>
            </c:strRef>
          </c:tx>
          <c:spPr>
            <a:solidFill>
              <a:srgbClr val="3B3E5B"/>
            </a:solidFill>
            <a:ln>
              <a:noFill/>
            </a:ln>
            <a:effectLst/>
          </c:spPr>
          <c:invertIfNegative val="0"/>
          <c:cat>
            <c:strRef>
              <c:f>Pivvot_2!$Z$24:$Z$27</c:f>
              <c:strCache>
                <c:ptCount val="3"/>
                <c:pt idx="0">
                  <c:v>Escalated</c:v>
                </c:pt>
                <c:pt idx="1">
                  <c:v>Partially Resolved</c:v>
                </c:pt>
                <c:pt idx="2">
                  <c:v>Resolved</c:v>
                </c:pt>
              </c:strCache>
            </c:strRef>
          </c:cat>
          <c:val>
            <c:numRef>
              <c:f>Pivvot_2!$AC$24:$AC$27</c:f>
              <c:numCache>
                <c:formatCode>General</c:formatCode>
                <c:ptCount val="3"/>
                <c:pt idx="0">
                  <c:v>1</c:v>
                </c:pt>
                <c:pt idx="1">
                  <c:v>1</c:v>
                </c:pt>
                <c:pt idx="2">
                  <c:v>5</c:v>
                </c:pt>
              </c:numCache>
            </c:numRef>
          </c:val>
          <c:extLst>
            <c:ext xmlns:c16="http://schemas.microsoft.com/office/drawing/2014/chart" uri="{C3380CC4-5D6E-409C-BE32-E72D297353CC}">
              <c16:uniqueId val="{00000002-35E5-4D32-948A-E6093C1FC365}"/>
            </c:ext>
          </c:extLst>
        </c:ser>
        <c:ser>
          <c:idx val="3"/>
          <c:order val="3"/>
          <c:tx>
            <c:strRef>
              <c:f>Pivvot_2!$AD$22:$AD$23</c:f>
              <c:strCache>
                <c:ptCount val="1"/>
                <c:pt idx="0">
                  <c:v>MCH-004</c:v>
                </c:pt>
              </c:strCache>
            </c:strRef>
          </c:tx>
          <c:spPr>
            <a:solidFill>
              <a:srgbClr val="AEB1CA"/>
            </a:solidFill>
            <a:ln>
              <a:noFill/>
            </a:ln>
            <a:effectLst/>
          </c:spPr>
          <c:invertIfNegative val="0"/>
          <c:cat>
            <c:strRef>
              <c:f>Pivvot_2!$Z$24:$Z$27</c:f>
              <c:strCache>
                <c:ptCount val="3"/>
                <c:pt idx="0">
                  <c:v>Escalated</c:v>
                </c:pt>
                <c:pt idx="1">
                  <c:v>Partially Resolved</c:v>
                </c:pt>
                <c:pt idx="2">
                  <c:v>Resolved</c:v>
                </c:pt>
              </c:strCache>
            </c:strRef>
          </c:cat>
          <c:val>
            <c:numRef>
              <c:f>Pivvot_2!$AD$24:$AD$27</c:f>
              <c:numCache>
                <c:formatCode>General</c:formatCode>
                <c:ptCount val="3"/>
                <c:pt idx="1">
                  <c:v>1</c:v>
                </c:pt>
                <c:pt idx="2">
                  <c:v>5</c:v>
                </c:pt>
              </c:numCache>
            </c:numRef>
          </c:val>
          <c:extLst>
            <c:ext xmlns:c16="http://schemas.microsoft.com/office/drawing/2014/chart" uri="{C3380CC4-5D6E-409C-BE32-E72D297353CC}">
              <c16:uniqueId val="{00000003-35E5-4D32-948A-E6093C1FC365}"/>
            </c:ext>
          </c:extLst>
        </c:ser>
        <c:ser>
          <c:idx val="4"/>
          <c:order val="4"/>
          <c:tx>
            <c:strRef>
              <c:f>Pivvot_2!$AE$22:$AE$23</c:f>
              <c:strCache>
                <c:ptCount val="1"/>
                <c:pt idx="0">
                  <c:v>MCH-005</c:v>
                </c:pt>
              </c:strCache>
            </c:strRef>
          </c:tx>
          <c:spPr>
            <a:solidFill>
              <a:srgbClr val="2B2D42"/>
            </a:solidFill>
            <a:ln>
              <a:noFill/>
            </a:ln>
            <a:effectLst/>
          </c:spPr>
          <c:invertIfNegative val="0"/>
          <c:cat>
            <c:strRef>
              <c:f>Pivvot_2!$Z$24:$Z$27</c:f>
              <c:strCache>
                <c:ptCount val="3"/>
                <c:pt idx="0">
                  <c:v>Escalated</c:v>
                </c:pt>
                <c:pt idx="1">
                  <c:v>Partially Resolved</c:v>
                </c:pt>
                <c:pt idx="2">
                  <c:v>Resolved</c:v>
                </c:pt>
              </c:strCache>
            </c:strRef>
          </c:cat>
          <c:val>
            <c:numRef>
              <c:f>Pivvot_2!$AE$24:$AE$27</c:f>
              <c:numCache>
                <c:formatCode>General</c:formatCode>
                <c:ptCount val="3"/>
                <c:pt idx="1">
                  <c:v>2</c:v>
                </c:pt>
                <c:pt idx="2">
                  <c:v>5</c:v>
                </c:pt>
              </c:numCache>
            </c:numRef>
          </c:val>
          <c:extLst>
            <c:ext xmlns:c16="http://schemas.microsoft.com/office/drawing/2014/chart" uri="{C3380CC4-5D6E-409C-BE32-E72D297353CC}">
              <c16:uniqueId val="{00000004-35E5-4D32-948A-E6093C1FC365}"/>
            </c:ext>
          </c:extLst>
        </c:ser>
        <c:dLbls>
          <c:showLegendKey val="0"/>
          <c:showVal val="0"/>
          <c:showCatName val="0"/>
          <c:showSerName val="0"/>
          <c:showPercent val="0"/>
          <c:showBubbleSize val="0"/>
        </c:dLbls>
        <c:gapWidth val="182"/>
        <c:axId val="483827640"/>
        <c:axId val="483827968"/>
      </c:barChart>
      <c:catAx>
        <c:axId val="483827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483827968"/>
        <c:crosses val="autoZero"/>
        <c:auto val="1"/>
        <c:lblAlgn val="ctr"/>
        <c:lblOffset val="100"/>
        <c:noMultiLvlLbl val="0"/>
      </c:catAx>
      <c:valAx>
        <c:axId val="483827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483827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1D5DB"/>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Version.xlsx]Pivot_1!Downtime Reason</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Downtime</a:t>
            </a:r>
            <a:r>
              <a:rPr lang="en-US" baseline="0"/>
              <a:t> Reasons</a:t>
            </a:r>
            <a:endParaRPr lang="en-US"/>
          </a:p>
        </c:rich>
      </c:tx>
      <c:layout>
        <c:manualLayout>
          <c:xMode val="edge"/>
          <c:yMode val="edge"/>
          <c:x val="0.34111556862354231"/>
          <c:y val="6.294812935846647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B2D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B2D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B2D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84746020786349"/>
          <c:y val="0.20189896276208161"/>
          <c:w val="0.72776282085619581"/>
          <c:h val="0.63556579205819175"/>
        </c:manualLayout>
      </c:layout>
      <c:barChart>
        <c:barDir val="bar"/>
        <c:grouping val="clustered"/>
        <c:varyColors val="0"/>
        <c:ser>
          <c:idx val="0"/>
          <c:order val="0"/>
          <c:tx>
            <c:strRef>
              <c:f>Pivot_1!$K$11</c:f>
              <c:strCache>
                <c:ptCount val="1"/>
                <c:pt idx="0">
                  <c:v>Total</c:v>
                </c:pt>
              </c:strCache>
            </c:strRef>
          </c:tx>
          <c:spPr>
            <a:solidFill>
              <a:srgbClr val="2B2D42"/>
            </a:solidFill>
            <a:ln>
              <a:noFill/>
            </a:ln>
            <a:effectLst/>
          </c:spPr>
          <c:invertIfNegative val="0"/>
          <c:cat>
            <c:strRef>
              <c:f>Pivot_1!$J$12:$J$22</c:f>
              <c:strCache>
                <c:ptCount val="10"/>
                <c:pt idx="0">
                  <c:v>Operator Break</c:v>
                </c:pt>
                <c:pt idx="1">
                  <c:v>Line Changeover</c:v>
                </c:pt>
                <c:pt idx="2">
                  <c:v>Tooling Change</c:v>
                </c:pt>
                <c:pt idx="3">
                  <c:v>Scheduled Maintenance</c:v>
                </c:pt>
                <c:pt idx="4">
                  <c:v>Material Shortage</c:v>
                </c:pt>
                <c:pt idx="5">
                  <c:v>Software Error</c:v>
                </c:pt>
                <c:pt idx="6">
                  <c:v>Electrical Fault</c:v>
                </c:pt>
                <c:pt idx="7">
                  <c:v>Mechanical Failure</c:v>
                </c:pt>
                <c:pt idx="8">
                  <c:v>Quality Check</c:v>
                </c:pt>
                <c:pt idx="9">
                  <c:v>Overheating</c:v>
                </c:pt>
              </c:strCache>
            </c:strRef>
          </c:cat>
          <c:val>
            <c:numRef>
              <c:f>Pivot_1!$K$12:$K$22</c:f>
              <c:numCache>
                <c:formatCode>General</c:formatCode>
                <c:ptCount val="10"/>
                <c:pt idx="0">
                  <c:v>83</c:v>
                </c:pt>
                <c:pt idx="1">
                  <c:v>79</c:v>
                </c:pt>
                <c:pt idx="2">
                  <c:v>78</c:v>
                </c:pt>
                <c:pt idx="3">
                  <c:v>77</c:v>
                </c:pt>
                <c:pt idx="4">
                  <c:v>76</c:v>
                </c:pt>
                <c:pt idx="5">
                  <c:v>72</c:v>
                </c:pt>
                <c:pt idx="6">
                  <c:v>69</c:v>
                </c:pt>
                <c:pt idx="7">
                  <c:v>67</c:v>
                </c:pt>
                <c:pt idx="8">
                  <c:v>65</c:v>
                </c:pt>
                <c:pt idx="9">
                  <c:v>58</c:v>
                </c:pt>
              </c:numCache>
            </c:numRef>
          </c:val>
          <c:extLst>
            <c:ext xmlns:c16="http://schemas.microsoft.com/office/drawing/2014/chart" uri="{C3380CC4-5D6E-409C-BE32-E72D297353CC}">
              <c16:uniqueId val="{00000000-5356-4AA4-A601-BB0A4A1752F1}"/>
            </c:ext>
          </c:extLst>
        </c:ser>
        <c:dLbls>
          <c:showLegendKey val="0"/>
          <c:showVal val="0"/>
          <c:showCatName val="0"/>
          <c:showSerName val="0"/>
          <c:showPercent val="0"/>
          <c:showBubbleSize val="0"/>
        </c:dLbls>
        <c:gapWidth val="182"/>
        <c:axId val="2128070744"/>
        <c:axId val="2128069104"/>
      </c:barChart>
      <c:catAx>
        <c:axId val="2128070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2128069104"/>
        <c:crosses val="autoZero"/>
        <c:auto val="1"/>
        <c:lblAlgn val="ctr"/>
        <c:lblOffset val="100"/>
        <c:noMultiLvlLbl val="0"/>
      </c:catAx>
      <c:valAx>
        <c:axId val="2128069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2128070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1D5DB"/>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105237</xdr:colOff>
      <xdr:row>0</xdr:row>
      <xdr:rowOff>95250</xdr:rowOff>
    </xdr:from>
    <xdr:to>
      <xdr:col>2</xdr:col>
      <xdr:colOff>504422</xdr:colOff>
      <xdr:row>5</xdr:row>
      <xdr:rowOff>96591</xdr:rowOff>
    </xdr:to>
    <xdr:pic>
      <xdr:nvPicPr>
        <xdr:cNvPr id="2" name="Picture 1">
          <a:extLst>
            <a:ext uri="{FF2B5EF4-FFF2-40B4-BE49-F238E27FC236}">
              <a16:creationId xmlns:a16="http://schemas.microsoft.com/office/drawing/2014/main" id="{072EE5E0-63D3-4A25-8AC1-ABC83EF49C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237" y="95250"/>
          <a:ext cx="1622678" cy="913595"/>
        </a:xfrm>
        <a:prstGeom prst="snip2DiagRect">
          <a:avLst/>
        </a:prstGeom>
      </xdr:spPr>
    </xdr:pic>
    <xdr:clientData/>
  </xdr:twoCellAnchor>
  <xdr:twoCellAnchor>
    <xdr:from>
      <xdr:col>8</xdr:col>
      <xdr:colOff>434490</xdr:colOff>
      <xdr:row>1</xdr:row>
      <xdr:rowOff>46617</xdr:rowOff>
    </xdr:from>
    <xdr:to>
      <xdr:col>15</xdr:col>
      <xdr:colOff>510690</xdr:colOff>
      <xdr:row>5</xdr:row>
      <xdr:rowOff>61857</xdr:rowOff>
    </xdr:to>
    <xdr:sp macro="" textlink="">
      <xdr:nvSpPr>
        <xdr:cNvPr id="3" name="Rectangle: Rounded Corners 2">
          <a:extLst>
            <a:ext uri="{FF2B5EF4-FFF2-40B4-BE49-F238E27FC236}">
              <a16:creationId xmlns:a16="http://schemas.microsoft.com/office/drawing/2014/main" id="{4CC0188C-3E3B-41ED-AFAE-C5B36E85B302}"/>
            </a:ext>
          </a:extLst>
        </xdr:cNvPr>
        <xdr:cNvSpPr/>
      </xdr:nvSpPr>
      <xdr:spPr>
        <a:xfrm>
          <a:off x="5311290" y="229497"/>
          <a:ext cx="4343400" cy="746760"/>
        </a:xfrm>
        <a:prstGeom prst="roundRect">
          <a:avLst/>
        </a:prstGeom>
        <a:solidFill>
          <a:srgbClr val="2B2D4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Operations &amp; OEE Performance</a:t>
          </a:r>
          <a:endParaRPr lang="ar-EG" sz="2400"/>
        </a:p>
        <a:p>
          <a:pPr algn="ctr"/>
          <a:r>
            <a:rPr lang="en-US" sz="1100">
              <a:solidFill>
                <a:srgbClr val="D1D5DB"/>
              </a:solidFill>
            </a:rPr>
            <a:t>Data Range: Jan 202</a:t>
          </a:r>
          <a:r>
            <a:rPr lang="ar-EG" sz="1100">
              <a:solidFill>
                <a:srgbClr val="D1D5DB"/>
              </a:solidFill>
            </a:rPr>
            <a:t>4</a:t>
          </a:r>
          <a:r>
            <a:rPr lang="en-US" sz="1100">
              <a:solidFill>
                <a:srgbClr val="D1D5DB"/>
              </a:solidFill>
            </a:rPr>
            <a:t> - Mar 202</a:t>
          </a:r>
          <a:r>
            <a:rPr lang="ar-EG" sz="1100">
              <a:solidFill>
                <a:srgbClr val="D1D5DB"/>
              </a:solidFill>
            </a:rPr>
            <a:t>4</a:t>
          </a:r>
          <a:r>
            <a:rPr lang="en-US" sz="1100">
              <a:solidFill>
                <a:srgbClr val="D1D5DB"/>
              </a:solidFill>
            </a:rPr>
            <a:t> </a:t>
          </a:r>
          <a:endParaRPr lang="en-AS" sz="1100">
            <a:solidFill>
              <a:srgbClr val="D1D5DB"/>
            </a:solidFill>
          </a:endParaRPr>
        </a:p>
      </xdr:txBody>
    </xdr:sp>
    <xdr:clientData/>
  </xdr:twoCellAnchor>
  <xdr:twoCellAnchor editAs="oneCell">
    <xdr:from>
      <xdr:col>0</xdr:col>
      <xdr:colOff>83820</xdr:colOff>
      <xdr:row>9</xdr:row>
      <xdr:rowOff>5080</xdr:rowOff>
    </xdr:from>
    <xdr:to>
      <xdr:col>2</xdr:col>
      <xdr:colOff>548640</xdr:colOff>
      <xdr:row>17</xdr:row>
      <xdr:rowOff>182880</xdr:rowOff>
    </xdr:to>
    <mc:AlternateContent xmlns:mc="http://schemas.openxmlformats.org/markup-compatibility/2006" xmlns:a14="http://schemas.microsoft.com/office/drawing/2010/main">
      <mc:Choice Requires="a14">
        <xdr:graphicFrame macro="">
          <xdr:nvGraphicFramePr>
            <xdr:cNvPr id="16" name="machine_id">
              <a:extLst>
                <a:ext uri="{FF2B5EF4-FFF2-40B4-BE49-F238E27FC236}">
                  <a16:creationId xmlns:a16="http://schemas.microsoft.com/office/drawing/2014/main" id="{30768973-E6C1-4AFA-9D79-1DBDBD3757E1}"/>
                </a:ext>
              </a:extLst>
            </xdr:cNvPr>
            <xdr:cNvGraphicFramePr/>
          </xdr:nvGraphicFramePr>
          <xdr:xfrm>
            <a:off x="0" y="0"/>
            <a:ext cx="0" cy="0"/>
          </xdr:xfrm>
          <a:graphic>
            <a:graphicData uri="http://schemas.microsoft.com/office/drawing/2010/slicer">
              <sle:slicer xmlns:sle="http://schemas.microsoft.com/office/drawing/2010/slicer" name="machine_id"/>
            </a:graphicData>
          </a:graphic>
        </xdr:graphicFrame>
      </mc:Choice>
      <mc:Fallback xmlns="">
        <xdr:sp macro="" textlink="">
          <xdr:nvSpPr>
            <xdr:cNvPr id="0" name=""/>
            <xdr:cNvSpPr>
              <a:spLocks noTextEdit="1"/>
            </xdr:cNvSpPr>
          </xdr:nvSpPr>
          <xdr:spPr>
            <a:xfrm>
              <a:off x="83820" y="1651000"/>
              <a:ext cx="1684020" cy="2547620"/>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83634</xdr:colOff>
      <xdr:row>15</xdr:row>
      <xdr:rowOff>65050</xdr:rowOff>
    </xdr:from>
    <xdr:to>
      <xdr:col>10</xdr:col>
      <xdr:colOff>289560</xdr:colOff>
      <xdr:row>20</xdr:row>
      <xdr:rowOff>121920</xdr:rowOff>
    </xdr:to>
    <xdr:graphicFrame macro="">
      <xdr:nvGraphicFramePr>
        <xdr:cNvPr id="20" name="Chart 19">
          <a:extLst>
            <a:ext uri="{FF2B5EF4-FFF2-40B4-BE49-F238E27FC236}">
              <a16:creationId xmlns:a16="http://schemas.microsoft.com/office/drawing/2014/main" id="{7D610E45-72C5-467C-B165-07AEB4796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358140</xdr:colOff>
      <xdr:row>15</xdr:row>
      <xdr:rowOff>61679</xdr:rowOff>
    </xdr:from>
    <xdr:to>
      <xdr:col>17</xdr:col>
      <xdr:colOff>579120</xdr:colOff>
      <xdr:row>20</xdr:row>
      <xdr:rowOff>114300</xdr:rowOff>
    </xdr:to>
    <xdr:graphicFrame macro="">
      <xdr:nvGraphicFramePr>
        <xdr:cNvPr id="21" name="Chart 20">
          <a:extLst>
            <a:ext uri="{FF2B5EF4-FFF2-40B4-BE49-F238E27FC236}">
              <a16:creationId xmlns:a16="http://schemas.microsoft.com/office/drawing/2014/main" id="{E9DEF347-E427-49B9-93FE-BBFFB92B7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69956</xdr:colOff>
      <xdr:row>6</xdr:row>
      <xdr:rowOff>85796</xdr:rowOff>
    </xdr:from>
    <xdr:to>
      <xdr:col>6</xdr:col>
      <xdr:colOff>471248</xdr:colOff>
      <xdr:row>11</xdr:row>
      <xdr:rowOff>180818</xdr:rowOff>
    </xdr:to>
    <xdr:sp macro="" textlink="Pivot_1!C17">
      <xdr:nvSpPr>
        <xdr:cNvPr id="22" name="Rectangle: Rounded Corners 21">
          <a:extLst>
            <a:ext uri="{FF2B5EF4-FFF2-40B4-BE49-F238E27FC236}">
              <a16:creationId xmlns:a16="http://schemas.microsoft.com/office/drawing/2014/main" id="{AA30FF23-4451-4F2C-8D47-F476476E37B8}"/>
            </a:ext>
          </a:extLst>
        </xdr:cNvPr>
        <xdr:cNvSpPr/>
      </xdr:nvSpPr>
      <xdr:spPr>
        <a:xfrm>
          <a:off x="1903519" y="1181171"/>
          <a:ext cx="2234854" cy="1007835"/>
        </a:xfrm>
        <a:prstGeom prst="roundRect">
          <a:avLst/>
        </a:prstGeom>
        <a:solidFill>
          <a:srgbClr val="1E3A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a:p>
      </xdr:txBody>
    </xdr:sp>
    <xdr:clientData/>
  </xdr:twoCellAnchor>
  <xdr:twoCellAnchor>
    <xdr:from>
      <xdr:col>10</xdr:col>
      <xdr:colOff>378328</xdr:colOff>
      <xdr:row>6</xdr:row>
      <xdr:rowOff>86869</xdr:rowOff>
    </xdr:from>
    <xdr:to>
      <xdr:col>14</xdr:col>
      <xdr:colOff>167250</xdr:colOff>
      <xdr:row>11</xdr:row>
      <xdr:rowOff>174271</xdr:rowOff>
    </xdr:to>
    <xdr:sp macro="" textlink="">
      <xdr:nvSpPr>
        <xdr:cNvPr id="23" name="Rectangle: Rounded Corners 22">
          <a:extLst>
            <a:ext uri="{FF2B5EF4-FFF2-40B4-BE49-F238E27FC236}">
              <a16:creationId xmlns:a16="http://schemas.microsoft.com/office/drawing/2014/main" id="{C08F35A6-BF3B-48FD-A991-28416B6F5A08}"/>
            </a:ext>
          </a:extLst>
        </xdr:cNvPr>
        <xdr:cNvSpPr/>
      </xdr:nvSpPr>
      <xdr:spPr>
        <a:xfrm>
          <a:off x="6490203" y="1182244"/>
          <a:ext cx="2233672" cy="1000215"/>
        </a:xfrm>
        <a:prstGeom prst="roundRect">
          <a:avLst/>
        </a:prstGeom>
        <a:solidFill>
          <a:srgbClr val="1E3A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a:p>
      </xdr:txBody>
    </xdr:sp>
    <xdr:clientData/>
  </xdr:twoCellAnchor>
  <xdr:twoCellAnchor>
    <xdr:from>
      <xdr:col>3</xdr:col>
      <xdr:colOff>93574</xdr:colOff>
      <xdr:row>7</xdr:row>
      <xdr:rowOff>43454</xdr:rowOff>
    </xdr:from>
    <xdr:to>
      <xdr:col>6</xdr:col>
      <xdr:colOff>418598</xdr:colOff>
      <xdr:row>8</xdr:row>
      <xdr:rowOff>155580</xdr:rowOff>
    </xdr:to>
    <xdr:sp macro="" textlink="">
      <xdr:nvSpPr>
        <xdr:cNvPr id="24" name="Rectangle: Rounded Corners 23">
          <a:extLst>
            <a:ext uri="{FF2B5EF4-FFF2-40B4-BE49-F238E27FC236}">
              <a16:creationId xmlns:a16="http://schemas.microsoft.com/office/drawing/2014/main" id="{432BD359-3BEC-48E9-891A-E054897BC449}"/>
            </a:ext>
          </a:extLst>
        </xdr:cNvPr>
        <xdr:cNvSpPr/>
      </xdr:nvSpPr>
      <xdr:spPr>
        <a:xfrm>
          <a:off x="1927137" y="1321392"/>
          <a:ext cx="2158586" cy="294688"/>
        </a:xfrm>
        <a:prstGeom prst="roundRect">
          <a:avLst/>
        </a:prstGeom>
        <a:solidFill>
          <a:srgbClr val="D1D5D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b="1">
              <a:solidFill>
                <a:srgbClr val="2B2D42"/>
              </a:solidFill>
            </a:rPr>
            <a:t>Total</a:t>
          </a:r>
          <a:r>
            <a:rPr lang="en-US" sz="2200" b="1" baseline="0">
              <a:solidFill>
                <a:srgbClr val="2B2D42"/>
              </a:solidFill>
            </a:rPr>
            <a:t> Cost</a:t>
          </a:r>
          <a:endParaRPr lang="en-AS" sz="2200" b="1">
            <a:solidFill>
              <a:srgbClr val="2B2D42"/>
            </a:solidFill>
          </a:endParaRPr>
        </a:p>
      </xdr:txBody>
    </xdr:sp>
    <xdr:clientData/>
  </xdr:twoCellAnchor>
  <xdr:twoCellAnchor>
    <xdr:from>
      <xdr:col>6</xdr:col>
      <xdr:colOff>529868</xdr:colOff>
      <xdr:row>6</xdr:row>
      <xdr:rowOff>94239</xdr:rowOff>
    </xdr:from>
    <xdr:to>
      <xdr:col>10</xdr:col>
      <xdr:colOff>318790</xdr:colOff>
      <xdr:row>11</xdr:row>
      <xdr:rowOff>182290</xdr:rowOff>
    </xdr:to>
    <xdr:sp macro="" textlink="Pivot_1!$C$9">
      <xdr:nvSpPr>
        <xdr:cNvPr id="25" name="Rectangle: Rounded Corners 24">
          <a:extLst>
            <a:ext uri="{FF2B5EF4-FFF2-40B4-BE49-F238E27FC236}">
              <a16:creationId xmlns:a16="http://schemas.microsoft.com/office/drawing/2014/main" id="{FF2B19E6-091E-4C3F-9AC9-A20A423CFC4E}"/>
            </a:ext>
          </a:extLst>
        </xdr:cNvPr>
        <xdr:cNvSpPr/>
      </xdr:nvSpPr>
      <xdr:spPr>
        <a:xfrm>
          <a:off x="4196993" y="1189614"/>
          <a:ext cx="2233672" cy="1000864"/>
        </a:xfrm>
        <a:prstGeom prst="roundRect">
          <a:avLst/>
        </a:prstGeom>
        <a:solidFill>
          <a:srgbClr val="1E3A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AS" sz="2400" b="1">
            <a:solidFill>
              <a:srgbClr val="D1D5DB"/>
            </a:solidFill>
          </a:endParaRPr>
        </a:p>
      </xdr:txBody>
    </xdr:sp>
    <xdr:clientData/>
  </xdr:twoCellAnchor>
  <xdr:twoCellAnchor>
    <xdr:from>
      <xdr:col>6</xdr:col>
      <xdr:colOff>559703</xdr:colOff>
      <xdr:row>7</xdr:row>
      <xdr:rowOff>70405</xdr:rowOff>
    </xdr:from>
    <xdr:to>
      <xdr:col>10</xdr:col>
      <xdr:colOff>273540</xdr:colOff>
      <xdr:row>8</xdr:row>
      <xdr:rowOff>179263</xdr:rowOff>
    </xdr:to>
    <xdr:sp macro="" textlink="">
      <xdr:nvSpPr>
        <xdr:cNvPr id="26" name="Rectangle: Rounded Corners 25">
          <a:extLst>
            <a:ext uri="{FF2B5EF4-FFF2-40B4-BE49-F238E27FC236}">
              <a16:creationId xmlns:a16="http://schemas.microsoft.com/office/drawing/2014/main" id="{83856FD2-B509-4E91-8A7E-5652C44AD74C}"/>
            </a:ext>
          </a:extLst>
        </xdr:cNvPr>
        <xdr:cNvSpPr/>
      </xdr:nvSpPr>
      <xdr:spPr>
        <a:xfrm>
          <a:off x="4226828" y="1348343"/>
          <a:ext cx="2158587" cy="291420"/>
        </a:xfrm>
        <a:prstGeom prst="roundRect">
          <a:avLst/>
        </a:prstGeom>
        <a:solidFill>
          <a:srgbClr val="D1D5D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200" b="1">
              <a:solidFill>
                <a:srgbClr val="2B2D42"/>
              </a:solidFill>
              <a:effectLst/>
              <a:latin typeface="+mn-lt"/>
              <a:ea typeface="+mn-ea"/>
              <a:cs typeface="+mn-cs"/>
            </a:rPr>
            <a:t>Average OEE</a:t>
          </a:r>
          <a:endParaRPr lang="en-AS" sz="2200" b="1">
            <a:solidFill>
              <a:srgbClr val="2B2D42"/>
            </a:solidFill>
          </a:endParaRPr>
        </a:p>
      </xdr:txBody>
    </xdr:sp>
    <xdr:clientData/>
  </xdr:twoCellAnchor>
  <xdr:twoCellAnchor>
    <xdr:from>
      <xdr:col>10</xdr:col>
      <xdr:colOff>411340</xdr:colOff>
      <xdr:row>7</xdr:row>
      <xdr:rowOff>47957</xdr:rowOff>
    </xdr:from>
    <xdr:to>
      <xdr:col>14</xdr:col>
      <xdr:colOff>125176</xdr:colOff>
      <xdr:row>8</xdr:row>
      <xdr:rowOff>156815</xdr:rowOff>
    </xdr:to>
    <xdr:sp macro="" textlink="">
      <xdr:nvSpPr>
        <xdr:cNvPr id="27" name="Rectangle: Rounded Corners 26">
          <a:extLst>
            <a:ext uri="{FF2B5EF4-FFF2-40B4-BE49-F238E27FC236}">
              <a16:creationId xmlns:a16="http://schemas.microsoft.com/office/drawing/2014/main" id="{2462D87A-3513-46C2-B0D5-E874FBD61C1E}"/>
            </a:ext>
          </a:extLst>
        </xdr:cNvPr>
        <xdr:cNvSpPr/>
      </xdr:nvSpPr>
      <xdr:spPr>
        <a:xfrm>
          <a:off x="6523215" y="1325895"/>
          <a:ext cx="2158586" cy="291420"/>
        </a:xfrm>
        <a:prstGeom prst="roundRect">
          <a:avLst/>
        </a:prstGeom>
        <a:solidFill>
          <a:srgbClr val="D1D5D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b="1">
              <a:solidFill>
                <a:srgbClr val="2B2D42"/>
              </a:solidFill>
            </a:rPr>
            <a:t>Total Downtime</a:t>
          </a:r>
          <a:endParaRPr lang="en-AS" sz="2200" b="1">
            <a:solidFill>
              <a:srgbClr val="2B2D42"/>
            </a:solidFill>
          </a:endParaRPr>
        </a:p>
      </xdr:txBody>
    </xdr:sp>
    <xdr:clientData/>
  </xdr:twoCellAnchor>
  <xdr:twoCellAnchor>
    <xdr:from>
      <xdr:col>14</xdr:col>
      <xdr:colOff>224622</xdr:colOff>
      <xdr:row>6</xdr:row>
      <xdr:rowOff>81023</xdr:rowOff>
    </xdr:from>
    <xdr:to>
      <xdr:col>17</xdr:col>
      <xdr:colOff>576656</xdr:colOff>
      <xdr:row>11</xdr:row>
      <xdr:rowOff>174424</xdr:rowOff>
    </xdr:to>
    <xdr:sp macro="" textlink="">
      <xdr:nvSpPr>
        <xdr:cNvPr id="28" name="Rectangle: Rounded Corners 27">
          <a:extLst>
            <a:ext uri="{FF2B5EF4-FFF2-40B4-BE49-F238E27FC236}">
              <a16:creationId xmlns:a16="http://schemas.microsoft.com/office/drawing/2014/main" id="{5F95E746-96DD-4ACA-AFB2-187F4AF0C8AD}"/>
            </a:ext>
          </a:extLst>
        </xdr:cNvPr>
        <xdr:cNvSpPr/>
      </xdr:nvSpPr>
      <xdr:spPr>
        <a:xfrm>
          <a:off x="8759022" y="1178303"/>
          <a:ext cx="2180834" cy="1007801"/>
        </a:xfrm>
        <a:prstGeom prst="roundRect">
          <a:avLst/>
        </a:prstGeom>
        <a:solidFill>
          <a:srgbClr val="1E3A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a:p>
      </xdr:txBody>
    </xdr:sp>
    <xdr:clientData/>
  </xdr:twoCellAnchor>
  <xdr:twoCellAnchor>
    <xdr:from>
      <xdr:col>14</xdr:col>
      <xdr:colOff>263325</xdr:colOff>
      <xdr:row>7</xdr:row>
      <xdr:rowOff>80049</xdr:rowOff>
    </xdr:from>
    <xdr:to>
      <xdr:col>17</xdr:col>
      <xdr:colOff>545149</xdr:colOff>
      <xdr:row>9</xdr:row>
      <xdr:rowOff>4958</xdr:rowOff>
    </xdr:to>
    <xdr:sp macro="" textlink="">
      <xdr:nvSpPr>
        <xdr:cNvPr id="29" name="Rectangle: Rounded Corners 28">
          <a:extLst>
            <a:ext uri="{FF2B5EF4-FFF2-40B4-BE49-F238E27FC236}">
              <a16:creationId xmlns:a16="http://schemas.microsoft.com/office/drawing/2014/main" id="{858AA2D5-9DA5-4678-989E-EE17E3BAE931}"/>
            </a:ext>
          </a:extLst>
        </xdr:cNvPr>
        <xdr:cNvSpPr/>
      </xdr:nvSpPr>
      <xdr:spPr>
        <a:xfrm>
          <a:off x="8797725" y="1360209"/>
          <a:ext cx="2110624" cy="290669"/>
        </a:xfrm>
        <a:prstGeom prst="roundRect">
          <a:avLst/>
        </a:prstGeom>
        <a:solidFill>
          <a:srgbClr val="D1D5D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b="1">
              <a:solidFill>
                <a:srgbClr val="2B2D42"/>
              </a:solidFill>
            </a:rPr>
            <a:t>Total Units</a:t>
          </a:r>
          <a:endParaRPr lang="en-AS" sz="2200" b="1">
            <a:solidFill>
              <a:srgbClr val="2B2D42"/>
            </a:solidFill>
          </a:endParaRPr>
        </a:p>
      </xdr:txBody>
    </xdr:sp>
    <xdr:clientData/>
  </xdr:twoCellAnchor>
  <xdr:twoCellAnchor>
    <xdr:from>
      <xdr:col>3</xdr:col>
      <xdr:colOff>64651</xdr:colOff>
      <xdr:row>11</xdr:row>
      <xdr:rowOff>263813</xdr:rowOff>
    </xdr:from>
    <xdr:to>
      <xdr:col>6</xdr:col>
      <xdr:colOff>466089</xdr:colOff>
      <xdr:row>14</xdr:row>
      <xdr:rowOff>248179</xdr:rowOff>
    </xdr:to>
    <xdr:sp macro="" textlink="Pivot_1!$C$17">
      <xdr:nvSpPr>
        <xdr:cNvPr id="30" name="Rectangle: Rounded Corners 29">
          <a:extLst>
            <a:ext uri="{FF2B5EF4-FFF2-40B4-BE49-F238E27FC236}">
              <a16:creationId xmlns:a16="http://schemas.microsoft.com/office/drawing/2014/main" id="{22622D90-4913-48D7-A9BD-E5B543550468}"/>
            </a:ext>
          </a:extLst>
        </xdr:cNvPr>
        <xdr:cNvSpPr/>
      </xdr:nvSpPr>
      <xdr:spPr>
        <a:xfrm>
          <a:off x="1898214" y="2272001"/>
          <a:ext cx="2235000" cy="1032116"/>
        </a:xfrm>
        <a:prstGeom prst="roundRect">
          <a:avLst/>
        </a:prstGeom>
        <a:solidFill>
          <a:srgbClr val="1E3A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b="1" i="0" u="none" strike="noStrike">
            <a:solidFill>
              <a:srgbClr val="00B050"/>
            </a:solidFill>
            <a:latin typeface="Calibri"/>
            <a:ea typeface="Calibri"/>
            <a:cs typeface="Calibri"/>
          </a:endParaRPr>
        </a:p>
        <a:p>
          <a:pPr algn="ctr"/>
          <a:r>
            <a:rPr lang="en-US" sz="2400" b="1" i="0" u="none" strike="noStrike">
              <a:solidFill>
                <a:srgbClr val="00B050"/>
              </a:solidFill>
              <a:latin typeface="Calibri"/>
              <a:ea typeface="Calibri"/>
              <a:cs typeface="Calibri"/>
            </a:rPr>
            <a:t>Afternoon</a:t>
          </a:r>
          <a:endParaRPr lang="en-AS" sz="2400" b="1">
            <a:solidFill>
              <a:srgbClr val="00B050"/>
            </a:solidFill>
          </a:endParaRPr>
        </a:p>
      </xdr:txBody>
    </xdr:sp>
    <xdr:clientData/>
  </xdr:twoCellAnchor>
  <xdr:twoCellAnchor>
    <xdr:from>
      <xdr:col>10</xdr:col>
      <xdr:colOff>381427</xdr:colOff>
      <xdr:row>11</xdr:row>
      <xdr:rowOff>249011</xdr:rowOff>
    </xdr:from>
    <xdr:to>
      <xdr:col>14</xdr:col>
      <xdr:colOff>170349</xdr:colOff>
      <xdr:row>14</xdr:row>
      <xdr:rowOff>225757</xdr:rowOff>
    </xdr:to>
    <xdr:sp macro="" textlink="Pivot_1!$C$25">
      <xdr:nvSpPr>
        <xdr:cNvPr id="31" name="Rectangle: Rounded Corners 30">
          <a:extLst>
            <a:ext uri="{FF2B5EF4-FFF2-40B4-BE49-F238E27FC236}">
              <a16:creationId xmlns:a16="http://schemas.microsoft.com/office/drawing/2014/main" id="{C966795A-2F74-46E8-9DA0-8E4813080148}"/>
            </a:ext>
          </a:extLst>
        </xdr:cNvPr>
        <xdr:cNvSpPr/>
      </xdr:nvSpPr>
      <xdr:spPr>
        <a:xfrm>
          <a:off x="6493302" y="2257199"/>
          <a:ext cx="2233672" cy="1024496"/>
        </a:xfrm>
        <a:prstGeom prst="roundRect">
          <a:avLst/>
        </a:prstGeom>
        <a:solidFill>
          <a:srgbClr val="1E3A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b="1" i="0" u="none" strike="noStrike">
            <a:solidFill>
              <a:srgbClr val="00B050"/>
            </a:solidFill>
            <a:latin typeface="+mn-lt"/>
            <a:ea typeface="Calibri"/>
            <a:cs typeface="Calibri"/>
          </a:endParaRPr>
        </a:p>
        <a:p>
          <a:pPr algn="ctr"/>
          <a:r>
            <a:rPr lang="en-US" sz="2400" b="1" i="0" u="none" strike="noStrike">
              <a:solidFill>
                <a:srgbClr val="00B050"/>
              </a:solidFill>
              <a:latin typeface="+mn-lt"/>
              <a:ea typeface="Calibri"/>
              <a:cs typeface="Calibri"/>
            </a:rPr>
            <a:t>MCH-001</a:t>
          </a:r>
          <a:endParaRPr lang="en-AS" sz="2400" b="1">
            <a:solidFill>
              <a:srgbClr val="00B050"/>
            </a:solidFill>
          </a:endParaRPr>
        </a:p>
      </xdr:txBody>
    </xdr:sp>
    <xdr:clientData/>
  </xdr:twoCellAnchor>
  <xdr:twoCellAnchor>
    <xdr:from>
      <xdr:col>3</xdr:col>
      <xdr:colOff>88267</xdr:colOff>
      <xdr:row>12</xdr:row>
      <xdr:rowOff>13856</xdr:rowOff>
    </xdr:from>
    <xdr:to>
      <xdr:col>6</xdr:col>
      <xdr:colOff>416270</xdr:colOff>
      <xdr:row>12</xdr:row>
      <xdr:rowOff>312871</xdr:rowOff>
    </xdr:to>
    <xdr:sp macro="" textlink="">
      <xdr:nvSpPr>
        <xdr:cNvPr id="32" name="Rectangle: Rounded Corners 31">
          <a:extLst>
            <a:ext uri="{FF2B5EF4-FFF2-40B4-BE49-F238E27FC236}">
              <a16:creationId xmlns:a16="http://schemas.microsoft.com/office/drawing/2014/main" id="{F5EF55B5-792C-4171-A4D1-0211A1E60F3E}"/>
            </a:ext>
          </a:extLst>
        </xdr:cNvPr>
        <xdr:cNvSpPr/>
      </xdr:nvSpPr>
      <xdr:spPr>
        <a:xfrm>
          <a:off x="1921830" y="2418919"/>
          <a:ext cx="2161565" cy="299015"/>
        </a:xfrm>
        <a:prstGeom prst="roundRect">
          <a:avLst/>
        </a:prstGeom>
        <a:solidFill>
          <a:srgbClr val="D1D5D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b="1">
              <a:solidFill>
                <a:srgbClr val="2B2D42"/>
              </a:solidFill>
            </a:rPr>
            <a:t>Best Shift</a:t>
          </a:r>
          <a:endParaRPr lang="en-AS" sz="2200" b="1">
            <a:solidFill>
              <a:srgbClr val="2B2D42"/>
            </a:solidFill>
          </a:endParaRPr>
        </a:p>
      </xdr:txBody>
    </xdr:sp>
    <xdr:clientData/>
  </xdr:twoCellAnchor>
  <xdr:twoCellAnchor>
    <xdr:from>
      <xdr:col>6</xdr:col>
      <xdr:colOff>532418</xdr:colOff>
      <xdr:row>11</xdr:row>
      <xdr:rowOff>256382</xdr:rowOff>
    </xdr:from>
    <xdr:to>
      <xdr:col>10</xdr:col>
      <xdr:colOff>321340</xdr:colOff>
      <xdr:row>14</xdr:row>
      <xdr:rowOff>233777</xdr:rowOff>
    </xdr:to>
    <xdr:sp macro="" textlink="Pivot_1!$C$9">
      <xdr:nvSpPr>
        <xdr:cNvPr id="33" name="Rectangle: Rounded Corners 32">
          <a:extLst>
            <a:ext uri="{FF2B5EF4-FFF2-40B4-BE49-F238E27FC236}">
              <a16:creationId xmlns:a16="http://schemas.microsoft.com/office/drawing/2014/main" id="{3AC91AD0-2FE7-4E2C-819A-9389D03A6A06}"/>
            </a:ext>
          </a:extLst>
        </xdr:cNvPr>
        <xdr:cNvSpPr/>
      </xdr:nvSpPr>
      <xdr:spPr>
        <a:xfrm>
          <a:off x="4199543" y="2264570"/>
          <a:ext cx="2233672" cy="1025145"/>
        </a:xfrm>
        <a:prstGeom prst="roundRect">
          <a:avLst/>
        </a:prstGeom>
        <a:solidFill>
          <a:srgbClr val="1E3A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b="1" i="0" u="none" strike="noStrike">
            <a:solidFill>
              <a:srgbClr val="FF0000"/>
            </a:solidFill>
            <a:latin typeface="Calibri"/>
            <a:ea typeface="Calibri"/>
            <a:cs typeface="Calibri"/>
          </a:endParaRPr>
        </a:p>
        <a:p>
          <a:pPr algn="ctr"/>
          <a:r>
            <a:rPr lang="en-US" sz="2400" b="1" i="0" u="none" strike="noStrike">
              <a:solidFill>
                <a:srgbClr val="FF0000"/>
              </a:solidFill>
              <a:latin typeface="Calibri"/>
              <a:ea typeface="Calibri"/>
              <a:cs typeface="Calibri"/>
            </a:rPr>
            <a:t>Night</a:t>
          </a:r>
          <a:endParaRPr lang="en-AS" sz="2400" b="1">
            <a:solidFill>
              <a:srgbClr val="FF0000"/>
            </a:solidFill>
          </a:endParaRPr>
        </a:p>
      </xdr:txBody>
    </xdr:sp>
    <xdr:clientData/>
  </xdr:twoCellAnchor>
  <xdr:twoCellAnchor>
    <xdr:from>
      <xdr:col>6</xdr:col>
      <xdr:colOff>562253</xdr:colOff>
      <xdr:row>12</xdr:row>
      <xdr:rowOff>88318</xdr:rowOff>
    </xdr:from>
    <xdr:to>
      <xdr:col>10</xdr:col>
      <xdr:colOff>279069</xdr:colOff>
      <xdr:row>12</xdr:row>
      <xdr:rowOff>320680</xdr:rowOff>
    </xdr:to>
    <xdr:sp macro="" textlink="">
      <xdr:nvSpPr>
        <xdr:cNvPr id="34" name="Rectangle: Rounded Corners 33">
          <a:extLst>
            <a:ext uri="{FF2B5EF4-FFF2-40B4-BE49-F238E27FC236}">
              <a16:creationId xmlns:a16="http://schemas.microsoft.com/office/drawing/2014/main" id="{60483CB0-E4D1-441C-8986-A3FE8A1CC0DB}"/>
            </a:ext>
          </a:extLst>
        </xdr:cNvPr>
        <xdr:cNvSpPr/>
      </xdr:nvSpPr>
      <xdr:spPr>
        <a:xfrm>
          <a:off x="4229378" y="2493381"/>
          <a:ext cx="2161566" cy="232362"/>
        </a:xfrm>
        <a:prstGeom prst="roundRect">
          <a:avLst/>
        </a:prstGeom>
        <a:solidFill>
          <a:srgbClr val="D1D5D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200" b="1">
              <a:solidFill>
                <a:srgbClr val="2B2D42"/>
              </a:solidFill>
              <a:effectLst/>
              <a:latin typeface="+mn-lt"/>
              <a:ea typeface="+mn-ea"/>
              <a:cs typeface="+mn-cs"/>
            </a:rPr>
            <a:t>Worst Shift</a:t>
          </a:r>
          <a:endParaRPr lang="en-AS" sz="2200" b="1">
            <a:solidFill>
              <a:srgbClr val="2B2D42"/>
            </a:solidFill>
          </a:endParaRPr>
        </a:p>
      </xdr:txBody>
    </xdr:sp>
    <xdr:clientData/>
  </xdr:twoCellAnchor>
  <xdr:twoCellAnchor>
    <xdr:from>
      <xdr:col>10</xdr:col>
      <xdr:colOff>423311</xdr:colOff>
      <xdr:row>12</xdr:row>
      <xdr:rowOff>62717</xdr:rowOff>
    </xdr:from>
    <xdr:to>
      <xdr:col>14</xdr:col>
      <xdr:colOff>138799</xdr:colOff>
      <xdr:row>12</xdr:row>
      <xdr:rowOff>361732</xdr:rowOff>
    </xdr:to>
    <xdr:sp macro="" textlink="">
      <xdr:nvSpPr>
        <xdr:cNvPr id="35" name="Rectangle: Rounded Corners 34">
          <a:extLst>
            <a:ext uri="{FF2B5EF4-FFF2-40B4-BE49-F238E27FC236}">
              <a16:creationId xmlns:a16="http://schemas.microsoft.com/office/drawing/2014/main" id="{B075C00A-84B6-4851-923F-B00B4D53C528}"/>
            </a:ext>
          </a:extLst>
        </xdr:cNvPr>
        <xdr:cNvSpPr/>
      </xdr:nvSpPr>
      <xdr:spPr>
        <a:xfrm>
          <a:off x="6535186" y="2467780"/>
          <a:ext cx="2160238" cy="299015"/>
        </a:xfrm>
        <a:prstGeom prst="roundRect">
          <a:avLst/>
        </a:prstGeom>
        <a:solidFill>
          <a:srgbClr val="D1D5D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b="1">
              <a:solidFill>
                <a:srgbClr val="2B2D42"/>
              </a:solidFill>
            </a:rPr>
            <a:t>Best Machine</a:t>
          </a:r>
          <a:endParaRPr lang="en-AS" sz="2200" b="1">
            <a:solidFill>
              <a:srgbClr val="2B2D42"/>
            </a:solidFill>
          </a:endParaRPr>
        </a:p>
      </xdr:txBody>
    </xdr:sp>
    <xdr:clientData/>
  </xdr:twoCellAnchor>
  <xdr:twoCellAnchor>
    <xdr:from>
      <xdr:col>14</xdr:col>
      <xdr:colOff>227086</xdr:colOff>
      <xdr:row>11</xdr:row>
      <xdr:rowOff>235309</xdr:rowOff>
    </xdr:from>
    <xdr:to>
      <xdr:col>17</xdr:col>
      <xdr:colOff>579120</xdr:colOff>
      <xdr:row>14</xdr:row>
      <xdr:rowOff>218054</xdr:rowOff>
    </xdr:to>
    <xdr:sp macro="" textlink="Pivot_1!$C$1">
      <xdr:nvSpPr>
        <xdr:cNvPr id="36" name="Rectangle: Rounded Corners 35">
          <a:extLst>
            <a:ext uri="{FF2B5EF4-FFF2-40B4-BE49-F238E27FC236}">
              <a16:creationId xmlns:a16="http://schemas.microsoft.com/office/drawing/2014/main" id="{48E0100C-6B81-4AB2-8F13-DAE63155AD61}"/>
            </a:ext>
          </a:extLst>
        </xdr:cNvPr>
        <xdr:cNvSpPr/>
      </xdr:nvSpPr>
      <xdr:spPr>
        <a:xfrm>
          <a:off x="8761486" y="2246989"/>
          <a:ext cx="2180834" cy="1026685"/>
        </a:xfrm>
        <a:prstGeom prst="roundRect">
          <a:avLst/>
        </a:prstGeom>
        <a:solidFill>
          <a:srgbClr val="1E3A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b="1" i="0" u="none" strike="noStrike" baseline="0">
            <a:solidFill>
              <a:srgbClr val="FF0000"/>
            </a:solidFill>
            <a:latin typeface="+mn-lt"/>
            <a:ea typeface="Calibri"/>
            <a:cs typeface="Calibri"/>
          </a:endParaRPr>
        </a:p>
        <a:p>
          <a:pPr algn="ctr"/>
          <a:r>
            <a:rPr lang="en-US" sz="2400" b="1" i="0" u="none" strike="noStrike" baseline="0">
              <a:solidFill>
                <a:srgbClr val="FF0000"/>
              </a:solidFill>
              <a:latin typeface="+mn-lt"/>
              <a:ea typeface="Calibri"/>
              <a:cs typeface="Calibri"/>
            </a:rPr>
            <a:t>MCH-002</a:t>
          </a:r>
          <a:endParaRPr lang="en-AS" sz="2400" b="1">
            <a:solidFill>
              <a:srgbClr val="FF0000"/>
            </a:solidFill>
          </a:endParaRPr>
        </a:p>
      </xdr:txBody>
    </xdr:sp>
    <xdr:clientData/>
  </xdr:twoCellAnchor>
  <xdr:twoCellAnchor>
    <xdr:from>
      <xdr:col>14</xdr:col>
      <xdr:colOff>226102</xdr:colOff>
      <xdr:row>12</xdr:row>
      <xdr:rowOff>80920</xdr:rowOff>
    </xdr:from>
    <xdr:to>
      <xdr:col>17</xdr:col>
      <xdr:colOff>507926</xdr:colOff>
      <xdr:row>12</xdr:row>
      <xdr:rowOff>379935</xdr:rowOff>
    </xdr:to>
    <xdr:sp macro="" textlink="">
      <xdr:nvSpPr>
        <xdr:cNvPr id="37" name="Rectangle: Rounded Corners 36">
          <a:extLst>
            <a:ext uri="{FF2B5EF4-FFF2-40B4-BE49-F238E27FC236}">
              <a16:creationId xmlns:a16="http://schemas.microsoft.com/office/drawing/2014/main" id="{2846C0F5-5AFE-4998-8083-145F6359F072}"/>
            </a:ext>
          </a:extLst>
        </xdr:cNvPr>
        <xdr:cNvSpPr/>
      </xdr:nvSpPr>
      <xdr:spPr>
        <a:xfrm>
          <a:off x="8760502" y="2488840"/>
          <a:ext cx="2110624" cy="299015"/>
        </a:xfrm>
        <a:prstGeom prst="roundRect">
          <a:avLst/>
        </a:prstGeom>
        <a:solidFill>
          <a:srgbClr val="D1D5D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b="1">
              <a:solidFill>
                <a:srgbClr val="2B2D42"/>
              </a:solidFill>
            </a:rPr>
            <a:t>Worst Machine</a:t>
          </a:r>
          <a:endParaRPr lang="en-AS" sz="2200" b="1">
            <a:solidFill>
              <a:srgbClr val="2B2D42"/>
            </a:solidFill>
          </a:endParaRPr>
        </a:p>
      </xdr:txBody>
    </xdr:sp>
    <xdr:clientData/>
  </xdr:twoCellAnchor>
  <xdr:twoCellAnchor>
    <xdr:from>
      <xdr:col>18</xdr:col>
      <xdr:colOff>60961</xdr:colOff>
      <xdr:row>21</xdr:row>
      <xdr:rowOff>37498</xdr:rowOff>
    </xdr:from>
    <xdr:to>
      <xdr:col>23</xdr:col>
      <xdr:colOff>365760</xdr:colOff>
      <xdr:row>30</xdr:row>
      <xdr:rowOff>83820</xdr:rowOff>
    </xdr:to>
    <xdr:graphicFrame macro="">
      <xdr:nvGraphicFramePr>
        <xdr:cNvPr id="38" name="Chart 37">
          <a:extLst>
            <a:ext uri="{FF2B5EF4-FFF2-40B4-BE49-F238E27FC236}">
              <a16:creationId xmlns:a16="http://schemas.microsoft.com/office/drawing/2014/main" id="{4F4ADE6B-5133-4946-981F-99170727E0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196102</xdr:colOff>
      <xdr:row>9</xdr:row>
      <xdr:rowOff>7006</xdr:rowOff>
    </xdr:from>
    <xdr:to>
      <xdr:col>6</xdr:col>
      <xdr:colOff>334929</xdr:colOff>
      <xdr:row>11</xdr:row>
      <xdr:rowOff>126533</xdr:rowOff>
    </xdr:to>
    <xdr:sp macro="" textlink="Pivot_1!C17">
      <xdr:nvSpPr>
        <xdr:cNvPr id="5" name="Rectangle: Rounded Corners 4">
          <a:extLst>
            <a:ext uri="{FF2B5EF4-FFF2-40B4-BE49-F238E27FC236}">
              <a16:creationId xmlns:a16="http://schemas.microsoft.com/office/drawing/2014/main" id="{29B031FC-33B8-41EC-8471-8990287ACE05}"/>
            </a:ext>
          </a:extLst>
        </xdr:cNvPr>
        <xdr:cNvSpPr/>
      </xdr:nvSpPr>
      <xdr:spPr>
        <a:xfrm>
          <a:off x="2029665" y="1650069"/>
          <a:ext cx="1972389" cy="484652"/>
        </a:xfrm>
        <a:prstGeom prst="roundRect">
          <a:avLst/>
        </a:prstGeom>
        <a:solidFill>
          <a:srgbClr val="1E3A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9FC5409-117D-4953-B08A-0B4CA4950758}" type="TxLink">
            <a:rPr lang="en-US" sz="2400" b="1" i="0" u="none" strike="noStrike">
              <a:solidFill>
                <a:srgbClr val="D1D5DB"/>
              </a:solidFill>
              <a:latin typeface="Calibri"/>
              <a:ea typeface="Calibri"/>
              <a:cs typeface="Calibri"/>
            </a:rPr>
            <a:pPr algn="ctr"/>
            <a:t>33</a:t>
          </a:fld>
          <a:r>
            <a:rPr lang="en-US" sz="2400" b="1" i="0" u="none" strike="noStrike">
              <a:solidFill>
                <a:srgbClr val="D1D5DB"/>
              </a:solidFill>
              <a:latin typeface="Calibri"/>
              <a:ea typeface="Calibri"/>
              <a:cs typeface="Calibri"/>
            </a:rPr>
            <a:t>K$</a:t>
          </a:r>
          <a:endParaRPr lang="en-AS" sz="2400" b="1">
            <a:solidFill>
              <a:srgbClr val="D1D5DB"/>
            </a:solidFill>
          </a:endParaRPr>
        </a:p>
      </xdr:txBody>
    </xdr:sp>
    <xdr:clientData/>
  </xdr:twoCellAnchor>
  <xdr:twoCellAnchor>
    <xdr:from>
      <xdr:col>7</xdr:col>
      <xdr:colOff>110844</xdr:colOff>
      <xdr:row>9</xdr:row>
      <xdr:rowOff>32873</xdr:rowOff>
    </xdr:from>
    <xdr:to>
      <xdr:col>10</xdr:col>
      <xdr:colOff>249671</xdr:colOff>
      <xdr:row>11</xdr:row>
      <xdr:rowOff>152400</xdr:rowOff>
    </xdr:to>
    <xdr:sp macro="" textlink="Pivot_1!$C$9">
      <xdr:nvSpPr>
        <xdr:cNvPr id="39" name="Rectangle: Rounded Corners 38">
          <a:extLst>
            <a:ext uri="{FF2B5EF4-FFF2-40B4-BE49-F238E27FC236}">
              <a16:creationId xmlns:a16="http://schemas.microsoft.com/office/drawing/2014/main" id="{63CFC2B3-03AC-4729-9774-448D452C0135}"/>
            </a:ext>
          </a:extLst>
        </xdr:cNvPr>
        <xdr:cNvSpPr/>
      </xdr:nvSpPr>
      <xdr:spPr>
        <a:xfrm>
          <a:off x="4389157" y="1675936"/>
          <a:ext cx="1972389" cy="484652"/>
        </a:xfrm>
        <a:prstGeom prst="roundRect">
          <a:avLst/>
        </a:prstGeom>
        <a:solidFill>
          <a:srgbClr val="1E3A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2FAF9DB-98E6-4E79-B91C-75D9B7DD0D33}" type="TxLink">
            <a:rPr lang="en-US" sz="2400" b="1" i="0" u="none" strike="noStrike">
              <a:solidFill>
                <a:srgbClr val="D1D5DB"/>
              </a:solidFill>
              <a:latin typeface="Calibri"/>
              <a:ea typeface="Calibri"/>
              <a:cs typeface="Calibri"/>
            </a:rPr>
            <a:pPr algn="ctr"/>
            <a:t>74%</a:t>
          </a:fld>
          <a:endParaRPr lang="en-AS" sz="2400" b="1">
            <a:solidFill>
              <a:srgbClr val="D1D5DB"/>
            </a:solidFill>
          </a:endParaRPr>
        </a:p>
      </xdr:txBody>
    </xdr:sp>
    <xdr:clientData/>
  </xdr:twoCellAnchor>
  <xdr:twoCellAnchor>
    <xdr:from>
      <xdr:col>10</xdr:col>
      <xdr:colOff>567672</xdr:colOff>
      <xdr:row>9</xdr:row>
      <xdr:rowOff>27456</xdr:rowOff>
    </xdr:from>
    <xdr:to>
      <xdr:col>14</xdr:col>
      <xdr:colOff>95311</xdr:colOff>
      <xdr:row>11</xdr:row>
      <xdr:rowOff>146983</xdr:rowOff>
    </xdr:to>
    <xdr:sp macro="" textlink="Pivot_1!J48">
      <xdr:nvSpPr>
        <xdr:cNvPr id="41" name="Rectangle: Rounded Corners 40">
          <a:extLst>
            <a:ext uri="{FF2B5EF4-FFF2-40B4-BE49-F238E27FC236}">
              <a16:creationId xmlns:a16="http://schemas.microsoft.com/office/drawing/2014/main" id="{2F79619C-72F4-4424-BA61-2A27A7D089A4}"/>
            </a:ext>
          </a:extLst>
        </xdr:cNvPr>
        <xdr:cNvSpPr/>
      </xdr:nvSpPr>
      <xdr:spPr>
        <a:xfrm>
          <a:off x="6679547" y="1670519"/>
          <a:ext cx="1972389" cy="484652"/>
        </a:xfrm>
        <a:prstGeom prst="roundRect">
          <a:avLst/>
        </a:prstGeom>
        <a:solidFill>
          <a:srgbClr val="1E3A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12CCE51-3570-4638-89C9-C92C3B757C89}" type="TxLink">
            <a:rPr lang="en-US" sz="2400" b="1" i="0" u="none" strike="noStrike">
              <a:solidFill>
                <a:srgbClr val="D1D5DB"/>
              </a:solidFill>
              <a:latin typeface="Calibri"/>
              <a:ea typeface="Calibri"/>
              <a:cs typeface="Calibri"/>
            </a:rPr>
            <a:pPr algn="ctr"/>
            <a:t>322</a:t>
          </a:fld>
          <a:r>
            <a:rPr lang="en-US" sz="2400" b="1" i="0" u="none" strike="noStrike" baseline="0">
              <a:solidFill>
                <a:srgbClr val="D1D5DB"/>
              </a:solidFill>
              <a:latin typeface="Calibri"/>
              <a:ea typeface="Calibri"/>
              <a:cs typeface="Calibri"/>
            </a:rPr>
            <a:t> hrs</a:t>
          </a:r>
          <a:endParaRPr lang="en-AS" sz="2400" b="1">
            <a:solidFill>
              <a:srgbClr val="D1D5DB"/>
            </a:solidFill>
          </a:endParaRPr>
        </a:p>
      </xdr:txBody>
    </xdr:sp>
    <xdr:clientData/>
  </xdr:twoCellAnchor>
  <xdr:twoCellAnchor>
    <xdr:from>
      <xdr:col>14</xdr:col>
      <xdr:colOff>369888</xdr:colOff>
      <xdr:row>9</xdr:row>
      <xdr:rowOff>22505</xdr:rowOff>
    </xdr:from>
    <xdr:to>
      <xdr:col>17</xdr:col>
      <xdr:colOff>467773</xdr:colOff>
      <xdr:row>11</xdr:row>
      <xdr:rowOff>142032</xdr:rowOff>
    </xdr:to>
    <xdr:sp macro="" textlink="Pivot_1!$C$1">
      <xdr:nvSpPr>
        <xdr:cNvPr id="40" name="Rectangle: Rounded Corners 39">
          <a:extLst>
            <a:ext uri="{FF2B5EF4-FFF2-40B4-BE49-F238E27FC236}">
              <a16:creationId xmlns:a16="http://schemas.microsoft.com/office/drawing/2014/main" id="{0FEC53F3-D1BB-4CC8-87BF-1A7DA015DB0E}"/>
            </a:ext>
          </a:extLst>
        </xdr:cNvPr>
        <xdr:cNvSpPr/>
      </xdr:nvSpPr>
      <xdr:spPr>
        <a:xfrm>
          <a:off x="8904288" y="1668425"/>
          <a:ext cx="1926685" cy="485287"/>
        </a:xfrm>
        <a:prstGeom prst="roundRect">
          <a:avLst/>
        </a:prstGeom>
        <a:solidFill>
          <a:srgbClr val="1E3A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D6A029A-B63B-4A8F-8E38-2D11B34460C7}" type="TxLink">
            <a:rPr lang="en-US" sz="2400" b="1" i="0" u="none" strike="noStrike">
              <a:solidFill>
                <a:srgbClr val="D1D5DB"/>
              </a:solidFill>
              <a:latin typeface="Calibri"/>
              <a:ea typeface="Calibri"/>
              <a:cs typeface="Calibri"/>
            </a:rPr>
            <a:pPr algn="ctr"/>
            <a:t>549</a:t>
          </a:fld>
          <a:r>
            <a:rPr lang="en-US" sz="2400" b="1" i="0" u="none" strike="noStrike">
              <a:solidFill>
                <a:srgbClr val="D1D5DB"/>
              </a:solidFill>
              <a:latin typeface="Calibri"/>
              <a:ea typeface="Calibri"/>
              <a:cs typeface="Calibri"/>
            </a:rPr>
            <a:t>K Units </a:t>
          </a:r>
          <a:endParaRPr lang="en-AS" sz="2400" b="1">
            <a:solidFill>
              <a:srgbClr val="D1D5DB"/>
            </a:solidFill>
          </a:endParaRPr>
        </a:p>
      </xdr:txBody>
    </xdr:sp>
    <xdr:clientData/>
  </xdr:twoCellAnchor>
  <xdr:twoCellAnchor>
    <xdr:from>
      <xdr:col>3</xdr:col>
      <xdr:colOff>90144</xdr:colOff>
      <xdr:row>21</xdr:row>
      <xdr:rowOff>30481</xdr:rowOff>
    </xdr:from>
    <xdr:to>
      <xdr:col>10</xdr:col>
      <xdr:colOff>271054</xdr:colOff>
      <xdr:row>30</xdr:row>
      <xdr:rowOff>53340</xdr:rowOff>
    </xdr:to>
    <xdr:graphicFrame macro="">
      <xdr:nvGraphicFramePr>
        <xdr:cNvPr id="42" name="Chart 41">
          <a:extLst>
            <a:ext uri="{FF2B5EF4-FFF2-40B4-BE49-F238E27FC236}">
              <a16:creationId xmlns:a16="http://schemas.microsoft.com/office/drawing/2014/main" id="{B0E6470A-2ED6-4FA3-B58B-F21068B92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38101</xdr:colOff>
      <xdr:row>6</xdr:row>
      <xdr:rowOff>106699</xdr:rowOff>
    </xdr:from>
    <xdr:to>
      <xdr:col>23</xdr:col>
      <xdr:colOff>373380</xdr:colOff>
      <xdr:row>20</xdr:row>
      <xdr:rowOff>137160</xdr:rowOff>
    </xdr:to>
    <xdr:graphicFrame macro="">
      <xdr:nvGraphicFramePr>
        <xdr:cNvPr id="43" name="Chart 42">
          <a:extLst>
            <a:ext uri="{FF2B5EF4-FFF2-40B4-BE49-F238E27FC236}">
              <a16:creationId xmlns:a16="http://schemas.microsoft.com/office/drawing/2014/main" id="{15C5E5FB-A9D6-49F3-9E65-5F6CC17D79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341315</xdr:colOff>
      <xdr:row>2</xdr:row>
      <xdr:rowOff>158750</xdr:rowOff>
    </xdr:from>
    <xdr:to>
      <xdr:col>23</xdr:col>
      <xdr:colOff>587376</xdr:colOff>
      <xdr:row>5</xdr:row>
      <xdr:rowOff>174625</xdr:rowOff>
    </xdr:to>
    <xdr:sp macro="" textlink="">
      <xdr:nvSpPr>
        <xdr:cNvPr id="7" name="Rectangle 6">
          <a:extLst>
            <a:ext uri="{FF2B5EF4-FFF2-40B4-BE49-F238E27FC236}">
              <a16:creationId xmlns:a16="http://schemas.microsoft.com/office/drawing/2014/main" id="{17DC0B0E-3708-43E6-B77C-143DC43E9209}"/>
            </a:ext>
          </a:extLst>
        </xdr:cNvPr>
        <xdr:cNvSpPr/>
      </xdr:nvSpPr>
      <xdr:spPr>
        <a:xfrm>
          <a:off x="12565065" y="523875"/>
          <a:ext cx="2079624" cy="563563"/>
        </a:xfrm>
        <a:prstGeom prst="rect">
          <a:avLst/>
        </a:prstGeom>
        <a:solidFill>
          <a:srgbClr val="2B2D4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a:solidFill>
                <a:srgbClr val="D1D5DB"/>
              </a:solidFill>
            </a:rPr>
            <a:t>Last Update: </a:t>
          </a:r>
          <a:r>
            <a:rPr lang="ar-EG" sz="1300">
              <a:solidFill>
                <a:srgbClr val="D1D5DB"/>
              </a:solidFill>
            </a:rPr>
            <a:t>3</a:t>
          </a:r>
          <a:r>
            <a:rPr lang="en-US" sz="1300">
              <a:solidFill>
                <a:srgbClr val="D1D5DB"/>
              </a:solidFill>
            </a:rPr>
            <a:t> Jun 2026</a:t>
          </a:r>
          <a:endParaRPr lang="ar-EG" sz="1300">
            <a:solidFill>
              <a:srgbClr val="D1D5DB"/>
            </a:solidFill>
          </a:endParaRPr>
        </a:p>
        <a:p>
          <a:pPr algn="l"/>
          <a:r>
            <a:rPr lang="en-US" sz="1000">
              <a:solidFill>
                <a:srgbClr val="D1D5DB"/>
              </a:solidFill>
            </a:rPr>
            <a:t>Designed by</a:t>
          </a:r>
          <a:r>
            <a:rPr lang="en-US" sz="1300">
              <a:solidFill>
                <a:srgbClr val="D1D5DB"/>
              </a:solidFill>
            </a:rPr>
            <a:t> Eman Said</a:t>
          </a:r>
          <a:endParaRPr lang="en-AS" sz="1300">
            <a:solidFill>
              <a:srgbClr val="D1D5DB"/>
            </a:solidFill>
          </a:endParaRPr>
        </a:p>
      </xdr:txBody>
    </xdr:sp>
    <xdr:clientData/>
  </xdr:twoCellAnchor>
  <xdr:twoCellAnchor editAs="oneCell">
    <xdr:from>
      <xdr:col>0</xdr:col>
      <xdr:colOff>76942</xdr:colOff>
      <xdr:row>20</xdr:row>
      <xdr:rowOff>142030</xdr:rowOff>
    </xdr:from>
    <xdr:to>
      <xdr:col>2</xdr:col>
      <xdr:colOff>518159</xdr:colOff>
      <xdr:row>30</xdr:row>
      <xdr:rowOff>45720</xdr:rowOff>
    </xdr:to>
    <mc:AlternateContent xmlns:mc="http://schemas.openxmlformats.org/markup-compatibility/2006" xmlns:a14="http://schemas.microsoft.com/office/drawing/2010/main">
      <mc:Choice Requires="a14">
        <xdr:graphicFrame macro="">
          <xdr:nvGraphicFramePr>
            <xdr:cNvPr id="46" name="shift 1">
              <a:extLst>
                <a:ext uri="{FF2B5EF4-FFF2-40B4-BE49-F238E27FC236}">
                  <a16:creationId xmlns:a16="http://schemas.microsoft.com/office/drawing/2014/main" id="{857E0254-F1E1-41C9-BDD0-2A54AE689C6C}"/>
                </a:ext>
              </a:extLst>
            </xdr:cNvPr>
            <xdr:cNvGraphicFramePr/>
          </xdr:nvGraphicFramePr>
          <xdr:xfrm>
            <a:off x="0" y="0"/>
            <a:ext cx="0" cy="0"/>
          </xdr:xfrm>
          <a:graphic>
            <a:graphicData uri="http://schemas.microsoft.com/office/drawing/2010/slicer">
              <sle:slicer xmlns:sle="http://schemas.microsoft.com/office/drawing/2010/slicer" name="shift 1"/>
            </a:graphicData>
          </a:graphic>
        </xdr:graphicFrame>
      </mc:Choice>
      <mc:Fallback xmlns="">
        <xdr:sp macro="" textlink="">
          <xdr:nvSpPr>
            <xdr:cNvPr id="0" name=""/>
            <xdr:cNvSpPr>
              <a:spLocks noTextEdit="1"/>
            </xdr:cNvSpPr>
          </xdr:nvSpPr>
          <xdr:spPr>
            <a:xfrm>
              <a:off x="76942" y="4569250"/>
              <a:ext cx="1660417" cy="1732490"/>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xdr:colOff>
      <xdr:row>6</xdr:row>
      <xdr:rowOff>15240</xdr:rowOff>
    </xdr:from>
    <xdr:to>
      <xdr:col>2</xdr:col>
      <xdr:colOff>548640</xdr:colOff>
      <xdr:row>8</xdr:row>
      <xdr:rowOff>99060</xdr:rowOff>
    </xdr:to>
    <xdr:sp macro="" textlink="">
      <xdr:nvSpPr>
        <xdr:cNvPr id="4" name="Rectangle: Rounded Corners 3">
          <a:extLst>
            <a:ext uri="{FF2B5EF4-FFF2-40B4-BE49-F238E27FC236}">
              <a16:creationId xmlns:a16="http://schemas.microsoft.com/office/drawing/2014/main" id="{8093EDAD-87D5-42D2-9BE6-1FCF5A238E70}"/>
            </a:ext>
          </a:extLst>
        </xdr:cNvPr>
        <xdr:cNvSpPr/>
      </xdr:nvSpPr>
      <xdr:spPr>
        <a:xfrm>
          <a:off x="60960" y="1112520"/>
          <a:ext cx="1706880" cy="449580"/>
        </a:xfrm>
        <a:prstGeom prst="roundRect">
          <a:avLst>
            <a:gd name="adj" fmla="val 50000"/>
          </a:avLst>
        </a:prstGeom>
        <a:solidFill>
          <a:srgbClr val="D1D5D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b="1">
              <a:solidFill>
                <a:srgbClr val="31344D"/>
              </a:solidFill>
            </a:rPr>
            <a:t>Machines </a:t>
          </a:r>
          <a:endParaRPr lang="en-AS" sz="2200" b="1">
            <a:solidFill>
              <a:srgbClr val="31344D"/>
            </a:solidFill>
          </a:endParaRPr>
        </a:p>
      </xdr:txBody>
    </xdr:sp>
    <xdr:clientData/>
  </xdr:twoCellAnchor>
  <xdr:twoCellAnchor>
    <xdr:from>
      <xdr:col>0</xdr:col>
      <xdr:colOff>60960</xdr:colOff>
      <xdr:row>17</xdr:row>
      <xdr:rowOff>236220</xdr:rowOff>
    </xdr:from>
    <xdr:to>
      <xdr:col>2</xdr:col>
      <xdr:colOff>548640</xdr:colOff>
      <xdr:row>20</xdr:row>
      <xdr:rowOff>83820</xdr:rowOff>
    </xdr:to>
    <xdr:sp macro="" textlink="">
      <xdr:nvSpPr>
        <xdr:cNvPr id="49" name="Rectangle: Rounded Corners 48">
          <a:extLst>
            <a:ext uri="{FF2B5EF4-FFF2-40B4-BE49-F238E27FC236}">
              <a16:creationId xmlns:a16="http://schemas.microsoft.com/office/drawing/2014/main" id="{F2F6900D-2A37-4C93-A05E-15C440AE444D}"/>
            </a:ext>
          </a:extLst>
        </xdr:cNvPr>
        <xdr:cNvSpPr/>
      </xdr:nvSpPr>
      <xdr:spPr>
        <a:xfrm>
          <a:off x="60960" y="4046220"/>
          <a:ext cx="1706880" cy="464820"/>
        </a:xfrm>
        <a:prstGeom prst="roundRect">
          <a:avLst>
            <a:gd name="adj" fmla="val 50000"/>
          </a:avLst>
        </a:prstGeom>
        <a:solidFill>
          <a:srgbClr val="D1D5D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b="1">
              <a:solidFill>
                <a:srgbClr val="31344D"/>
              </a:solidFill>
            </a:rPr>
            <a:t>Shift</a:t>
          </a:r>
          <a:endParaRPr lang="en-AS" sz="2200" b="1">
            <a:solidFill>
              <a:srgbClr val="31344D"/>
            </a:solidFill>
          </a:endParaRPr>
        </a:p>
      </xdr:txBody>
    </xdr:sp>
    <xdr:clientData/>
  </xdr:twoCellAnchor>
  <xdr:twoCellAnchor>
    <xdr:from>
      <xdr:col>10</xdr:col>
      <xdr:colOff>365760</xdr:colOff>
      <xdr:row>21</xdr:row>
      <xdr:rowOff>11552</xdr:rowOff>
    </xdr:from>
    <xdr:to>
      <xdr:col>17</xdr:col>
      <xdr:colOff>583905</xdr:colOff>
      <xdr:row>30</xdr:row>
      <xdr:rowOff>29453</xdr:rowOff>
    </xdr:to>
    <xdr:graphicFrame macro="">
      <xdr:nvGraphicFramePr>
        <xdr:cNvPr id="45" name="Chart 44">
          <a:extLst>
            <a:ext uri="{FF2B5EF4-FFF2-40B4-BE49-F238E27FC236}">
              <a16:creationId xmlns:a16="http://schemas.microsoft.com/office/drawing/2014/main" id="{F44376B7-7EB7-4714-BB65-8E6A2346A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152862</xdr:colOff>
      <xdr:row>0</xdr:row>
      <xdr:rowOff>145320</xdr:rowOff>
    </xdr:from>
    <xdr:to>
      <xdr:col>2</xdr:col>
      <xdr:colOff>518160</xdr:colOff>
      <xdr:row>5</xdr:row>
      <xdr:rowOff>106680</xdr:rowOff>
    </xdr:to>
    <xdr:pic>
      <xdr:nvPicPr>
        <xdr:cNvPr id="2" name="Picture 1">
          <a:extLst>
            <a:ext uri="{FF2B5EF4-FFF2-40B4-BE49-F238E27FC236}">
              <a16:creationId xmlns:a16="http://schemas.microsoft.com/office/drawing/2014/main" id="{7FF55377-4373-4C33-B7B9-C46C4044CD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862" y="145320"/>
          <a:ext cx="1584498" cy="875760"/>
        </a:xfrm>
        <a:prstGeom prst="snip2DiagRect">
          <a:avLst/>
        </a:prstGeom>
      </xdr:spPr>
    </xdr:pic>
    <xdr:clientData/>
  </xdr:twoCellAnchor>
  <xdr:twoCellAnchor>
    <xdr:from>
      <xdr:col>7</xdr:col>
      <xdr:colOff>312420</xdr:colOff>
      <xdr:row>1</xdr:row>
      <xdr:rowOff>46617</xdr:rowOff>
    </xdr:from>
    <xdr:to>
      <xdr:col>18</xdr:col>
      <xdr:colOff>205740</xdr:colOff>
      <xdr:row>5</xdr:row>
      <xdr:rowOff>61857</xdr:rowOff>
    </xdr:to>
    <xdr:sp macro="" textlink="">
      <xdr:nvSpPr>
        <xdr:cNvPr id="3" name="Rectangle: Rounded Corners 2">
          <a:extLst>
            <a:ext uri="{FF2B5EF4-FFF2-40B4-BE49-F238E27FC236}">
              <a16:creationId xmlns:a16="http://schemas.microsoft.com/office/drawing/2014/main" id="{7AB47E5F-A2D2-480F-A963-EE57225805FC}"/>
            </a:ext>
          </a:extLst>
        </xdr:cNvPr>
        <xdr:cNvSpPr/>
      </xdr:nvSpPr>
      <xdr:spPr>
        <a:xfrm>
          <a:off x="4579620" y="229497"/>
          <a:ext cx="6598920" cy="746760"/>
        </a:xfrm>
        <a:prstGeom prst="roundRect">
          <a:avLst/>
        </a:prstGeom>
        <a:solidFill>
          <a:srgbClr val="2B2D4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Operations Efficiency &amp; Maintenance Analytics</a:t>
          </a:r>
          <a:endParaRPr lang="ar-EG" sz="2400"/>
        </a:p>
        <a:p>
          <a:pPr algn="ctr"/>
          <a:r>
            <a:rPr lang="en-US" sz="1100">
              <a:solidFill>
                <a:srgbClr val="D1D5DB"/>
              </a:solidFill>
            </a:rPr>
            <a:t>Data Range: Jan 202</a:t>
          </a:r>
          <a:r>
            <a:rPr lang="ar-EG" sz="1100">
              <a:solidFill>
                <a:srgbClr val="D1D5DB"/>
              </a:solidFill>
            </a:rPr>
            <a:t>4</a:t>
          </a:r>
          <a:r>
            <a:rPr lang="en-US" sz="1100">
              <a:solidFill>
                <a:srgbClr val="D1D5DB"/>
              </a:solidFill>
            </a:rPr>
            <a:t> - Mar 202</a:t>
          </a:r>
          <a:r>
            <a:rPr lang="ar-EG" sz="1100">
              <a:solidFill>
                <a:srgbClr val="D1D5DB"/>
              </a:solidFill>
            </a:rPr>
            <a:t>4</a:t>
          </a:r>
          <a:r>
            <a:rPr lang="en-US" sz="1100">
              <a:solidFill>
                <a:srgbClr val="D1D5DB"/>
              </a:solidFill>
            </a:rPr>
            <a:t> </a:t>
          </a:r>
          <a:endParaRPr lang="en-AS" sz="1100">
            <a:solidFill>
              <a:srgbClr val="D1D5DB"/>
            </a:solidFill>
          </a:endParaRPr>
        </a:p>
      </xdr:txBody>
    </xdr:sp>
    <xdr:clientData/>
  </xdr:twoCellAnchor>
  <xdr:twoCellAnchor editAs="oneCell">
    <xdr:from>
      <xdr:col>0</xdr:col>
      <xdr:colOff>83820</xdr:colOff>
      <xdr:row>9</xdr:row>
      <xdr:rowOff>9241</xdr:rowOff>
    </xdr:from>
    <xdr:to>
      <xdr:col>2</xdr:col>
      <xdr:colOff>548640</xdr:colOff>
      <xdr:row>19</xdr:row>
      <xdr:rowOff>152400</xdr:rowOff>
    </xdr:to>
    <mc:AlternateContent xmlns:mc="http://schemas.openxmlformats.org/markup-compatibility/2006" xmlns:a14="http://schemas.microsoft.com/office/drawing/2010/main">
      <mc:Choice Requires="a14">
        <xdr:graphicFrame macro="">
          <xdr:nvGraphicFramePr>
            <xdr:cNvPr id="4" name="machine_id 1">
              <a:extLst>
                <a:ext uri="{FF2B5EF4-FFF2-40B4-BE49-F238E27FC236}">
                  <a16:creationId xmlns:a16="http://schemas.microsoft.com/office/drawing/2014/main" id="{039BBD9E-EAB5-4209-A3DF-4CEBAE558501}"/>
                </a:ext>
              </a:extLst>
            </xdr:cNvPr>
            <xdr:cNvGraphicFramePr/>
          </xdr:nvGraphicFramePr>
          <xdr:xfrm>
            <a:off x="0" y="0"/>
            <a:ext cx="0" cy="0"/>
          </xdr:xfrm>
          <a:graphic>
            <a:graphicData uri="http://schemas.microsoft.com/office/drawing/2010/slicer">
              <sle:slicer xmlns:sle="http://schemas.microsoft.com/office/drawing/2010/slicer" name="machine_id 1"/>
            </a:graphicData>
          </a:graphic>
        </xdr:graphicFrame>
      </mc:Choice>
      <mc:Fallback xmlns="">
        <xdr:sp macro="" textlink="">
          <xdr:nvSpPr>
            <xdr:cNvPr id="0" name=""/>
            <xdr:cNvSpPr>
              <a:spLocks noTextEdit="1"/>
            </xdr:cNvSpPr>
          </xdr:nvSpPr>
          <xdr:spPr>
            <a:xfrm>
              <a:off x="83820" y="1655161"/>
              <a:ext cx="1684020" cy="2398679"/>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239767</xdr:colOff>
      <xdr:row>6</xdr:row>
      <xdr:rowOff>142392</xdr:rowOff>
    </xdr:from>
    <xdr:to>
      <xdr:col>7</xdr:col>
      <xdr:colOff>153493</xdr:colOff>
      <xdr:row>11</xdr:row>
      <xdr:rowOff>235622</xdr:rowOff>
    </xdr:to>
    <xdr:sp macro="" textlink="Pivot_1!C17">
      <xdr:nvSpPr>
        <xdr:cNvPr id="7" name="Rectangle: Rounded Corners 6">
          <a:extLst>
            <a:ext uri="{FF2B5EF4-FFF2-40B4-BE49-F238E27FC236}">
              <a16:creationId xmlns:a16="http://schemas.microsoft.com/office/drawing/2014/main" id="{F1E44B29-82DF-4A1A-983F-8C65038BA8EE}"/>
            </a:ext>
          </a:extLst>
        </xdr:cNvPr>
        <xdr:cNvSpPr/>
      </xdr:nvSpPr>
      <xdr:spPr>
        <a:xfrm>
          <a:off x="2068567" y="1239672"/>
          <a:ext cx="2352126" cy="1007630"/>
        </a:xfrm>
        <a:prstGeom prst="roundRect">
          <a:avLst/>
        </a:prstGeom>
        <a:solidFill>
          <a:srgbClr val="1E3A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a:p>
      </xdr:txBody>
    </xdr:sp>
    <xdr:clientData/>
  </xdr:twoCellAnchor>
  <xdr:twoCellAnchor>
    <xdr:from>
      <xdr:col>11</xdr:col>
      <xdr:colOff>270807</xdr:colOff>
      <xdr:row>6</xdr:row>
      <xdr:rowOff>143783</xdr:rowOff>
    </xdr:from>
    <xdr:to>
      <xdr:col>15</xdr:col>
      <xdr:colOff>186614</xdr:colOff>
      <xdr:row>11</xdr:row>
      <xdr:rowOff>229393</xdr:rowOff>
    </xdr:to>
    <xdr:sp macro="" textlink="">
      <xdr:nvSpPr>
        <xdr:cNvPr id="8" name="Rectangle: Rounded Corners 7">
          <a:extLst>
            <a:ext uri="{FF2B5EF4-FFF2-40B4-BE49-F238E27FC236}">
              <a16:creationId xmlns:a16="http://schemas.microsoft.com/office/drawing/2014/main" id="{EA1C3159-6E1F-4E2C-8AC7-747A0162C48A}"/>
            </a:ext>
          </a:extLst>
        </xdr:cNvPr>
        <xdr:cNvSpPr/>
      </xdr:nvSpPr>
      <xdr:spPr>
        <a:xfrm>
          <a:off x="6976407" y="1241063"/>
          <a:ext cx="2354207" cy="1000010"/>
        </a:xfrm>
        <a:prstGeom prst="roundRect">
          <a:avLst/>
        </a:prstGeom>
        <a:solidFill>
          <a:srgbClr val="1E3A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a:p>
      </xdr:txBody>
    </xdr:sp>
    <xdr:clientData/>
  </xdr:twoCellAnchor>
  <xdr:twoCellAnchor>
    <xdr:from>
      <xdr:col>3</xdr:col>
      <xdr:colOff>263384</xdr:colOff>
      <xdr:row>7</xdr:row>
      <xdr:rowOff>98258</xdr:rowOff>
    </xdr:from>
    <xdr:to>
      <xdr:col>7</xdr:col>
      <xdr:colOff>96677</xdr:colOff>
      <xdr:row>9</xdr:row>
      <xdr:rowOff>29296</xdr:rowOff>
    </xdr:to>
    <xdr:sp macro="" textlink="">
      <xdr:nvSpPr>
        <xdr:cNvPr id="9" name="Rectangle: Rounded Corners 8">
          <a:extLst>
            <a:ext uri="{FF2B5EF4-FFF2-40B4-BE49-F238E27FC236}">
              <a16:creationId xmlns:a16="http://schemas.microsoft.com/office/drawing/2014/main" id="{5EA6B863-63D9-4F0C-A95A-FE8B4BF51A2C}"/>
            </a:ext>
          </a:extLst>
        </xdr:cNvPr>
        <xdr:cNvSpPr/>
      </xdr:nvSpPr>
      <xdr:spPr>
        <a:xfrm>
          <a:off x="2092184" y="1378418"/>
          <a:ext cx="2271693" cy="296798"/>
        </a:xfrm>
        <a:prstGeom prst="roundRect">
          <a:avLst/>
        </a:prstGeom>
        <a:solidFill>
          <a:srgbClr val="D1D5D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rgbClr val="2B2D42"/>
              </a:solidFill>
            </a:rPr>
            <a:t>Total</a:t>
          </a:r>
          <a:r>
            <a:rPr lang="en-US" sz="2400" b="1" baseline="0">
              <a:solidFill>
                <a:srgbClr val="2B2D42"/>
              </a:solidFill>
            </a:rPr>
            <a:t> </a:t>
          </a:r>
          <a:r>
            <a:rPr lang="en-US" sz="2200" b="1" baseline="0">
              <a:solidFill>
                <a:srgbClr val="2B2D42"/>
              </a:solidFill>
            </a:rPr>
            <a:t>Cost</a:t>
          </a:r>
          <a:endParaRPr lang="en-AS" sz="2200" b="1">
            <a:solidFill>
              <a:srgbClr val="2B2D42"/>
            </a:solidFill>
          </a:endParaRPr>
        </a:p>
      </xdr:txBody>
    </xdr:sp>
    <xdr:clientData/>
  </xdr:twoCellAnchor>
  <xdr:twoCellAnchor>
    <xdr:from>
      <xdr:col>7</xdr:col>
      <xdr:colOff>249310</xdr:colOff>
      <xdr:row>6</xdr:row>
      <xdr:rowOff>142898</xdr:rowOff>
    </xdr:from>
    <xdr:to>
      <xdr:col>11</xdr:col>
      <xdr:colOff>165117</xdr:colOff>
      <xdr:row>11</xdr:row>
      <xdr:rowOff>229157</xdr:rowOff>
    </xdr:to>
    <xdr:sp macro="" textlink="Pivot_1!$C$9">
      <xdr:nvSpPr>
        <xdr:cNvPr id="10" name="Rectangle: Rounded Corners 9">
          <a:extLst>
            <a:ext uri="{FF2B5EF4-FFF2-40B4-BE49-F238E27FC236}">
              <a16:creationId xmlns:a16="http://schemas.microsoft.com/office/drawing/2014/main" id="{9A989DF7-1691-4A0A-B08A-EDE019F2D62F}"/>
            </a:ext>
          </a:extLst>
        </xdr:cNvPr>
        <xdr:cNvSpPr/>
      </xdr:nvSpPr>
      <xdr:spPr>
        <a:xfrm>
          <a:off x="4516510" y="1240178"/>
          <a:ext cx="2354207" cy="1000659"/>
        </a:xfrm>
        <a:prstGeom prst="roundRect">
          <a:avLst/>
        </a:prstGeom>
        <a:solidFill>
          <a:srgbClr val="1E3A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AS" sz="2400" b="1">
            <a:solidFill>
              <a:srgbClr val="D1D5DB"/>
            </a:solidFill>
          </a:endParaRPr>
        </a:p>
      </xdr:txBody>
    </xdr:sp>
    <xdr:clientData/>
  </xdr:twoCellAnchor>
  <xdr:twoCellAnchor>
    <xdr:from>
      <xdr:col>7</xdr:col>
      <xdr:colOff>282474</xdr:colOff>
      <xdr:row>7</xdr:row>
      <xdr:rowOff>119065</xdr:rowOff>
    </xdr:from>
    <xdr:to>
      <xdr:col>11</xdr:col>
      <xdr:colOff>115768</xdr:colOff>
      <xdr:row>9</xdr:row>
      <xdr:rowOff>43567</xdr:rowOff>
    </xdr:to>
    <xdr:sp macro="" textlink="">
      <xdr:nvSpPr>
        <xdr:cNvPr id="11" name="Rectangle: Rounded Corners 10">
          <a:extLst>
            <a:ext uri="{FF2B5EF4-FFF2-40B4-BE49-F238E27FC236}">
              <a16:creationId xmlns:a16="http://schemas.microsoft.com/office/drawing/2014/main" id="{FADB89C0-2F9A-4B93-B6E5-3439869F047D}"/>
            </a:ext>
          </a:extLst>
        </xdr:cNvPr>
        <xdr:cNvSpPr/>
      </xdr:nvSpPr>
      <xdr:spPr>
        <a:xfrm>
          <a:off x="4549674" y="1399225"/>
          <a:ext cx="2271694" cy="290262"/>
        </a:xfrm>
        <a:prstGeom prst="roundRect">
          <a:avLst/>
        </a:prstGeom>
        <a:solidFill>
          <a:srgbClr val="D1D5D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rgbClr val="2B2D42"/>
              </a:solidFill>
              <a:effectLst/>
              <a:latin typeface="+mn-lt"/>
              <a:ea typeface="+mn-ea"/>
              <a:cs typeface="+mn-cs"/>
            </a:rPr>
            <a:t>Average OEE</a:t>
          </a:r>
          <a:endParaRPr lang="en-AS" sz="2400" b="1">
            <a:solidFill>
              <a:srgbClr val="2B2D42"/>
            </a:solidFill>
          </a:endParaRPr>
        </a:p>
      </xdr:txBody>
    </xdr:sp>
    <xdr:clientData/>
  </xdr:twoCellAnchor>
  <xdr:twoCellAnchor>
    <xdr:from>
      <xdr:col>11</xdr:col>
      <xdr:colOff>307147</xdr:colOff>
      <xdr:row>7</xdr:row>
      <xdr:rowOff>104872</xdr:rowOff>
    </xdr:from>
    <xdr:to>
      <xdr:col>15</xdr:col>
      <xdr:colOff>140440</xdr:colOff>
      <xdr:row>9</xdr:row>
      <xdr:rowOff>29374</xdr:rowOff>
    </xdr:to>
    <xdr:sp macro="" textlink="">
      <xdr:nvSpPr>
        <xdr:cNvPr id="12" name="Rectangle: Rounded Corners 11">
          <a:extLst>
            <a:ext uri="{FF2B5EF4-FFF2-40B4-BE49-F238E27FC236}">
              <a16:creationId xmlns:a16="http://schemas.microsoft.com/office/drawing/2014/main" id="{99512DED-078B-4C6E-8CA5-87BC203BC35D}"/>
            </a:ext>
          </a:extLst>
        </xdr:cNvPr>
        <xdr:cNvSpPr/>
      </xdr:nvSpPr>
      <xdr:spPr>
        <a:xfrm>
          <a:off x="7012747" y="1385032"/>
          <a:ext cx="2271693" cy="290262"/>
        </a:xfrm>
        <a:prstGeom prst="roundRect">
          <a:avLst/>
        </a:prstGeom>
        <a:solidFill>
          <a:srgbClr val="D1D5D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rgbClr val="2B2D42"/>
              </a:solidFill>
            </a:rPr>
            <a:t>Total Downtime</a:t>
          </a:r>
          <a:endParaRPr lang="en-AS" sz="2400" b="1">
            <a:solidFill>
              <a:srgbClr val="2B2D42"/>
            </a:solidFill>
          </a:endParaRPr>
        </a:p>
      </xdr:txBody>
    </xdr:sp>
    <xdr:clientData/>
  </xdr:twoCellAnchor>
  <xdr:twoCellAnchor>
    <xdr:from>
      <xdr:col>15</xdr:col>
      <xdr:colOff>278862</xdr:colOff>
      <xdr:row>6</xdr:row>
      <xdr:rowOff>145875</xdr:rowOff>
    </xdr:from>
    <xdr:to>
      <xdr:col>19</xdr:col>
      <xdr:colOff>189599</xdr:colOff>
      <xdr:row>11</xdr:row>
      <xdr:rowOff>237484</xdr:rowOff>
    </xdr:to>
    <xdr:sp macro="" textlink="">
      <xdr:nvSpPr>
        <xdr:cNvPr id="13" name="Rectangle: Rounded Corners 12">
          <a:extLst>
            <a:ext uri="{FF2B5EF4-FFF2-40B4-BE49-F238E27FC236}">
              <a16:creationId xmlns:a16="http://schemas.microsoft.com/office/drawing/2014/main" id="{68D378D8-9DE1-4A79-9DDF-C159BE07810F}"/>
            </a:ext>
          </a:extLst>
        </xdr:cNvPr>
        <xdr:cNvSpPr/>
      </xdr:nvSpPr>
      <xdr:spPr>
        <a:xfrm>
          <a:off x="9422862" y="1243155"/>
          <a:ext cx="2349137" cy="1006009"/>
        </a:xfrm>
        <a:prstGeom prst="roundRect">
          <a:avLst/>
        </a:prstGeom>
        <a:solidFill>
          <a:srgbClr val="1E3A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a:p>
      </xdr:txBody>
    </xdr:sp>
    <xdr:clientData/>
  </xdr:twoCellAnchor>
  <xdr:twoCellAnchor>
    <xdr:from>
      <xdr:col>15</xdr:col>
      <xdr:colOff>312650</xdr:colOff>
      <xdr:row>7</xdr:row>
      <xdr:rowOff>144902</xdr:rowOff>
    </xdr:from>
    <xdr:to>
      <xdr:col>19</xdr:col>
      <xdr:colOff>151012</xdr:colOff>
      <xdr:row>9</xdr:row>
      <xdr:rowOff>68018</xdr:rowOff>
    </xdr:to>
    <xdr:sp macro="" textlink="">
      <xdr:nvSpPr>
        <xdr:cNvPr id="14" name="Rectangle: Rounded Corners 13">
          <a:extLst>
            <a:ext uri="{FF2B5EF4-FFF2-40B4-BE49-F238E27FC236}">
              <a16:creationId xmlns:a16="http://schemas.microsoft.com/office/drawing/2014/main" id="{7A1FC56E-FF90-4CBD-97A0-E72BF4F88937}"/>
            </a:ext>
          </a:extLst>
        </xdr:cNvPr>
        <xdr:cNvSpPr/>
      </xdr:nvSpPr>
      <xdr:spPr>
        <a:xfrm>
          <a:off x="9456650" y="1425062"/>
          <a:ext cx="2276762" cy="288876"/>
        </a:xfrm>
        <a:prstGeom prst="roundRect">
          <a:avLst/>
        </a:prstGeom>
        <a:solidFill>
          <a:srgbClr val="D1D5D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rgbClr val="2B2D42"/>
              </a:solidFill>
            </a:rPr>
            <a:t>Total Units</a:t>
          </a:r>
          <a:endParaRPr lang="en-AS" sz="2400" b="1">
            <a:solidFill>
              <a:srgbClr val="2B2D42"/>
            </a:solidFill>
          </a:endParaRPr>
        </a:p>
      </xdr:txBody>
    </xdr:sp>
    <xdr:clientData/>
  </xdr:twoCellAnchor>
  <xdr:twoCellAnchor>
    <xdr:from>
      <xdr:col>3</xdr:col>
      <xdr:colOff>234144</xdr:colOff>
      <xdr:row>11</xdr:row>
      <xdr:rowOff>332588</xdr:rowOff>
    </xdr:from>
    <xdr:to>
      <xdr:col>7</xdr:col>
      <xdr:colOff>148023</xdr:colOff>
      <xdr:row>15</xdr:row>
      <xdr:rowOff>57301</xdr:rowOff>
    </xdr:to>
    <xdr:sp macro="" textlink="Pivot_1!$C$17">
      <xdr:nvSpPr>
        <xdr:cNvPr id="15" name="Rectangle: Rounded Corners 14">
          <a:extLst>
            <a:ext uri="{FF2B5EF4-FFF2-40B4-BE49-F238E27FC236}">
              <a16:creationId xmlns:a16="http://schemas.microsoft.com/office/drawing/2014/main" id="{5634CCA0-B26A-4929-91AC-E945C1309978}"/>
            </a:ext>
          </a:extLst>
        </xdr:cNvPr>
        <xdr:cNvSpPr/>
      </xdr:nvSpPr>
      <xdr:spPr>
        <a:xfrm>
          <a:off x="2062944" y="2344268"/>
          <a:ext cx="2352279" cy="882953"/>
        </a:xfrm>
        <a:prstGeom prst="roundRect">
          <a:avLst/>
        </a:prstGeom>
        <a:solidFill>
          <a:srgbClr val="1E3A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200" b="1" i="0" u="none" strike="noStrike">
            <a:solidFill>
              <a:srgbClr val="00B050"/>
            </a:solidFill>
            <a:latin typeface="+mn-lt"/>
            <a:ea typeface="Calibri"/>
            <a:cs typeface="Calibri"/>
          </a:endParaRPr>
        </a:p>
        <a:p>
          <a:pPr algn="ctr"/>
          <a:r>
            <a:rPr lang="en-US" sz="2200" b="1" i="0" u="none" strike="noStrike">
              <a:solidFill>
                <a:srgbClr val="00B050"/>
              </a:solidFill>
              <a:latin typeface="+mn-lt"/>
              <a:ea typeface="Calibri"/>
              <a:cs typeface="Calibri"/>
            </a:rPr>
            <a:t>TECH-03</a:t>
          </a:r>
          <a:endParaRPr lang="en-AS" sz="2200" b="1">
            <a:solidFill>
              <a:srgbClr val="00B050"/>
            </a:solidFill>
          </a:endParaRPr>
        </a:p>
      </xdr:txBody>
    </xdr:sp>
    <xdr:clientData/>
  </xdr:twoCellAnchor>
  <xdr:twoCellAnchor>
    <xdr:from>
      <xdr:col>11</xdr:col>
      <xdr:colOff>270250</xdr:colOff>
      <xdr:row>11</xdr:row>
      <xdr:rowOff>318739</xdr:rowOff>
    </xdr:from>
    <xdr:to>
      <xdr:col>15</xdr:col>
      <xdr:colOff>181141</xdr:colOff>
      <xdr:row>15</xdr:row>
      <xdr:rowOff>35832</xdr:rowOff>
    </xdr:to>
    <xdr:sp macro="" textlink="Pivot_1!$C$25">
      <xdr:nvSpPr>
        <xdr:cNvPr id="16" name="Rectangle: Rounded Corners 15">
          <a:extLst>
            <a:ext uri="{FF2B5EF4-FFF2-40B4-BE49-F238E27FC236}">
              <a16:creationId xmlns:a16="http://schemas.microsoft.com/office/drawing/2014/main" id="{2B195C6B-46FA-4C4A-80BB-1C8168EBC220}"/>
            </a:ext>
          </a:extLst>
        </xdr:cNvPr>
        <xdr:cNvSpPr/>
      </xdr:nvSpPr>
      <xdr:spPr>
        <a:xfrm>
          <a:off x="6975850" y="2330419"/>
          <a:ext cx="2349291" cy="1012493"/>
        </a:xfrm>
        <a:prstGeom prst="roundRect">
          <a:avLst/>
        </a:prstGeom>
        <a:solidFill>
          <a:srgbClr val="1E3A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200" b="1" i="0" u="none" strike="noStrike">
            <a:solidFill>
              <a:srgbClr val="00B050"/>
            </a:solidFill>
            <a:latin typeface="+mn-lt"/>
            <a:ea typeface="Calibri"/>
            <a:cs typeface="Calibri"/>
          </a:endParaRPr>
        </a:p>
        <a:p>
          <a:pPr algn="ctr"/>
          <a:r>
            <a:rPr lang="en-US" sz="2200" b="1" i="0" u="none" strike="noStrike">
              <a:solidFill>
                <a:srgbClr val="00B050"/>
              </a:solidFill>
              <a:latin typeface="+mn-lt"/>
              <a:ea typeface="Calibri"/>
              <a:cs typeface="Calibri"/>
            </a:rPr>
            <a:t>MCH-001</a:t>
          </a:r>
          <a:endParaRPr lang="en-AS" sz="2200" b="1">
            <a:solidFill>
              <a:srgbClr val="00B050"/>
            </a:solidFill>
          </a:endParaRPr>
        </a:p>
      </xdr:txBody>
    </xdr:sp>
    <xdr:clientData/>
  </xdr:twoCellAnchor>
  <xdr:twoCellAnchor>
    <xdr:from>
      <xdr:col>3</xdr:col>
      <xdr:colOff>257761</xdr:colOff>
      <xdr:row>12</xdr:row>
      <xdr:rowOff>82631</xdr:rowOff>
    </xdr:from>
    <xdr:to>
      <xdr:col>7</xdr:col>
      <xdr:colOff>94196</xdr:colOff>
      <xdr:row>12</xdr:row>
      <xdr:rowOff>378061</xdr:rowOff>
    </xdr:to>
    <xdr:sp macro="" textlink="">
      <xdr:nvSpPr>
        <xdr:cNvPr id="17" name="Rectangle: Rounded Corners 16">
          <a:extLst>
            <a:ext uri="{FF2B5EF4-FFF2-40B4-BE49-F238E27FC236}">
              <a16:creationId xmlns:a16="http://schemas.microsoft.com/office/drawing/2014/main" id="{479D16E8-3C0D-4052-A0AF-CAD586C53270}"/>
            </a:ext>
          </a:extLst>
        </xdr:cNvPr>
        <xdr:cNvSpPr/>
      </xdr:nvSpPr>
      <xdr:spPr>
        <a:xfrm>
          <a:off x="2086561" y="2490551"/>
          <a:ext cx="2274835" cy="295430"/>
        </a:xfrm>
        <a:prstGeom prst="roundRect">
          <a:avLst/>
        </a:prstGeom>
        <a:solidFill>
          <a:srgbClr val="D1D5D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b="1">
              <a:solidFill>
                <a:srgbClr val="2B2D42"/>
              </a:solidFill>
            </a:rPr>
            <a:t>Best Technician</a:t>
          </a:r>
          <a:endParaRPr lang="en-AS" sz="2200" b="1">
            <a:solidFill>
              <a:srgbClr val="2B2D42"/>
            </a:solidFill>
          </a:endParaRPr>
        </a:p>
      </xdr:txBody>
    </xdr:sp>
    <xdr:clientData/>
  </xdr:twoCellAnchor>
  <xdr:twoCellAnchor>
    <xdr:from>
      <xdr:col>7</xdr:col>
      <xdr:colOff>236303</xdr:colOff>
      <xdr:row>11</xdr:row>
      <xdr:rowOff>333094</xdr:rowOff>
    </xdr:from>
    <xdr:to>
      <xdr:col>11</xdr:col>
      <xdr:colOff>152110</xdr:colOff>
      <xdr:row>15</xdr:row>
      <xdr:rowOff>50836</xdr:rowOff>
    </xdr:to>
    <xdr:sp macro="" textlink="Pivot_1!$C$9">
      <xdr:nvSpPr>
        <xdr:cNvPr id="18" name="Rectangle: Rounded Corners 17">
          <a:extLst>
            <a:ext uri="{FF2B5EF4-FFF2-40B4-BE49-F238E27FC236}">
              <a16:creationId xmlns:a16="http://schemas.microsoft.com/office/drawing/2014/main" id="{4A08E8DD-781E-441A-A94A-3441ADFC5BEE}"/>
            </a:ext>
          </a:extLst>
        </xdr:cNvPr>
        <xdr:cNvSpPr/>
      </xdr:nvSpPr>
      <xdr:spPr>
        <a:xfrm>
          <a:off x="4503503" y="2344774"/>
          <a:ext cx="2354207" cy="875982"/>
        </a:xfrm>
        <a:prstGeom prst="roundRect">
          <a:avLst/>
        </a:prstGeom>
        <a:solidFill>
          <a:srgbClr val="1E3A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200" b="1" i="0" u="none" strike="noStrike">
            <a:solidFill>
              <a:srgbClr val="FF0000"/>
            </a:solidFill>
            <a:latin typeface="+mn-lt"/>
            <a:ea typeface="Calibri"/>
            <a:cs typeface="Calibri"/>
          </a:endParaRPr>
        </a:p>
        <a:p>
          <a:pPr algn="ctr"/>
          <a:r>
            <a:rPr lang="en-US" sz="2200" b="1" i="0" u="none" strike="noStrike">
              <a:solidFill>
                <a:srgbClr val="FF0000"/>
              </a:solidFill>
              <a:latin typeface="+mn-lt"/>
              <a:ea typeface="Calibri"/>
              <a:cs typeface="Calibri"/>
            </a:rPr>
            <a:t>TECH-05</a:t>
          </a:r>
          <a:endParaRPr lang="en-AS" sz="2200" b="1">
            <a:solidFill>
              <a:srgbClr val="FF0000"/>
            </a:solidFill>
          </a:endParaRPr>
        </a:p>
      </xdr:txBody>
    </xdr:sp>
    <xdr:clientData/>
  </xdr:twoCellAnchor>
  <xdr:twoCellAnchor>
    <xdr:from>
      <xdr:col>7</xdr:col>
      <xdr:colOff>269467</xdr:colOff>
      <xdr:row>12</xdr:row>
      <xdr:rowOff>165030</xdr:rowOff>
    </xdr:from>
    <xdr:to>
      <xdr:col>11</xdr:col>
      <xdr:colOff>105903</xdr:colOff>
      <xdr:row>12</xdr:row>
      <xdr:rowOff>393807</xdr:rowOff>
    </xdr:to>
    <xdr:sp macro="" textlink="">
      <xdr:nvSpPr>
        <xdr:cNvPr id="19" name="Rectangle: Rounded Corners 18">
          <a:extLst>
            <a:ext uri="{FF2B5EF4-FFF2-40B4-BE49-F238E27FC236}">
              <a16:creationId xmlns:a16="http://schemas.microsoft.com/office/drawing/2014/main" id="{6D992EC1-12E1-4B6D-98BC-FF3DE8E9676F}"/>
            </a:ext>
          </a:extLst>
        </xdr:cNvPr>
        <xdr:cNvSpPr/>
      </xdr:nvSpPr>
      <xdr:spPr>
        <a:xfrm>
          <a:off x="4536667" y="2572950"/>
          <a:ext cx="2274836" cy="228777"/>
        </a:xfrm>
        <a:prstGeom prst="roundRect">
          <a:avLst/>
        </a:prstGeom>
        <a:solidFill>
          <a:srgbClr val="D1D5D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200" b="1">
              <a:solidFill>
                <a:srgbClr val="2B2D42"/>
              </a:solidFill>
              <a:effectLst/>
              <a:latin typeface="+mn-lt"/>
              <a:ea typeface="+mn-ea"/>
              <a:cs typeface="+mn-cs"/>
            </a:rPr>
            <a:t>Worst Technician</a:t>
          </a:r>
          <a:endParaRPr lang="en-AS" sz="2200" b="1">
            <a:solidFill>
              <a:srgbClr val="2B2D42"/>
            </a:solidFill>
          </a:endParaRPr>
        </a:p>
      </xdr:txBody>
    </xdr:sp>
    <xdr:clientData/>
  </xdr:twoCellAnchor>
  <xdr:twoCellAnchor>
    <xdr:from>
      <xdr:col>11</xdr:col>
      <xdr:colOff>330078</xdr:colOff>
      <xdr:row>12</xdr:row>
      <xdr:rowOff>53704</xdr:rowOff>
    </xdr:from>
    <xdr:to>
      <xdr:col>15</xdr:col>
      <xdr:colOff>168441</xdr:colOff>
      <xdr:row>12</xdr:row>
      <xdr:rowOff>349134</xdr:rowOff>
    </xdr:to>
    <xdr:sp macro="" textlink="">
      <xdr:nvSpPr>
        <xdr:cNvPr id="20" name="Rectangle: Rounded Corners 19">
          <a:extLst>
            <a:ext uri="{FF2B5EF4-FFF2-40B4-BE49-F238E27FC236}">
              <a16:creationId xmlns:a16="http://schemas.microsoft.com/office/drawing/2014/main" id="{8CDD6851-EE71-4D7B-BC39-65579D23F6D2}"/>
            </a:ext>
          </a:extLst>
        </xdr:cNvPr>
        <xdr:cNvSpPr/>
      </xdr:nvSpPr>
      <xdr:spPr>
        <a:xfrm>
          <a:off x="7035678" y="2461624"/>
          <a:ext cx="2276763" cy="295430"/>
        </a:xfrm>
        <a:prstGeom prst="roundRect">
          <a:avLst/>
        </a:prstGeom>
        <a:solidFill>
          <a:srgbClr val="D1D5D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b="1">
              <a:solidFill>
                <a:srgbClr val="2B2D42"/>
              </a:solidFill>
            </a:rPr>
            <a:t>Best Machine</a:t>
          </a:r>
          <a:endParaRPr lang="en-AS" sz="2200" b="1">
            <a:solidFill>
              <a:srgbClr val="2B2D42"/>
            </a:solidFill>
          </a:endParaRPr>
        </a:p>
      </xdr:txBody>
    </xdr:sp>
    <xdr:clientData/>
  </xdr:twoCellAnchor>
  <xdr:twoCellAnchor>
    <xdr:from>
      <xdr:col>15</xdr:col>
      <xdr:colOff>288008</xdr:colOff>
      <xdr:row>11</xdr:row>
      <xdr:rowOff>312976</xdr:rowOff>
    </xdr:from>
    <xdr:to>
      <xdr:col>19</xdr:col>
      <xdr:colOff>198745</xdr:colOff>
      <xdr:row>15</xdr:row>
      <xdr:rowOff>36068</xdr:rowOff>
    </xdr:to>
    <xdr:sp macro="" textlink="Pivot_1!$C$1">
      <xdr:nvSpPr>
        <xdr:cNvPr id="21" name="Rectangle: Rounded Corners 20">
          <a:extLst>
            <a:ext uri="{FF2B5EF4-FFF2-40B4-BE49-F238E27FC236}">
              <a16:creationId xmlns:a16="http://schemas.microsoft.com/office/drawing/2014/main" id="{6ABF1D36-9DDA-45A6-8563-8CBE86E88373}"/>
            </a:ext>
          </a:extLst>
        </xdr:cNvPr>
        <xdr:cNvSpPr/>
      </xdr:nvSpPr>
      <xdr:spPr>
        <a:xfrm>
          <a:off x="9432008" y="2324656"/>
          <a:ext cx="2349137" cy="1018492"/>
        </a:xfrm>
        <a:prstGeom prst="roundRect">
          <a:avLst/>
        </a:prstGeom>
        <a:solidFill>
          <a:srgbClr val="1E3A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200" b="1" i="0" u="none" strike="noStrike" baseline="0">
            <a:solidFill>
              <a:srgbClr val="FF0000"/>
            </a:solidFill>
            <a:latin typeface="+mn-lt"/>
            <a:ea typeface="Calibri"/>
            <a:cs typeface="Calibri"/>
          </a:endParaRPr>
        </a:p>
        <a:p>
          <a:pPr algn="ctr"/>
          <a:r>
            <a:rPr lang="en-US" sz="2200" b="1" i="0" u="none" strike="noStrike" baseline="0">
              <a:solidFill>
                <a:srgbClr val="FF0000"/>
              </a:solidFill>
              <a:latin typeface="+mn-lt"/>
              <a:ea typeface="Calibri"/>
              <a:cs typeface="Calibri"/>
            </a:rPr>
            <a:t>MCH-002</a:t>
          </a:r>
          <a:endParaRPr lang="en-AS" sz="2200" b="1">
            <a:solidFill>
              <a:srgbClr val="FF0000"/>
            </a:solidFill>
          </a:endParaRPr>
        </a:p>
      </xdr:txBody>
    </xdr:sp>
    <xdr:clientData/>
  </xdr:twoCellAnchor>
  <xdr:twoCellAnchor>
    <xdr:from>
      <xdr:col>15</xdr:col>
      <xdr:colOff>326712</xdr:colOff>
      <xdr:row>12</xdr:row>
      <xdr:rowOff>55399</xdr:rowOff>
    </xdr:from>
    <xdr:to>
      <xdr:col>19</xdr:col>
      <xdr:colOff>160158</xdr:colOff>
      <xdr:row>12</xdr:row>
      <xdr:rowOff>350829</xdr:rowOff>
    </xdr:to>
    <xdr:sp macro="" textlink="">
      <xdr:nvSpPr>
        <xdr:cNvPr id="22" name="Rectangle: Rounded Corners 21">
          <a:extLst>
            <a:ext uri="{FF2B5EF4-FFF2-40B4-BE49-F238E27FC236}">
              <a16:creationId xmlns:a16="http://schemas.microsoft.com/office/drawing/2014/main" id="{D299F135-54D0-455D-9CD7-AC7EA704C50C}"/>
            </a:ext>
          </a:extLst>
        </xdr:cNvPr>
        <xdr:cNvSpPr/>
      </xdr:nvSpPr>
      <xdr:spPr>
        <a:xfrm>
          <a:off x="9470712" y="2463319"/>
          <a:ext cx="2271846" cy="295430"/>
        </a:xfrm>
        <a:prstGeom prst="roundRect">
          <a:avLst/>
        </a:prstGeom>
        <a:solidFill>
          <a:srgbClr val="D1D5D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b="1">
              <a:solidFill>
                <a:srgbClr val="2B2D42"/>
              </a:solidFill>
            </a:rPr>
            <a:t>Worst Machine</a:t>
          </a:r>
          <a:endParaRPr lang="en-AS" sz="2200" b="1">
            <a:solidFill>
              <a:srgbClr val="2B2D42"/>
            </a:solidFill>
          </a:endParaRPr>
        </a:p>
      </xdr:txBody>
    </xdr:sp>
    <xdr:clientData/>
  </xdr:twoCellAnchor>
  <xdr:twoCellAnchor>
    <xdr:from>
      <xdr:col>3</xdr:col>
      <xdr:colOff>373533</xdr:colOff>
      <xdr:row>9</xdr:row>
      <xdr:rowOff>99060</xdr:rowOff>
    </xdr:from>
    <xdr:to>
      <xdr:col>7</xdr:col>
      <xdr:colOff>10462</xdr:colOff>
      <xdr:row>11</xdr:row>
      <xdr:rowOff>105137</xdr:rowOff>
    </xdr:to>
    <xdr:sp macro="" textlink="Pivot_1!C17">
      <xdr:nvSpPr>
        <xdr:cNvPr id="24" name="Rectangle: Rounded Corners 23">
          <a:extLst>
            <a:ext uri="{FF2B5EF4-FFF2-40B4-BE49-F238E27FC236}">
              <a16:creationId xmlns:a16="http://schemas.microsoft.com/office/drawing/2014/main" id="{67EA67E1-EB16-4E59-8514-17FAED7297AA}"/>
            </a:ext>
          </a:extLst>
        </xdr:cNvPr>
        <xdr:cNvSpPr/>
      </xdr:nvSpPr>
      <xdr:spPr>
        <a:xfrm>
          <a:off x="2202333" y="1744980"/>
          <a:ext cx="2075329" cy="371837"/>
        </a:xfrm>
        <a:prstGeom prst="roundRect">
          <a:avLst/>
        </a:prstGeom>
        <a:solidFill>
          <a:srgbClr val="1E3A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9FC5409-117D-4953-B08A-0B4CA4950758}" type="TxLink">
            <a:rPr lang="en-US" sz="2200" b="1" i="0" u="none" strike="noStrike">
              <a:solidFill>
                <a:srgbClr val="D1D5DB"/>
              </a:solidFill>
              <a:latin typeface="Calibri"/>
              <a:ea typeface="Calibri"/>
              <a:cs typeface="Calibri"/>
            </a:rPr>
            <a:pPr algn="ctr"/>
            <a:t>33</a:t>
          </a:fld>
          <a:r>
            <a:rPr lang="en-US" sz="2200" b="1" i="0" u="none" strike="noStrike">
              <a:solidFill>
                <a:srgbClr val="D1D5DB"/>
              </a:solidFill>
              <a:latin typeface="Calibri"/>
              <a:ea typeface="Calibri"/>
              <a:cs typeface="Calibri"/>
            </a:rPr>
            <a:t>K $</a:t>
          </a:r>
          <a:endParaRPr lang="en-AS" sz="2200" b="1">
            <a:solidFill>
              <a:srgbClr val="D1D5DB"/>
            </a:solidFill>
          </a:endParaRPr>
        </a:p>
      </xdr:txBody>
    </xdr:sp>
    <xdr:clientData/>
  </xdr:twoCellAnchor>
  <xdr:twoCellAnchor>
    <xdr:from>
      <xdr:col>7</xdr:col>
      <xdr:colOff>460043</xdr:colOff>
      <xdr:row>9</xdr:row>
      <xdr:rowOff>99060</xdr:rowOff>
    </xdr:from>
    <xdr:to>
      <xdr:col>11</xdr:col>
      <xdr:colOff>96972</xdr:colOff>
      <xdr:row>11</xdr:row>
      <xdr:rowOff>138307</xdr:rowOff>
    </xdr:to>
    <xdr:sp macro="" textlink="Pivot_1!$C$9">
      <xdr:nvSpPr>
        <xdr:cNvPr id="25" name="Rectangle: Rounded Corners 24">
          <a:extLst>
            <a:ext uri="{FF2B5EF4-FFF2-40B4-BE49-F238E27FC236}">
              <a16:creationId xmlns:a16="http://schemas.microsoft.com/office/drawing/2014/main" id="{64048241-CF51-4AF7-B82B-120885F2449E}"/>
            </a:ext>
          </a:extLst>
        </xdr:cNvPr>
        <xdr:cNvSpPr/>
      </xdr:nvSpPr>
      <xdr:spPr>
        <a:xfrm>
          <a:off x="4727243" y="1744980"/>
          <a:ext cx="2075329" cy="405007"/>
        </a:xfrm>
        <a:prstGeom prst="roundRect">
          <a:avLst/>
        </a:prstGeom>
        <a:solidFill>
          <a:srgbClr val="1E3A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2FAF9DB-98E6-4E79-B91C-75D9B7DD0D33}" type="TxLink">
            <a:rPr lang="en-US" sz="2200" b="1" i="0" u="none" strike="noStrike">
              <a:solidFill>
                <a:srgbClr val="D1D5DB"/>
              </a:solidFill>
              <a:latin typeface="Calibri"/>
              <a:ea typeface="Calibri"/>
              <a:cs typeface="Calibri"/>
            </a:rPr>
            <a:pPr algn="ctr"/>
            <a:t>74%</a:t>
          </a:fld>
          <a:endParaRPr lang="en-AS" sz="2200" b="1">
            <a:solidFill>
              <a:srgbClr val="D1D5DB"/>
            </a:solidFill>
          </a:endParaRPr>
        </a:p>
      </xdr:txBody>
    </xdr:sp>
    <xdr:clientData/>
  </xdr:twoCellAnchor>
  <xdr:twoCellAnchor>
    <xdr:from>
      <xdr:col>11</xdr:col>
      <xdr:colOff>448240</xdr:colOff>
      <xdr:row>9</xdr:row>
      <xdr:rowOff>91440</xdr:rowOff>
    </xdr:from>
    <xdr:to>
      <xdr:col>15</xdr:col>
      <xdr:colOff>85169</xdr:colOff>
      <xdr:row>11</xdr:row>
      <xdr:rowOff>133525</xdr:rowOff>
    </xdr:to>
    <xdr:sp macro="" textlink="Pivvot_2!Y1">
      <xdr:nvSpPr>
        <xdr:cNvPr id="26" name="Rectangle: Rounded Corners 25">
          <a:extLst>
            <a:ext uri="{FF2B5EF4-FFF2-40B4-BE49-F238E27FC236}">
              <a16:creationId xmlns:a16="http://schemas.microsoft.com/office/drawing/2014/main" id="{81042839-07E4-4458-A134-45A4424C8300}"/>
            </a:ext>
          </a:extLst>
        </xdr:cNvPr>
        <xdr:cNvSpPr/>
      </xdr:nvSpPr>
      <xdr:spPr>
        <a:xfrm>
          <a:off x="7153840" y="1737360"/>
          <a:ext cx="2075329" cy="407845"/>
        </a:xfrm>
        <a:prstGeom prst="roundRect">
          <a:avLst/>
        </a:prstGeom>
        <a:solidFill>
          <a:srgbClr val="1E3A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60CD04A-C6AF-4275-BBF9-8C9E937E9F9F}" type="TxLink">
            <a:rPr lang="en-US" sz="2200" b="1" i="0" u="none" strike="noStrike">
              <a:solidFill>
                <a:srgbClr val="C0C2D6"/>
              </a:solidFill>
              <a:latin typeface="Calibri"/>
              <a:ea typeface="Calibri"/>
              <a:cs typeface="Calibri"/>
            </a:rPr>
            <a:pPr algn="ctr"/>
            <a:t>322</a:t>
          </a:fld>
          <a:r>
            <a:rPr lang="en-US" sz="2200" b="1" i="0" u="none" strike="noStrike">
              <a:solidFill>
                <a:srgbClr val="C0C2D6"/>
              </a:solidFill>
              <a:latin typeface="Calibri"/>
              <a:ea typeface="Calibri"/>
              <a:cs typeface="Calibri"/>
            </a:rPr>
            <a:t> hrs</a:t>
          </a:r>
          <a:endParaRPr lang="en-AS" sz="2200" b="1">
            <a:solidFill>
              <a:srgbClr val="C0C2D6"/>
            </a:solidFill>
          </a:endParaRPr>
        </a:p>
      </xdr:txBody>
    </xdr:sp>
    <xdr:clientData/>
  </xdr:twoCellAnchor>
  <xdr:twoCellAnchor>
    <xdr:from>
      <xdr:col>15</xdr:col>
      <xdr:colOff>468261</xdr:colOff>
      <xdr:row>9</xdr:row>
      <xdr:rowOff>114300</xdr:rowOff>
    </xdr:from>
    <xdr:to>
      <xdr:col>19</xdr:col>
      <xdr:colOff>105190</xdr:colOff>
      <xdr:row>11</xdr:row>
      <xdr:rowOff>136512</xdr:rowOff>
    </xdr:to>
    <xdr:sp macro="" textlink="Pivot_1!$C$1">
      <xdr:nvSpPr>
        <xdr:cNvPr id="27" name="Rectangle: Rounded Corners 26">
          <a:extLst>
            <a:ext uri="{FF2B5EF4-FFF2-40B4-BE49-F238E27FC236}">
              <a16:creationId xmlns:a16="http://schemas.microsoft.com/office/drawing/2014/main" id="{2561FB33-FEEC-4F84-8A59-4A7DB1FFB901}"/>
            </a:ext>
          </a:extLst>
        </xdr:cNvPr>
        <xdr:cNvSpPr/>
      </xdr:nvSpPr>
      <xdr:spPr>
        <a:xfrm>
          <a:off x="9612261" y="1760220"/>
          <a:ext cx="2075329" cy="387972"/>
        </a:xfrm>
        <a:prstGeom prst="roundRect">
          <a:avLst/>
        </a:prstGeom>
        <a:solidFill>
          <a:srgbClr val="1E3A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D6A029A-B63B-4A8F-8E38-2D11B34460C7}" type="TxLink">
            <a:rPr lang="en-US" sz="2200" b="1" i="0" u="none" strike="noStrike">
              <a:solidFill>
                <a:srgbClr val="D1D5DB"/>
              </a:solidFill>
              <a:latin typeface="Calibri"/>
              <a:ea typeface="Calibri"/>
              <a:cs typeface="Calibri"/>
            </a:rPr>
            <a:pPr algn="ctr"/>
            <a:t>549</a:t>
          </a:fld>
          <a:r>
            <a:rPr lang="en-US" sz="2200" b="1" i="0" u="none" strike="noStrike">
              <a:solidFill>
                <a:srgbClr val="D1D5DB"/>
              </a:solidFill>
              <a:latin typeface="Calibri"/>
              <a:ea typeface="Calibri"/>
              <a:cs typeface="Calibri"/>
            </a:rPr>
            <a:t>K Units </a:t>
          </a:r>
          <a:endParaRPr lang="en-AS" sz="2200" b="1">
            <a:solidFill>
              <a:srgbClr val="D1D5DB"/>
            </a:solidFill>
          </a:endParaRPr>
        </a:p>
      </xdr:txBody>
    </xdr:sp>
    <xdr:clientData/>
  </xdr:twoCellAnchor>
  <xdr:twoCellAnchor>
    <xdr:from>
      <xdr:col>19</xdr:col>
      <xdr:colOff>320040</xdr:colOff>
      <xdr:row>15</xdr:row>
      <xdr:rowOff>125606</xdr:rowOff>
    </xdr:from>
    <xdr:to>
      <xdr:col>23</xdr:col>
      <xdr:colOff>239661</xdr:colOff>
      <xdr:row>32</xdr:row>
      <xdr:rowOff>30480</xdr:rowOff>
    </xdr:to>
    <xdr:graphicFrame macro="">
      <xdr:nvGraphicFramePr>
        <xdr:cNvPr id="30" name="Chart 29">
          <a:extLst>
            <a:ext uri="{FF2B5EF4-FFF2-40B4-BE49-F238E27FC236}">
              <a16:creationId xmlns:a16="http://schemas.microsoft.com/office/drawing/2014/main" id="{3A82BDE3-7039-4A13-9AA8-2D588731C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236220</xdr:colOff>
      <xdr:row>15</xdr:row>
      <xdr:rowOff>135912</xdr:rowOff>
    </xdr:from>
    <xdr:to>
      <xdr:col>19</xdr:col>
      <xdr:colOff>228600</xdr:colOff>
      <xdr:row>23</xdr:row>
      <xdr:rowOff>15240</xdr:rowOff>
    </xdr:to>
    <xdr:graphicFrame macro="">
      <xdr:nvGraphicFramePr>
        <xdr:cNvPr id="31" name="Chart 30">
          <a:extLst>
            <a:ext uri="{FF2B5EF4-FFF2-40B4-BE49-F238E27FC236}">
              <a16:creationId xmlns:a16="http://schemas.microsoft.com/office/drawing/2014/main" id="{C99EF1EC-574C-41BC-B676-362221B39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388620</xdr:colOff>
      <xdr:row>2</xdr:row>
      <xdr:rowOff>142813</xdr:rowOff>
    </xdr:from>
    <xdr:to>
      <xdr:col>24</xdr:col>
      <xdr:colOff>10333</xdr:colOff>
      <xdr:row>5</xdr:row>
      <xdr:rowOff>154264</xdr:rowOff>
    </xdr:to>
    <xdr:sp macro="" textlink="">
      <xdr:nvSpPr>
        <xdr:cNvPr id="33" name="Rectangle 32">
          <a:extLst>
            <a:ext uri="{FF2B5EF4-FFF2-40B4-BE49-F238E27FC236}">
              <a16:creationId xmlns:a16="http://schemas.microsoft.com/office/drawing/2014/main" id="{D07BA0E9-33EA-41F7-8932-409661209FD7}"/>
            </a:ext>
          </a:extLst>
        </xdr:cNvPr>
        <xdr:cNvSpPr/>
      </xdr:nvSpPr>
      <xdr:spPr>
        <a:xfrm>
          <a:off x="12580620" y="508573"/>
          <a:ext cx="2060113" cy="560091"/>
        </a:xfrm>
        <a:prstGeom prst="rect">
          <a:avLst/>
        </a:prstGeom>
        <a:solidFill>
          <a:srgbClr val="2B2D4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a:solidFill>
                <a:srgbClr val="D1D5DB"/>
              </a:solidFill>
            </a:rPr>
            <a:t>Last Update: 4 Jun 2026</a:t>
          </a:r>
          <a:endParaRPr lang="ar-EG" sz="1300">
            <a:solidFill>
              <a:srgbClr val="D1D5DB"/>
            </a:solidFill>
          </a:endParaRPr>
        </a:p>
        <a:p>
          <a:pPr algn="l"/>
          <a:r>
            <a:rPr lang="en-US" sz="1000">
              <a:solidFill>
                <a:srgbClr val="D1D5DB"/>
              </a:solidFill>
            </a:rPr>
            <a:t>Designed by</a:t>
          </a:r>
          <a:r>
            <a:rPr lang="en-US" sz="1300">
              <a:solidFill>
                <a:srgbClr val="D1D5DB"/>
              </a:solidFill>
            </a:rPr>
            <a:t> Eman Said</a:t>
          </a:r>
          <a:endParaRPr lang="en-AS" sz="1300">
            <a:solidFill>
              <a:srgbClr val="D1D5DB"/>
            </a:solidFill>
          </a:endParaRPr>
        </a:p>
      </xdr:txBody>
    </xdr:sp>
    <xdr:clientData/>
  </xdr:twoCellAnchor>
  <xdr:twoCellAnchor>
    <xdr:from>
      <xdr:col>19</xdr:col>
      <xdr:colOff>286992</xdr:colOff>
      <xdr:row>11</xdr:row>
      <xdr:rowOff>295471</xdr:rowOff>
    </xdr:from>
    <xdr:to>
      <xdr:col>23</xdr:col>
      <xdr:colOff>200871</xdr:colOff>
      <xdr:row>15</xdr:row>
      <xdr:rowOff>20184</xdr:rowOff>
    </xdr:to>
    <xdr:sp macro="" textlink="Pivot_1!$C$17">
      <xdr:nvSpPr>
        <xdr:cNvPr id="68" name="Rectangle: Rounded Corners 67">
          <a:extLst>
            <a:ext uri="{FF2B5EF4-FFF2-40B4-BE49-F238E27FC236}">
              <a16:creationId xmlns:a16="http://schemas.microsoft.com/office/drawing/2014/main" id="{02928754-509E-462D-B4AC-1CB676E27EA3}"/>
            </a:ext>
          </a:extLst>
        </xdr:cNvPr>
        <xdr:cNvSpPr/>
      </xdr:nvSpPr>
      <xdr:spPr>
        <a:xfrm>
          <a:off x="11869392" y="2307151"/>
          <a:ext cx="2352279" cy="1020113"/>
        </a:xfrm>
        <a:prstGeom prst="roundRect">
          <a:avLst/>
        </a:prstGeom>
        <a:solidFill>
          <a:srgbClr val="1E3A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200" b="1" i="0" u="none" strike="noStrike">
            <a:solidFill>
              <a:srgbClr val="00B050"/>
            </a:solidFill>
            <a:latin typeface="+mn-lt"/>
            <a:ea typeface="Calibri"/>
            <a:cs typeface="Calibri"/>
          </a:endParaRPr>
        </a:p>
        <a:p>
          <a:pPr algn="ctr"/>
          <a:r>
            <a:rPr lang="en-US" sz="2200" b="1" i="0" u="none" strike="noStrike">
              <a:solidFill>
                <a:srgbClr val="00B050"/>
              </a:solidFill>
              <a:latin typeface="+mn-lt"/>
              <a:ea typeface="Calibri"/>
              <a:cs typeface="Calibri"/>
            </a:rPr>
            <a:t>TECH-03</a:t>
          </a:r>
          <a:endParaRPr lang="en-AS" sz="2200" b="1">
            <a:solidFill>
              <a:srgbClr val="00B050"/>
            </a:solidFill>
          </a:endParaRPr>
        </a:p>
      </xdr:txBody>
    </xdr:sp>
    <xdr:clientData/>
  </xdr:twoCellAnchor>
  <xdr:twoCellAnchor>
    <xdr:from>
      <xdr:col>19</xdr:col>
      <xdr:colOff>310609</xdr:colOff>
      <xdr:row>12</xdr:row>
      <xdr:rowOff>45514</xdr:rowOff>
    </xdr:from>
    <xdr:to>
      <xdr:col>23</xdr:col>
      <xdr:colOff>147044</xdr:colOff>
      <xdr:row>12</xdr:row>
      <xdr:rowOff>340944</xdr:rowOff>
    </xdr:to>
    <xdr:sp macro="" textlink="">
      <xdr:nvSpPr>
        <xdr:cNvPr id="69" name="Rectangle: Rounded Corners 68">
          <a:extLst>
            <a:ext uri="{FF2B5EF4-FFF2-40B4-BE49-F238E27FC236}">
              <a16:creationId xmlns:a16="http://schemas.microsoft.com/office/drawing/2014/main" id="{4D5CBD7C-754D-41F3-9FEC-DD4CC7FB2180}"/>
            </a:ext>
          </a:extLst>
        </xdr:cNvPr>
        <xdr:cNvSpPr/>
      </xdr:nvSpPr>
      <xdr:spPr>
        <a:xfrm>
          <a:off x="11893009" y="2453434"/>
          <a:ext cx="2274835" cy="295430"/>
        </a:xfrm>
        <a:prstGeom prst="roundRect">
          <a:avLst/>
        </a:prstGeom>
        <a:solidFill>
          <a:srgbClr val="D1D5D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b="1">
              <a:solidFill>
                <a:srgbClr val="2B2D42"/>
              </a:solidFill>
            </a:rPr>
            <a:t>Best Technician</a:t>
          </a:r>
          <a:endParaRPr lang="en-AS" sz="2200" b="1">
            <a:solidFill>
              <a:srgbClr val="2B2D42"/>
            </a:solidFill>
          </a:endParaRPr>
        </a:p>
      </xdr:txBody>
    </xdr:sp>
    <xdr:clientData/>
  </xdr:twoCellAnchor>
  <xdr:twoCellAnchor>
    <xdr:from>
      <xdr:col>19</xdr:col>
      <xdr:colOff>273911</xdr:colOff>
      <xdr:row>6</xdr:row>
      <xdr:rowOff>166437</xdr:rowOff>
    </xdr:from>
    <xdr:to>
      <xdr:col>23</xdr:col>
      <xdr:colOff>189718</xdr:colOff>
      <xdr:row>11</xdr:row>
      <xdr:rowOff>228600</xdr:rowOff>
    </xdr:to>
    <xdr:sp macro="" textlink="Pivot_1!$C$9">
      <xdr:nvSpPr>
        <xdr:cNvPr id="70" name="Rectangle: Rounded Corners 69">
          <a:extLst>
            <a:ext uri="{FF2B5EF4-FFF2-40B4-BE49-F238E27FC236}">
              <a16:creationId xmlns:a16="http://schemas.microsoft.com/office/drawing/2014/main" id="{6633FE6D-DF6C-4333-96F8-6AF87DA6EB48}"/>
            </a:ext>
          </a:extLst>
        </xdr:cNvPr>
        <xdr:cNvSpPr/>
      </xdr:nvSpPr>
      <xdr:spPr>
        <a:xfrm>
          <a:off x="11856311" y="1263717"/>
          <a:ext cx="2354207" cy="976563"/>
        </a:xfrm>
        <a:prstGeom prst="roundRect">
          <a:avLst/>
        </a:prstGeom>
        <a:solidFill>
          <a:srgbClr val="1E3A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200" b="1" i="0" u="none" strike="noStrike">
            <a:solidFill>
              <a:srgbClr val="FF0000"/>
            </a:solidFill>
            <a:latin typeface="+mn-lt"/>
            <a:ea typeface="Calibri"/>
            <a:cs typeface="Calibri"/>
          </a:endParaRPr>
        </a:p>
        <a:p>
          <a:pPr algn="ctr"/>
          <a:r>
            <a:rPr lang="en-US" sz="2200" b="1" i="0" u="none" strike="noStrike">
              <a:solidFill>
                <a:srgbClr val="FF0000"/>
              </a:solidFill>
              <a:latin typeface="+mn-lt"/>
              <a:ea typeface="Calibri"/>
              <a:cs typeface="Calibri"/>
            </a:rPr>
            <a:t>TECH-05</a:t>
          </a:r>
          <a:endParaRPr lang="en-AS" sz="2200" b="1">
            <a:solidFill>
              <a:srgbClr val="FF0000"/>
            </a:solidFill>
          </a:endParaRPr>
        </a:p>
      </xdr:txBody>
    </xdr:sp>
    <xdr:clientData/>
  </xdr:twoCellAnchor>
  <xdr:twoCellAnchor>
    <xdr:from>
      <xdr:col>19</xdr:col>
      <xdr:colOff>307075</xdr:colOff>
      <xdr:row>8</xdr:row>
      <xdr:rowOff>28853</xdr:rowOff>
    </xdr:from>
    <xdr:to>
      <xdr:col>23</xdr:col>
      <xdr:colOff>143511</xdr:colOff>
      <xdr:row>9</xdr:row>
      <xdr:rowOff>74750</xdr:rowOff>
    </xdr:to>
    <xdr:sp macro="" textlink="">
      <xdr:nvSpPr>
        <xdr:cNvPr id="71" name="Rectangle: Rounded Corners 70">
          <a:extLst>
            <a:ext uri="{FF2B5EF4-FFF2-40B4-BE49-F238E27FC236}">
              <a16:creationId xmlns:a16="http://schemas.microsoft.com/office/drawing/2014/main" id="{59904BBD-824B-4457-8FEF-5362C17E89A7}"/>
            </a:ext>
          </a:extLst>
        </xdr:cNvPr>
        <xdr:cNvSpPr/>
      </xdr:nvSpPr>
      <xdr:spPr>
        <a:xfrm>
          <a:off x="11889475" y="1491893"/>
          <a:ext cx="2274836" cy="228777"/>
        </a:xfrm>
        <a:prstGeom prst="roundRect">
          <a:avLst/>
        </a:prstGeom>
        <a:solidFill>
          <a:srgbClr val="D1D5D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200" b="1">
              <a:solidFill>
                <a:srgbClr val="2B2D42"/>
              </a:solidFill>
              <a:effectLst/>
              <a:latin typeface="+mn-lt"/>
              <a:ea typeface="+mn-ea"/>
              <a:cs typeface="+mn-cs"/>
            </a:rPr>
            <a:t>Worst Technician</a:t>
          </a:r>
          <a:endParaRPr lang="en-AS" sz="2200" b="1">
            <a:solidFill>
              <a:srgbClr val="2B2D42"/>
            </a:solidFill>
          </a:endParaRPr>
        </a:p>
      </xdr:txBody>
    </xdr:sp>
    <xdr:clientData/>
  </xdr:twoCellAnchor>
  <xdr:twoCellAnchor>
    <xdr:from>
      <xdr:col>3</xdr:col>
      <xdr:colOff>227134</xdr:colOff>
      <xdr:row>15</xdr:row>
      <xdr:rowOff>158749</xdr:rowOff>
    </xdr:from>
    <xdr:to>
      <xdr:col>7</xdr:col>
      <xdr:colOff>139212</xdr:colOff>
      <xdr:row>32</xdr:row>
      <xdr:rowOff>30480</xdr:rowOff>
    </xdr:to>
    <xdr:graphicFrame macro="">
      <xdr:nvGraphicFramePr>
        <xdr:cNvPr id="98" name="Chart 97">
          <a:extLst>
            <a:ext uri="{FF2B5EF4-FFF2-40B4-BE49-F238E27FC236}">
              <a16:creationId xmlns:a16="http://schemas.microsoft.com/office/drawing/2014/main" id="{30E02172-F1D2-4684-9268-07E155D96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60960</xdr:colOff>
      <xdr:row>23</xdr:row>
      <xdr:rowOff>22860</xdr:rowOff>
    </xdr:from>
    <xdr:to>
      <xdr:col>2</xdr:col>
      <xdr:colOff>533400</xdr:colOff>
      <xdr:row>31</xdr:row>
      <xdr:rowOff>175260</xdr:rowOff>
    </xdr:to>
    <mc:AlternateContent xmlns:mc="http://schemas.openxmlformats.org/markup-compatibility/2006" xmlns:a14="http://schemas.microsoft.com/office/drawing/2010/main">
      <mc:Choice Requires="a14">
        <xdr:graphicFrame macro="">
          <xdr:nvGraphicFramePr>
            <xdr:cNvPr id="99" name="downtime_category">
              <a:extLst>
                <a:ext uri="{FF2B5EF4-FFF2-40B4-BE49-F238E27FC236}">
                  <a16:creationId xmlns:a16="http://schemas.microsoft.com/office/drawing/2014/main" id="{56425F99-F5A4-4B25-A65F-0D33BC02DCDA}"/>
                </a:ext>
              </a:extLst>
            </xdr:cNvPr>
            <xdr:cNvGraphicFramePr/>
          </xdr:nvGraphicFramePr>
          <xdr:xfrm>
            <a:off x="0" y="0"/>
            <a:ext cx="0" cy="0"/>
          </xdr:xfrm>
          <a:graphic>
            <a:graphicData uri="http://schemas.microsoft.com/office/drawing/2010/slicer">
              <sle:slicer xmlns:sle="http://schemas.microsoft.com/office/drawing/2010/slicer" name="downtime_category"/>
            </a:graphicData>
          </a:graphic>
        </xdr:graphicFrame>
      </mc:Choice>
      <mc:Fallback xmlns="">
        <xdr:sp macro="" textlink="">
          <xdr:nvSpPr>
            <xdr:cNvPr id="0" name=""/>
            <xdr:cNvSpPr>
              <a:spLocks noTextEdit="1"/>
            </xdr:cNvSpPr>
          </xdr:nvSpPr>
          <xdr:spPr>
            <a:xfrm>
              <a:off x="60960" y="4655820"/>
              <a:ext cx="1691640" cy="1615440"/>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213360</xdr:colOff>
      <xdr:row>16</xdr:row>
      <xdr:rowOff>0</xdr:rowOff>
    </xdr:from>
    <xdr:to>
      <xdr:col>11</xdr:col>
      <xdr:colOff>144780</xdr:colOff>
      <xdr:row>32</xdr:row>
      <xdr:rowOff>7620</xdr:rowOff>
    </xdr:to>
    <xdr:graphicFrame macro="">
      <xdr:nvGraphicFramePr>
        <xdr:cNvPr id="100" name="Chart 99">
          <a:extLst>
            <a:ext uri="{FF2B5EF4-FFF2-40B4-BE49-F238E27FC236}">
              <a16:creationId xmlns:a16="http://schemas.microsoft.com/office/drawing/2014/main" id="{F58C9A0A-B934-48D6-B5A7-EC1EAEB0E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68580</xdr:colOff>
      <xdr:row>6</xdr:row>
      <xdr:rowOff>7620</xdr:rowOff>
    </xdr:from>
    <xdr:to>
      <xdr:col>2</xdr:col>
      <xdr:colOff>556260</xdr:colOff>
      <xdr:row>8</xdr:row>
      <xdr:rowOff>91440</xdr:rowOff>
    </xdr:to>
    <xdr:sp macro="" textlink="">
      <xdr:nvSpPr>
        <xdr:cNvPr id="35" name="Rectangle: Rounded Corners 34">
          <a:extLst>
            <a:ext uri="{FF2B5EF4-FFF2-40B4-BE49-F238E27FC236}">
              <a16:creationId xmlns:a16="http://schemas.microsoft.com/office/drawing/2014/main" id="{7FA2ABA1-B38C-4065-A657-D5A291136EB6}"/>
            </a:ext>
          </a:extLst>
        </xdr:cNvPr>
        <xdr:cNvSpPr/>
      </xdr:nvSpPr>
      <xdr:spPr>
        <a:xfrm>
          <a:off x="68580" y="1104900"/>
          <a:ext cx="1706880" cy="449580"/>
        </a:xfrm>
        <a:prstGeom prst="roundRect">
          <a:avLst>
            <a:gd name="adj" fmla="val 50000"/>
          </a:avLst>
        </a:prstGeom>
        <a:solidFill>
          <a:srgbClr val="D1D5D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b="1">
              <a:solidFill>
                <a:srgbClr val="31344D"/>
              </a:solidFill>
            </a:rPr>
            <a:t>Machines </a:t>
          </a:r>
          <a:endParaRPr lang="en-AS" sz="2200" b="1">
            <a:solidFill>
              <a:srgbClr val="31344D"/>
            </a:solidFill>
          </a:endParaRPr>
        </a:p>
      </xdr:txBody>
    </xdr:sp>
    <xdr:clientData/>
  </xdr:twoCellAnchor>
  <xdr:twoCellAnchor>
    <xdr:from>
      <xdr:col>0</xdr:col>
      <xdr:colOff>22860</xdr:colOff>
      <xdr:row>20</xdr:row>
      <xdr:rowOff>47341</xdr:rowOff>
    </xdr:from>
    <xdr:to>
      <xdr:col>2</xdr:col>
      <xdr:colOff>510540</xdr:colOff>
      <xdr:row>22</xdr:row>
      <xdr:rowOff>131161</xdr:rowOff>
    </xdr:to>
    <xdr:sp macro="" textlink="">
      <xdr:nvSpPr>
        <xdr:cNvPr id="36" name="Rectangle: Rounded Corners 35">
          <a:extLst>
            <a:ext uri="{FF2B5EF4-FFF2-40B4-BE49-F238E27FC236}">
              <a16:creationId xmlns:a16="http://schemas.microsoft.com/office/drawing/2014/main" id="{39C6D56B-59F8-4D2A-9BB9-0F8E1FB093A0}"/>
            </a:ext>
          </a:extLst>
        </xdr:cNvPr>
        <xdr:cNvSpPr/>
      </xdr:nvSpPr>
      <xdr:spPr>
        <a:xfrm>
          <a:off x="22860" y="4131661"/>
          <a:ext cx="1706880" cy="449580"/>
        </a:xfrm>
        <a:prstGeom prst="roundRect">
          <a:avLst>
            <a:gd name="adj" fmla="val 50000"/>
          </a:avLst>
        </a:prstGeom>
        <a:solidFill>
          <a:srgbClr val="D1D5D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b="1">
              <a:solidFill>
                <a:srgbClr val="31344D"/>
              </a:solidFill>
            </a:rPr>
            <a:t>Category </a:t>
          </a:r>
          <a:endParaRPr lang="en-AS" sz="2200" b="1">
            <a:solidFill>
              <a:srgbClr val="31344D"/>
            </a:solidFill>
          </a:endParaRPr>
        </a:p>
      </xdr:txBody>
    </xdr:sp>
    <xdr:clientData/>
  </xdr:twoCellAnchor>
  <xdr:twoCellAnchor>
    <xdr:from>
      <xdr:col>11</xdr:col>
      <xdr:colOff>243840</xdr:colOff>
      <xdr:row>23</xdr:row>
      <xdr:rowOff>121920</xdr:rowOff>
    </xdr:from>
    <xdr:to>
      <xdr:col>19</xdr:col>
      <xdr:colOff>220980</xdr:colOff>
      <xdr:row>32</xdr:row>
      <xdr:rowOff>10359</xdr:rowOff>
    </xdr:to>
    <xdr:graphicFrame macro="">
      <xdr:nvGraphicFramePr>
        <xdr:cNvPr id="37" name="Chart 36">
          <a:extLst>
            <a:ext uri="{FF2B5EF4-FFF2-40B4-BE49-F238E27FC236}">
              <a16:creationId xmlns:a16="http://schemas.microsoft.com/office/drawing/2014/main" id="{F7EDCF94-1C9C-49F0-9A9D-7ABD374DA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095476736111" backgroundQuery="1" createdVersion="7" refreshedVersion="7" minRefreshableVersion="3" recordCount="0" supportSubquery="1" supportAdvancedDrill="1" xr:uid="{03BF8F0C-E617-47A3-BB35-E379BEA5C9F7}">
  <cacheSource type="external" connectionId="6"/>
  <cacheFields count="3">
    <cacheField name="[maintenance_logs].[parts_replaced].[parts_replaced]" caption="parts_replaced" numFmtId="0" hierarchy="24" level="1">
      <sharedItems count="6">
        <s v="Bearing"/>
        <s v="Belt"/>
        <s v="Coolant Filter"/>
        <s v="Motor Brush"/>
        <s v="None"/>
        <s v="Sensor"/>
      </sharedItems>
    </cacheField>
    <cacheField name="[Measures].[Count of parts_replaced]" caption="Count of parts_replaced" numFmtId="0" hierarchy="109" level="32767"/>
    <cacheField name="[Measures].[Average of cost_usd]" caption="Average of cost_usd" numFmtId="0" hierarchy="101" level="32767"/>
  </cacheFields>
  <cacheHierarchies count="118">
    <cacheHierarchy uniqueName="[downtime_events].[event_id]" caption="event_id" attribute="1" defaultMemberUniqueName="[downtime_events].[event_id].[All]" allUniqueName="[downtime_events].[event_id].[All]" dimensionUniqueName="[downtime_events]" displayFolder="" count="0" memberValueDatatype="20" unbalanced="0"/>
    <cacheHierarchy uniqueName="[downtime_events].[date]" caption="date" attribute="1" time="1" defaultMemberUniqueName="[downtime_events].[date].[All]" allUniqueName="[downtime_events].[date].[All]" dimensionUniqueName="[downtime_events]" displayFolder="" count="0" memberValueDatatype="7" unbalanced="0"/>
    <cacheHierarchy uniqueName="[downtime_events].[machine_id]" caption="machine_id" attribute="1" defaultMemberUniqueName="[downtime_events].[machine_id].[All]" allUniqueName="[downtime_events].[machine_id].[All]" dimensionUniqueName="[downtime_events]" displayFolder="" count="0" memberValueDatatype="130" unbalanced="0"/>
    <cacheHierarchy uniqueName="[downtime_events].[shift]" caption="shift" attribute="1" defaultMemberUniqueName="[downtime_events].[shift].[All]" allUniqueName="[downtime_events].[shift].[All]" dimensionUniqueName="[downtime_events]" displayFolder="" count="0" memberValueDatatype="130" unbalanced="0"/>
    <cacheHierarchy uniqueName="[downtime_events].[start_time]" caption="start_time" attribute="1" time="1" defaultMemberUniqueName="[downtime_events].[start_time].[All]" allUniqueName="[downtime_events].[start_time].[All]" dimensionUniqueName="[downtime_events]" displayFolder="" count="0" memberValueDatatype="7" unbalanced="0"/>
    <cacheHierarchy uniqueName="[downtime_events].[end_time]" caption="end_time" attribute="1" time="1" defaultMemberUniqueName="[downtime_events].[end_time].[All]" allUniqueName="[downtime_events].[end_time].[All]" dimensionUniqueName="[downtime_events]" displayFolder="" count="0" memberValueDatatype="7" unbalanced="0"/>
    <cacheHierarchy uniqueName="[downtime_events].[duration_min]" caption="duration_min" attribute="1" defaultMemberUniqueName="[downtime_events].[duration_min].[All]" allUniqueName="[downtime_events].[duration_min].[All]" dimensionUniqueName="[downtime_events]" displayFolder="" count="0" memberValueDatatype="20" unbalanced="0"/>
    <cacheHierarchy uniqueName="[downtime_events].[downtime_reason]" caption="downtime_reason" attribute="1" defaultMemberUniqueName="[downtime_events].[downtime_reason].[All]" allUniqueName="[downtime_events].[downtime_reason].[All]" dimensionUniqueName="[downtime_events]" displayFolder="" count="0" memberValueDatatype="130" unbalanced="0"/>
    <cacheHierarchy uniqueName="[downtime_events].[downtime_category]" caption="downtime_category" attribute="1" defaultMemberUniqueName="[downtime_events].[downtime_category].[All]" allUniqueName="[downtime_events].[downtime_category].[All]" dimensionUniqueName="[downtime_events]" displayFolder="" count="0" memberValueDatatype="130" unbalanced="0"/>
    <cacheHierarchy uniqueName="[downtime_events].[reported_by]" caption="reported_by" attribute="1" defaultMemberUniqueName="[downtime_events].[reported_by].[All]" allUniqueName="[downtime_events].[reported_by].[All]" dimensionUniqueName="[downtime_events]" displayFolder="" count="0" memberValueDatatype="130" unbalanced="0"/>
    <cacheHierarchy uniqueName="[downtime_events].[notes]" caption="notes" attribute="1" defaultMemberUniqueName="[downtime_events].[notes].[All]" allUniqueName="[downtime_events].[notes].[All]" dimensionUniqueName="[downtime_events]" displayFolder="" count="0" memberValueDatatype="130" unbalanced="0"/>
    <cacheHierarchy uniqueName="[machines].[machine_id]" caption="machine_id" attribute="1" defaultMemberUniqueName="[machines].[machine_id].[All]" allUniqueName="[machines].[machine_id].[All]" dimensionUniqueName="[machines]" displayFolder="" count="0" memberValueDatatype="130" unbalanced="0"/>
    <cacheHierarchy uniqueName="[machines].[machine_name]" caption="machine_name" attribute="1" defaultMemberUniqueName="[machines].[machine_name].[All]" allUniqueName="[machines].[machine_name].[All]" dimensionUniqueName="[machines]" displayFolder="" count="0" memberValueDatatype="130" unbalanced="0"/>
    <cacheHierarchy uniqueName="[machines].[line]" caption="line" attribute="1" defaultMemberUniqueName="[machines].[line].[All]" allUniqueName="[machines].[line].[All]" dimensionUniqueName="[machines]" displayFolder="" count="0" memberValueDatatype="130" unbalanced="0"/>
    <cacheHierarchy uniqueName="[machines].[machine_type]" caption="machine_type" attribute="1" defaultMemberUniqueName="[machines].[machine_type].[All]" allUniqueName="[machines].[machine_type].[All]" dimensionUniqueName="[machines]" displayFolder="" count="0" memberValueDatatype="130" unbalanced="0"/>
    <cacheHierarchy uniqueName="[machines].[installation_year]" caption="installation_year" attribute="1" defaultMemberUniqueName="[machines].[installation_year].[All]" allUniqueName="[machines].[installation_year].[All]" dimensionUniqueName="[machines]" displayFolder="" count="0" memberValueDatatype="20" unbalanced="0"/>
    <cacheHierarchy uniqueName="[machines].[rated_capacity_units_per_hr]" caption="rated_capacity_units_per_hr" attribute="1" defaultMemberUniqueName="[machines].[rated_capacity_units_per_hr].[All]" allUniqueName="[machines].[rated_capacity_units_per_hr].[All]" dimensionUniqueName="[machines]" displayFolder="" count="0" memberValueDatatype="20" unbalanced="0"/>
    <cacheHierarchy uniqueName="[machines].[maintenance_interval_days]" caption="maintenance_interval_days" attribute="1" defaultMemberUniqueName="[machines].[maintenance_interval_days].[All]" allUniqueName="[machines].[maintenance_interval_days].[All]" dimensionUniqueName="[machines]" displayFolder="" count="0" memberValueDatatype="20" unbalanced="0"/>
    <cacheHierarchy uniqueName="[maintenance_logs].[log_id]" caption="log_id" attribute="1" defaultMemberUniqueName="[maintenance_logs].[log_id].[All]" allUniqueName="[maintenance_logs].[log_id].[All]" dimensionUniqueName="[maintenance_logs]" displayFolder="" count="0" memberValueDatatype="20" unbalanced="0"/>
    <cacheHierarchy uniqueName="[maintenance_logs].[date]" caption="date" attribute="1" time="1" defaultMemberUniqueName="[maintenance_logs].[date].[All]" allUniqueName="[maintenance_logs].[date].[All]" dimensionUniqueName="[maintenance_logs]" displayFolder="" count="0" memberValueDatatype="7" unbalanced="0"/>
    <cacheHierarchy uniqueName="[maintenance_logs].[machine_id]" caption="machine_id" attribute="1" defaultMemberUniqueName="[maintenance_logs].[machine_id].[All]" allUniqueName="[maintenance_logs].[machine_id].[All]" dimensionUniqueName="[maintenance_logs]" displayFolder="" count="0" memberValueDatatype="130" unbalanced="0"/>
    <cacheHierarchy uniqueName="[maintenance_logs].[maintenance_type]" caption="maintenance_type" attribute="1" defaultMemberUniqueName="[maintenance_logs].[maintenance_type].[All]" allUniqueName="[maintenance_logs].[maintenance_type].[All]" dimensionUniqueName="[maintenance_logs]" displayFolder="" count="0" memberValueDatatype="130" unbalanced="0"/>
    <cacheHierarchy uniqueName="[maintenance_logs].[technician_id]" caption="technician_id" attribute="1" defaultMemberUniqueName="[maintenance_logs].[technician_id].[All]" allUniqueName="[maintenance_logs].[technician_id].[All]" dimensionUniqueName="[maintenance_logs]" displayFolder="" count="0" memberValueDatatype="130" unbalanced="0"/>
    <cacheHierarchy uniqueName="[maintenance_logs].[duration_hr]" caption="duration_hr" attribute="1" defaultMemberUniqueName="[maintenance_logs].[duration_hr].[All]" allUniqueName="[maintenance_logs].[duration_hr].[All]" dimensionUniqueName="[maintenance_logs]" displayFolder="" count="0" memberValueDatatype="5" unbalanced="0"/>
    <cacheHierarchy uniqueName="[maintenance_logs].[parts_replaced]" caption="parts_replaced" attribute="1" defaultMemberUniqueName="[maintenance_logs].[parts_replaced].[All]" allUniqueName="[maintenance_logs].[parts_replaced].[All]" dimensionUniqueName="[maintenance_logs]" displayFolder="" count="2" memberValueDatatype="130" unbalanced="0">
      <fieldsUsage count="2">
        <fieldUsage x="-1"/>
        <fieldUsage x="0"/>
      </fieldsUsage>
    </cacheHierarchy>
    <cacheHierarchy uniqueName="[maintenance_logs].[cost_usd]" caption="cost_usd" attribute="1" defaultMemberUniqueName="[maintenance_logs].[cost_usd].[All]" allUniqueName="[maintenance_logs].[cost_usd].[All]" dimensionUniqueName="[maintenance_logs]" displayFolder="" count="0" memberValueDatatype="5" unbalanced="0"/>
    <cacheHierarchy uniqueName="[maintenance_logs].[result]" caption="result" attribute="1" defaultMemberUniqueName="[maintenance_logs].[result].[All]" allUniqueName="[maintenance_logs].[result].[All]" dimensionUniqueName="[maintenance_logs]" displayFolder="" count="0" memberValueDatatype="130" unbalanced="0"/>
    <cacheHierarchy uniqueName="[oee_daily].[record_id]" caption="record_id" attribute="1" defaultMemberUniqueName="[oee_daily].[record_id].[All]" allUniqueName="[oee_daily].[record_id].[All]" dimensionUniqueName="[oee_daily]" displayFolder="" count="0" memberValueDatatype="20" unbalanced="0"/>
    <cacheHierarchy uniqueName="[oee_daily].[date]" caption="date" attribute="1" time="1" defaultMemberUniqueName="[oee_daily].[date].[All]" allUniqueName="[oee_daily].[date].[All]" dimensionUniqueName="[oee_daily]" displayFolder="" count="0" memberValueDatatype="7" unbalanced="0"/>
    <cacheHierarchy uniqueName="[oee_daily].[machine_id]" caption="machine_id" attribute="1" defaultMemberUniqueName="[oee_daily].[machine_id].[All]" allUniqueName="[oee_daily].[machine_id].[All]" dimensionUniqueName="[oee_daily]" displayFolder="" count="0" memberValueDatatype="130" unbalanced="0"/>
    <cacheHierarchy uniqueName="[oee_daily].[shift]" caption="shift" attribute="1" defaultMemberUniqueName="[oee_daily].[shift].[All]" allUniqueName="[oee_daily].[shift].[All]" dimensionUniqueName="[oee_daily]" displayFolder="" count="0" memberValueDatatype="130" unbalanced="0"/>
    <cacheHierarchy uniqueName="[oee_daily].[planned_production_time_min]" caption="planned_production_time_min" attribute="1" defaultMemberUniqueName="[oee_daily].[planned_production_time_min].[All]" allUniqueName="[oee_daily].[planned_production_time_min].[All]" dimensionUniqueName="[oee_daily]" displayFolder="" count="0" memberValueDatatype="20" unbalanced="0"/>
    <cacheHierarchy uniqueName="[oee_daily].[actual_run_time_min]" caption="actual_run_time_min" attribute="1" defaultMemberUniqueName="[oee_daily].[actual_run_time_min].[All]" allUniqueName="[oee_daily].[actual_run_time_min].[All]" dimensionUniqueName="[oee_daily]" displayFolder="" count="0" memberValueDatatype="20" unbalanced="0"/>
    <cacheHierarchy uniqueName="[oee_daily].[downtime_min]" caption="downtime_min" attribute="1" defaultMemberUniqueName="[oee_daily].[downtime_min].[All]" allUniqueName="[oee_daily].[downtime_min].[All]" dimensionUniqueName="[oee_daily]" displayFolder="" count="0" memberValueDatatype="20" unbalanced="0"/>
    <cacheHierarchy uniqueName="[oee_daily].[total_units_produced]" caption="total_units_produced" attribute="1" defaultMemberUniqueName="[oee_daily].[total_units_produced].[All]" allUniqueName="[oee_daily].[total_units_produced].[All]" dimensionUniqueName="[oee_daily]" displayFolder="" count="0" memberValueDatatype="20" unbalanced="0"/>
    <cacheHierarchy uniqueName="[oee_daily].[good_units]" caption="good_units" attribute="1" defaultMemberUniqueName="[oee_daily].[good_units].[All]" allUniqueName="[oee_daily].[good_units].[All]" dimensionUniqueName="[oee_daily]" displayFolder="" count="0" memberValueDatatype="20" unbalanced="0"/>
    <cacheHierarchy uniqueName="[oee_daily].[rejected_units]" caption="rejected_units" attribute="1" defaultMemberUniqueName="[oee_daily].[rejected_units].[All]" allUniqueName="[oee_daily].[rejected_units].[All]" dimensionUniqueName="[oee_daily]" displayFolder="" count="0" memberValueDatatype="20" unbalanced="0"/>
    <cacheHierarchy uniqueName="[oee_daily].[ideal_cycle_time_sec]" caption="ideal_cycle_time_sec" attribute="1" defaultMemberUniqueName="[oee_daily].[ideal_cycle_time_sec].[All]" allUniqueName="[oee_daily].[ideal_cycle_time_sec].[All]" dimensionUniqueName="[oee_daily]" displayFolder="" count="0" memberValueDatatype="5" unbalanced="0"/>
    <cacheHierarchy uniqueName="[oee_daily].[availability]" caption="availability" attribute="1" defaultMemberUniqueName="[oee_daily].[availability].[All]" allUniqueName="[oee_daily].[availability].[All]" dimensionUniqueName="[oee_daily]" displayFolder="" count="0" memberValueDatatype="5" unbalanced="0"/>
    <cacheHierarchy uniqueName="[oee_daily].[performance]" caption="performance" attribute="1" defaultMemberUniqueName="[oee_daily].[performance].[All]" allUniqueName="[oee_daily].[performance].[All]" dimensionUniqueName="[oee_daily]" displayFolder="" count="0" memberValueDatatype="5" unbalanced="0"/>
    <cacheHierarchy uniqueName="[oee_daily].[quality]" caption="quality" attribute="1" defaultMemberUniqueName="[oee_daily].[quality].[All]" allUniqueName="[oee_daily].[quality].[All]" dimensionUniqueName="[oee_daily]" displayFolder="" count="0" memberValueDatatype="5" unbalanced="0"/>
    <cacheHierarchy uniqueName="[oee_daily].[oee]" caption="oee" attribute="1" defaultMemberUniqueName="[oee_daily].[oee].[All]" allUniqueName="[oee_daily].[oee].[All]" dimensionUniqueName="[oee_daily]" displayFolder="" count="0" memberValueDatatype="5" unbalanced="0"/>
    <cacheHierarchy uniqueName="[oee_daily].[date (Month)]" caption="date (Month)" attribute="1" defaultMemberUniqueName="[oee_daily].[date (Month)].[All]" allUniqueName="[oee_daily].[date (Month)].[All]" dimensionUniqueName="[oee_daily]" displayFolder="" count="0" memberValueDatatype="130" unbalanced="0"/>
    <cacheHierarchy uniqueName="[production_output].[output_id]" caption="output_id" attribute="1" defaultMemberUniqueName="[production_output].[output_id].[All]" allUniqueName="[production_output].[output_id].[All]" dimensionUniqueName="[production_output]" displayFolder="" count="0" memberValueDatatype="20" unbalanced="0"/>
    <cacheHierarchy uniqueName="[production_output].[date]" caption="date" attribute="1" time="1" defaultMemberUniqueName="[production_output].[date].[All]" allUniqueName="[production_output].[date].[All]" dimensionUniqueName="[production_output]" displayFolder="" count="0" memberValueDatatype="7" unbalanced="0"/>
    <cacheHierarchy uniqueName="[production_output].[machine_id]" caption="machine_id" attribute="1" defaultMemberUniqueName="[production_output].[machine_id].[All]" allUniqueName="[production_output].[machine_id].[All]" dimensionUniqueName="[production_output]" displayFolder="" count="0" memberValueDatatype="130" unbalanced="0"/>
    <cacheHierarchy uniqueName="[production_output].[shift]" caption="shift" attribute="1" defaultMemberUniqueName="[production_output].[shift].[All]" allUniqueName="[production_output].[shift].[All]" dimensionUniqueName="[production_output]" displayFolder="" count="0" memberValueDatatype="130" unbalanced="0"/>
    <cacheHierarchy uniqueName="[production_output].[product_code]" caption="product_code" attribute="1" defaultMemberUniqueName="[production_output].[product_code].[All]" allUniqueName="[production_output].[product_code].[All]" dimensionUniqueName="[production_output]" displayFolder="" count="0" memberValueDatatype="130" unbalanced="0"/>
    <cacheHierarchy uniqueName="[production_output].[units_planned]" caption="units_planned" attribute="1" defaultMemberUniqueName="[production_output].[units_planned].[All]" allUniqueName="[production_output].[units_planned].[All]" dimensionUniqueName="[production_output]" displayFolder="" count="0" memberValueDatatype="20" unbalanced="0"/>
    <cacheHierarchy uniqueName="[production_output].[units_produced]" caption="units_produced" attribute="1" defaultMemberUniqueName="[production_output].[units_produced].[All]" allUniqueName="[production_output].[units_produced].[All]" dimensionUniqueName="[production_output]" displayFolder="" count="0" memberValueDatatype="20" unbalanced="0"/>
    <cacheHierarchy uniqueName="[production_output].[units_rejected]" caption="units_rejected" attribute="1" defaultMemberUniqueName="[production_output].[units_rejected].[All]" allUniqueName="[production_output].[units_rejected].[All]" dimensionUniqueName="[production_output]" displayFolder="" count="0" memberValueDatatype="20" unbalanced="0"/>
    <cacheHierarchy uniqueName="[production_output].[scrap_rate_pct]" caption="scrap_rate_pct" attribute="1" defaultMemberUniqueName="[production_output].[scrap_rate_pct].[All]" allUniqueName="[production_output].[scrap_rate_pct].[All]" dimensionUniqueName="[production_output]" displayFolder="" count="0" memberValueDatatype="5" unbalanced="0"/>
    <cacheHierarchy uniqueName="[production_output].[operator_id]" caption="operator_id" attribute="1" defaultMemberUniqueName="[production_output].[operator_id].[All]" allUniqueName="[production_output].[operator_id].[All]" dimensionUniqueName="[production_output]" displayFolder="" count="0" memberValueDatatype="130" unbalanced="0"/>
    <cacheHierarchy uniqueName="[production_output].[date (Month)]" caption="date (Month)" attribute="1" defaultMemberUniqueName="[production_output].[date (Month)].[All]" allUniqueName="[production_output].[date (Month)].[All]" dimensionUniqueName="[production_output]" displayFolder="" count="0" memberValueDatatype="130" unbalanced="0"/>
    <cacheHierarchy uniqueName="[Shift_Table].[shift]" caption="shift" attribute="1" defaultMemberUniqueName="[Shift_Table].[shift].[All]" allUniqueName="[Shift_Table].[shift].[All]" dimensionUniqueName="[Shift_Table]"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machine_id]" caption="machine_id" attribute="1" defaultMemberUniqueName="[Table11].[machine_id].[All]" allUniqueName="[Table11].[machine_id].[All]" dimensionUniqueName="[Table11]" displayFolder="" count="0" memberValueDatatype="130" unbalanced="0"/>
    <cacheHierarchy uniqueName="[Table11].[Days since last service]" caption="Days since last service" attribute="1" defaultMemberUniqueName="[Table11].[Days since last service].[All]" allUniqueName="[Table11].[Days since last service].[All]" dimensionUniqueName="[Table11]" displayFolder="" count="0" memberValueDatatype="20" unbalanced="0"/>
    <cacheHierarchy uniqueName="[Table8].[date]" caption="date" attribute="1" time="1" defaultMemberUniqueName="[Table8].[date].[All]" allUniqueName="[Table8].[date].[All]" dimensionUniqueName="[Table8]" displayFolder="" count="0" memberValueDatatype="7" unbalanced="0"/>
    <cacheHierarchy uniqueName="[Table8].[machine_id]" caption="machine_id" attribute="1" defaultMemberUniqueName="[Table8].[machine_id].[All]" allUniqueName="[Table8].[machine_id].[All]" dimensionUniqueName="[Table8]" displayFolder="" count="0" memberValueDatatype="130" unbalanced="0"/>
    <cacheHierarchy uniqueName="[Table8].[OEE Before]" caption="OEE Before" attribute="1" defaultMemberUniqueName="[Table8].[OEE Before].[All]" allUniqueName="[Table8].[OEE Before].[All]" dimensionUniqueName="[Table8]" displayFolder="" count="0" memberValueDatatype="5" unbalanced="0"/>
    <cacheHierarchy uniqueName="[Table8].[OEE After:]" caption="OEE After:" attribute="1" defaultMemberUniqueName="[Table8].[OEE After:].[All]" allUniqueName="[Table8].[OEE After:].[All]" dimensionUniqueName="[Table8]" displayFolder="" count="0" memberValueDatatype="5" unbalanced="0"/>
    <cacheHierarchy uniqueName="[Table8].[cost_usd]" caption="cost_usd" attribute="1" defaultMemberUniqueName="[Table8].[cost_usd].[All]" allUniqueName="[Table8].[cost_usd].[All]" dimensionUniqueName="[Table8]" displayFolder="" count="0" memberValueDatatype="5" unbalanced="0"/>
    <cacheHierarchy uniqueName="[Table8].[OEE_improvement]" caption="OEE_improvement" attribute="1" defaultMemberUniqueName="[Table8].[OEE_improvement].[All]" allUniqueName="[Table8].[OEE_improvement].[All]" dimensionUniqueName="[Table8]" displayFolder="" count="0" memberValueDatatype="5" unbalanced="0"/>
    <cacheHierarchy uniqueName="[Table8].[technician_id]" caption="technician_id" attribute="1" defaultMemberUniqueName="[Table8].[technician_id].[All]" allUniqueName="[Table8].[technician_id].[All]" dimensionUniqueName="[Table8]" displayFolder="" count="0" memberValueDatatype="130" unbalanced="0"/>
    <cacheHierarchy uniqueName="[Table8].[Spend_Efficiency]" caption="Spend_Efficiency" attribute="1" defaultMemberUniqueName="[Table8].[Spend_Efficiency].[All]" allUniqueName="[Table8].[Spend_Efficiency].[All]" dimensionUniqueName="[Table8]" displayFolder="" count="0" memberValueDatatype="5" unbalanced="0"/>
    <cacheHierarchy uniqueName="[oee_daily].[date (Month Index)]" caption="date (Month Index)" attribute="1" defaultMemberUniqueName="[oee_daily].[date (Month Index)].[All]" allUniqueName="[oee_daily].[date (Month Index)].[All]" dimensionUniqueName="[oee_daily]" displayFolder="" count="0" memberValueDatatype="20" unbalanced="0" hidden="1"/>
    <cacheHierarchy uniqueName="[production_output].[date (Month Index)]" caption="date (Month Index)" attribute="1" defaultMemberUniqueName="[production_output].[date (Month Index)].[All]" allUniqueName="[production_output].[date (Month Index)].[All]" dimensionUniqueName="[production_output]" displayFolder="" count="0" memberValueDatatype="20" unbalanced="0" hidden="1"/>
    <cacheHierarchy uniqueName="[Measures].[__XL_Count downtime_events]" caption="__XL_Count downtime_events" measure="1" displayFolder="" measureGroup="downtime_events" count="0" hidden="1"/>
    <cacheHierarchy uniqueName="[Measures].[__XL_Count machines]" caption="__XL_Count machines" measure="1" displayFolder="" measureGroup="machines" count="0" hidden="1"/>
    <cacheHierarchy uniqueName="[Measures].[__XL_Count maintenance_logs]" caption="__XL_Count maintenance_logs" measure="1" displayFolder="" measureGroup="maintenance_logs" count="0" hidden="1"/>
    <cacheHierarchy uniqueName="[Measures].[__XL_Count oee_daily]" caption="__XL_Count oee_daily" measure="1" displayFolder="" measureGroup="oee_daily" count="0" hidden="1"/>
    <cacheHierarchy uniqueName="[Measures].[__XL_Count production_output]" caption="__XL_Count production_output" measure="1" displayFolder="" measureGroup="production_output" count="0" hidden="1"/>
    <cacheHierarchy uniqueName="[Measures].[__XL_Count Shift_Table]" caption="__XL_Count Shift_Table" measure="1" displayFolder="" measureGroup="Shift_Table" count="0" hidden="1"/>
    <cacheHierarchy uniqueName="[Measures].[__XL_Count Table8]" caption="__XL_Count Table8" measure="1" displayFolder="" measureGroup="Table8"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units_produced]" caption="Sum of units_produced" measure="1" displayFolder="" measureGroup="production_output" count="0" hidden="1">
      <extLst>
        <ext xmlns:x15="http://schemas.microsoft.com/office/spreadsheetml/2010/11/main" uri="{B97F6D7D-B522-45F9-BDA1-12C45D357490}">
          <x15:cacheHierarchy aggregatedColumn="49"/>
        </ext>
      </extLst>
    </cacheHierarchy>
    <cacheHierarchy uniqueName="[Measures].[Sum of oee]" caption="Sum of oee" measure="1" displayFolder="" measureGroup="oee_daily" count="0" hidden="1">
      <extLst>
        <ext xmlns:x15="http://schemas.microsoft.com/office/spreadsheetml/2010/11/main" uri="{B97F6D7D-B522-45F9-BDA1-12C45D357490}">
          <x15:cacheHierarchy aggregatedColumn="41"/>
        </ext>
      </extLst>
    </cacheHierarchy>
    <cacheHierarchy uniqueName="[Measures].[Average of oee]" caption="Average of oee" measure="1" displayFolder="" measureGroup="oee_daily" count="0" hidden="1">
      <extLst>
        <ext xmlns:x15="http://schemas.microsoft.com/office/spreadsheetml/2010/11/main" uri="{B97F6D7D-B522-45F9-BDA1-12C45D357490}">
          <x15:cacheHierarchy aggregatedColumn="41"/>
        </ext>
      </extLst>
    </cacheHierarchy>
    <cacheHierarchy uniqueName="[Measures].[Sum of cost_usd]" caption="Sum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duration_min]" caption="Sum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Sum of units_rejected]" caption="Sum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scrap_rate_pct]" caption="Sum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Average of scrap_rate_pct]" caption="Average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Sum of units_planned]" caption="Sum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Average of units_planned]" caption="Average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Count of shift]" caption="Count of shift" measure="1" displayFolder="" measureGroup="production_output" count="0" hidden="1">
      <extLst>
        <ext xmlns:x15="http://schemas.microsoft.com/office/spreadsheetml/2010/11/main" uri="{B97F6D7D-B522-45F9-BDA1-12C45D357490}">
          <x15:cacheHierarchy aggregatedColumn="46"/>
        </ext>
      </extLst>
    </cacheHierarchy>
    <cacheHierarchy uniqueName="[Measures].[Count of operator_id]" caption="Count of operator_id" measure="1" displayFolder="" measureGroup="production_output" count="0" hidden="1">
      <extLst>
        <ext xmlns:x15="http://schemas.microsoft.com/office/spreadsheetml/2010/11/main" uri="{B97F6D7D-B522-45F9-BDA1-12C45D357490}">
          <x15:cacheHierarchy aggregatedColumn="52"/>
        </ext>
      </extLst>
    </cacheHierarchy>
    <cacheHierarchy uniqueName="[Measures].[Average of units_rejected]" caption="Average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availability]" caption="Sum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Sum of performance]" caption="Sum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Sum of quality]" caption="Sum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availability]" caption="Average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Average of performance]" caption="Average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Max of quality]" caption="Max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quality]" caption="Average of quality" measure="1" displayFolder="" measureGroup="oee_daily" count="0" hidden="1">
      <extLst>
        <ext xmlns:x15="http://schemas.microsoft.com/office/spreadsheetml/2010/11/main" uri="{B97F6D7D-B522-45F9-BDA1-12C45D357490}">
          <x15:cacheHierarchy aggregatedColumn="40"/>
        </ext>
      </extLst>
    </cacheHierarchy>
    <cacheHierarchy uniqueName="[Measures].[Count of reported_by]" caption="Count of reported_by" measure="1" displayFolder="" measureGroup="downtime_events" count="0" hidden="1">
      <extLst>
        <ext xmlns:x15="http://schemas.microsoft.com/office/spreadsheetml/2010/11/main" uri="{B97F6D7D-B522-45F9-BDA1-12C45D357490}">
          <x15:cacheHierarchy aggregatedColumn="9"/>
        </ext>
      </extLst>
    </cacheHierarchy>
    <cacheHierarchy uniqueName="[Measures].[Count of downtime_reason]" caption="Count of downtime_reason" measure="1" displayFolder="" measureGroup="downtime_events" count="0" hidden="1">
      <extLst>
        <ext xmlns:x15="http://schemas.microsoft.com/office/spreadsheetml/2010/11/main" uri="{B97F6D7D-B522-45F9-BDA1-12C45D357490}">
          <x15:cacheHierarchy aggregatedColumn="7"/>
        </ext>
      </extLst>
    </cacheHierarchy>
    <cacheHierarchy uniqueName="[Measures].[Count of downtime_category]" caption="Count of downtime_category" measure="1" displayFolder="" measureGroup="downtime_events" count="0" hidden="1">
      <extLst>
        <ext xmlns:x15="http://schemas.microsoft.com/office/spreadsheetml/2010/11/main" uri="{B97F6D7D-B522-45F9-BDA1-12C45D357490}">
          <x15:cacheHierarchy aggregatedColumn="8"/>
        </ext>
      </extLst>
    </cacheHierarchy>
    <cacheHierarchy uniqueName="[Measures].[Sum of downtime_min]" caption="Sum of downtime_min" measure="1" displayFolder="" measureGroup="oee_daily" count="0" hidden="1">
      <extLst>
        <ext xmlns:x15="http://schemas.microsoft.com/office/spreadsheetml/2010/11/main" uri="{B97F6D7D-B522-45F9-BDA1-12C45D357490}">
          <x15:cacheHierarchy aggregatedColumn="33"/>
        </ext>
      </extLst>
    </cacheHierarchy>
    <cacheHierarchy uniqueName="[Measures].[Average of cost_usd]" caption="Average of cost_usd" measure="1" displayFolder="" measureGroup="maintenance_logs"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OEE_improvement]" caption="Sum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Average of OEE_improvement]" caption="Average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Sum of OEE Before]" caption="Sum of OEE Before" measure="1" displayFolder="" measureGroup="Table8" count="0" hidden="1">
      <extLst>
        <ext xmlns:x15="http://schemas.microsoft.com/office/spreadsheetml/2010/11/main" uri="{B97F6D7D-B522-45F9-BDA1-12C45D357490}">
          <x15:cacheHierarchy aggregatedColumn="60"/>
        </ext>
      </extLst>
    </cacheHierarchy>
    <cacheHierarchy uniqueName="[Measures].[Sum of OEE After:]" caption="Sum of OEE After:" measure="1" displayFolder="" measureGroup="Table8" count="0" hidden="1">
      <extLst>
        <ext xmlns:x15="http://schemas.microsoft.com/office/spreadsheetml/2010/11/main" uri="{B97F6D7D-B522-45F9-BDA1-12C45D357490}">
          <x15:cacheHierarchy aggregatedColumn="61"/>
        </ext>
      </extLst>
    </cacheHierarchy>
    <cacheHierarchy uniqueName="[Measures].[Max of OEE Before]" caption="Max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Before]" caption="Average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After:]" caption="Average of OEE After:" measure="1" displayFolder="" measureGroup="Table8" count="0" hidden="1">
      <extLst>
        <ext xmlns:x15="http://schemas.microsoft.com/office/spreadsheetml/2010/11/main" uri="{B97F6D7D-B522-45F9-BDA1-12C45D357490}">
          <x15:cacheHierarchy aggregatedColumn="61"/>
        </ext>
      </extLst>
    </cacheHierarchy>
    <cacheHierarchy uniqueName="[Measures].[Count of parts_replaced]" caption="Count of parts_replaced" measure="1" displayFolder="" measureGroup="maintenance_log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Days since last service]" caption="Sum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Average of Days since last service]" caption="Average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Count of result]" caption="Count of result" measure="1" displayFolder="" measureGroup="maintenance_logs" count="0" hidden="1">
      <extLst>
        <ext xmlns:x15="http://schemas.microsoft.com/office/spreadsheetml/2010/11/main" uri="{B97F6D7D-B522-45F9-BDA1-12C45D357490}">
          <x15:cacheHierarchy aggregatedColumn="26"/>
        </ext>
      </extLst>
    </cacheHierarchy>
    <cacheHierarchy uniqueName="[Measures].[Max of duration_min]" caption="Max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Average of duration_min]" caption="Average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Count of machine_id]" caption="Count of machine_id" measure="1" displayFolder="" measureGroup="machines" count="0" hidden="1">
      <extLst>
        <ext xmlns:x15="http://schemas.microsoft.com/office/spreadsheetml/2010/11/main" uri="{B97F6D7D-B522-45F9-BDA1-12C45D357490}">
          <x15:cacheHierarchy aggregatedColumn="11"/>
        </ext>
      </extLst>
    </cacheHierarchy>
    <cacheHierarchy uniqueName="[Measures].[Sum of log_id]" caption="Sum of log_id" measure="1" displayFolder="" measureGroup="maintenance_logs" count="0" hidden="1">
      <extLst>
        <ext xmlns:x15="http://schemas.microsoft.com/office/spreadsheetml/2010/11/main" uri="{B97F6D7D-B522-45F9-BDA1-12C45D357490}">
          <x15:cacheHierarchy aggregatedColumn="18"/>
        </ext>
      </extLst>
    </cacheHierarchy>
    <cacheHierarchy uniqueName="[Measures].[Average of result]" caption="Average of result" measure="1" displayFolder="" measureGroup="maintenance_logs" count="0" hidden="1">
      <extLst>
        <ext xmlns:x15="http://schemas.microsoft.com/office/spreadsheetml/2010/11/main" uri="{B97F6D7D-B522-45F9-BDA1-12C45D357490}">
          <x15:cacheHierarchy aggregatedColumn="26"/>
        </ext>
      </extLst>
    </cacheHierarchy>
  </cacheHierarchies>
  <kpis count="0"/>
  <dimensions count="9">
    <dimension name="downtime_events" uniqueName="[downtime_events]" caption="downtime_events"/>
    <dimension name="machines" uniqueName="[machines]" caption="machines"/>
    <dimension name="maintenance_logs" uniqueName="[maintenance_logs]" caption="maintenance_logs"/>
    <dimension measure="1" name="Measures" uniqueName="[Measures]" caption="Measures"/>
    <dimension name="oee_daily" uniqueName="[oee_daily]" caption="oee_daily"/>
    <dimension name="production_output" uniqueName="[production_output]" caption="production_output"/>
    <dimension name="Shift_Table" uniqueName="[Shift_Table]" caption="Shift_Table"/>
    <dimension name="Table11" uniqueName="[Table11]" caption="Table11"/>
    <dimension name="Table8" uniqueName="[Table8]" caption="Table8"/>
  </dimensions>
  <measureGroups count="8">
    <measureGroup name="downtime_events" caption="downtime_events"/>
    <measureGroup name="machines" caption="machines"/>
    <measureGroup name="maintenance_logs" caption="maintenance_logs"/>
    <measureGroup name="oee_daily" caption="oee_daily"/>
    <measureGroup name="production_output" caption="production_output"/>
    <measureGroup name="Shift_Table" caption="Shift_Table"/>
    <measureGroup name="Table11" caption="Table11"/>
    <measureGroup name="Table8" caption="Table8"/>
  </measureGroups>
  <maps count="17">
    <map measureGroup="0" dimension="0"/>
    <map measureGroup="0" dimension="1"/>
    <map measureGroup="0" dimension="6"/>
    <map measureGroup="1" dimension="1"/>
    <map measureGroup="2" dimension="1"/>
    <map measureGroup="2" dimension="2"/>
    <map measureGroup="3" dimension="1"/>
    <map measureGroup="3" dimension="4"/>
    <map measureGroup="3" dimension="6"/>
    <map measureGroup="4" dimension="1"/>
    <map measureGroup="4" dimension="5"/>
    <map measureGroup="4" dimension="6"/>
    <map measureGroup="5" dimension="6"/>
    <map measureGroup="6" dimension="1"/>
    <map measureGroup="6" dimension="7"/>
    <map measureGroup="7" dimension="1"/>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095477546296" backgroundQuery="1" createdVersion="7" refreshedVersion="7" minRefreshableVersion="3" recordCount="0" supportSubquery="1" supportAdvancedDrill="1" xr:uid="{CE8809E0-25D8-4C2B-85E9-09EB8BE68903}">
  <cacheSource type="external" connectionId="6"/>
  <cacheFields count="2">
    <cacheField name="[downtime_events].[reported_by].[reported_by]" caption="reported_by" numFmtId="0" hierarchy="9" level="1">
      <sharedItems count="15">
        <s v="OP-001"/>
        <s v="OP-002"/>
        <s v="OP-003"/>
        <s v="OP-004"/>
        <s v="OP-005"/>
        <s v="OP-006"/>
        <s v="OP-007"/>
        <s v="OP-008"/>
        <s v="OP-009"/>
        <s v="OP-010"/>
        <s v="OP-011"/>
        <s v="OP-012"/>
        <s v="OP-013"/>
        <s v="OP-014"/>
        <s v="OP-015"/>
      </sharedItems>
    </cacheField>
    <cacheField name="[Measures].[Count of reported_by]" caption="Count of reported_by" numFmtId="0" hierarchy="97" level="32767"/>
  </cacheFields>
  <cacheHierarchies count="118">
    <cacheHierarchy uniqueName="[downtime_events].[event_id]" caption="event_id" attribute="1" defaultMemberUniqueName="[downtime_events].[event_id].[All]" allUniqueName="[downtime_events].[event_id].[All]" dimensionUniqueName="[downtime_events]" displayFolder="" count="0" memberValueDatatype="20" unbalanced="0"/>
    <cacheHierarchy uniqueName="[downtime_events].[date]" caption="date" attribute="1" time="1" defaultMemberUniqueName="[downtime_events].[date].[All]" allUniqueName="[downtime_events].[date].[All]" dimensionUniqueName="[downtime_events]" displayFolder="" count="0" memberValueDatatype="7" unbalanced="0"/>
    <cacheHierarchy uniqueName="[downtime_events].[machine_id]" caption="machine_id" attribute="1" defaultMemberUniqueName="[downtime_events].[machine_id].[All]" allUniqueName="[downtime_events].[machine_id].[All]" dimensionUniqueName="[downtime_events]" displayFolder="" count="0" memberValueDatatype="130" unbalanced="0"/>
    <cacheHierarchy uniqueName="[downtime_events].[shift]" caption="shift" attribute="1" defaultMemberUniqueName="[downtime_events].[shift].[All]" allUniqueName="[downtime_events].[shift].[All]" dimensionUniqueName="[downtime_events]" displayFolder="" count="0" memberValueDatatype="130" unbalanced="0"/>
    <cacheHierarchy uniqueName="[downtime_events].[start_time]" caption="start_time" attribute="1" time="1" defaultMemberUniqueName="[downtime_events].[start_time].[All]" allUniqueName="[downtime_events].[start_time].[All]" dimensionUniqueName="[downtime_events]" displayFolder="" count="0" memberValueDatatype="7" unbalanced="0"/>
    <cacheHierarchy uniqueName="[downtime_events].[end_time]" caption="end_time" attribute="1" time="1" defaultMemberUniqueName="[downtime_events].[end_time].[All]" allUniqueName="[downtime_events].[end_time].[All]" dimensionUniqueName="[downtime_events]" displayFolder="" count="0" memberValueDatatype="7" unbalanced="0"/>
    <cacheHierarchy uniqueName="[downtime_events].[duration_min]" caption="duration_min" attribute="1" defaultMemberUniqueName="[downtime_events].[duration_min].[All]" allUniqueName="[downtime_events].[duration_min].[All]" dimensionUniqueName="[downtime_events]" displayFolder="" count="0" memberValueDatatype="20" unbalanced="0"/>
    <cacheHierarchy uniqueName="[downtime_events].[downtime_reason]" caption="downtime_reason" attribute="1" defaultMemberUniqueName="[downtime_events].[downtime_reason].[All]" allUniqueName="[downtime_events].[downtime_reason].[All]" dimensionUniqueName="[downtime_events]" displayFolder="" count="0" memberValueDatatype="130" unbalanced="0"/>
    <cacheHierarchy uniqueName="[downtime_events].[downtime_category]" caption="downtime_category" attribute="1" defaultMemberUniqueName="[downtime_events].[downtime_category].[All]" allUniqueName="[downtime_events].[downtime_category].[All]" dimensionUniqueName="[downtime_events]" displayFolder="" count="0" memberValueDatatype="130" unbalanced="0"/>
    <cacheHierarchy uniqueName="[downtime_events].[reported_by]" caption="reported_by" attribute="1" defaultMemberUniqueName="[downtime_events].[reported_by].[All]" allUniqueName="[downtime_events].[reported_by].[All]" dimensionUniqueName="[downtime_events]" displayFolder="" count="2" memberValueDatatype="130" unbalanced="0">
      <fieldsUsage count="2">
        <fieldUsage x="-1"/>
        <fieldUsage x="0"/>
      </fieldsUsage>
    </cacheHierarchy>
    <cacheHierarchy uniqueName="[downtime_events].[notes]" caption="notes" attribute="1" defaultMemberUniqueName="[downtime_events].[notes].[All]" allUniqueName="[downtime_events].[notes].[All]" dimensionUniqueName="[downtime_events]" displayFolder="" count="0" memberValueDatatype="130" unbalanced="0"/>
    <cacheHierarchy uniqueName="[machines].[machine_id]" caption="machine_id" attribute="1" defaultMemberUniqueName="[machines].[machine_id].[All]" allUniqueName="[machines].[machine_id].[All]" dimensionUniqueName="[machines]" displayFolder="" count="0" memberValueDatatype="130" unbalanced="0"/>
    <cacheHierarchy uniqueName="[machines].[machine_name]" caption="machine_name" attribute="1" defaultMemberUniqueName="[machines].[machine_name].[All]" allUniqueName="[machines].[machine_name].[All]" dimensionUniqueName="[machines]" displayFolder="" count="0" memberValueDatatype="130" unbalanced="0"/>
    <cacheHierarchy uniqueName="[machines].[line]" caption="line" attribute="1" defaultMemberUniqueName="[machines].[line].[All]" allUniqueName="[machines].[line].[All]" dimensionUniqueName="[machines]" displayFolder="" count="0" memberValueDatatype="130" unbalanced="0"/>
    <cacheHierarchy uniqueName="[machines].[machine_type]" caption="machine_type" attribute="1" defaultMemberUniqueName="[machines].[machine_type].[All]" allUniqueName="[machines].[machine_type].[All]" dimensionUniqueName="[machines]" displayFolder="" count="0" memberValueDatatype="130" unbalanced="0"/>
    <cacheHierarchy uniqueName="[machines].[installation_year]" caption="installation_year" attribute="1" defaultMemberUniqueName="[machines].[installation_year].[All]" allUniqueName="[machines].[installation_year].[All]" dimensionUniqueName="[machines]" displayFolder="" count="0" memberValueDatatype="20" unbalanced="0"/>
    <cacheHierarchy uniqueName="[machines].[rated_capacity_units_per_hr]" caption="rated_capacity_units_per_hr" attribute="1" defaultMemberUniqueName="[machines].[rated_capacity_units_per_hr].[All]" allUniqueName="[machines].[rated_capacity_units_per_hr].[All]" dimensionUniqueName="[machines]" displayFolder="" count="0" memberValueDatatype="20" unbalanced="0"/>
    <cacheHierarchy uniqueName="[machines].[maintenance_interval_days]" caption="maintenance_interval_days" attribute="1" defaultMemberUniqueName="[machines].[maintenance_interval_days].[All]" allUniqueName="[machines].[maintenance_interval_days].[All]" dimensionUniqueName="[machines]" displayFolder="" count="0" memberValueDatatype="20" unbalanced="0"/>
    <cacheHierarchy uniqueName="[maintenance_logs].[log_id]" caption="log_id" attribute="1" defaultMemberUniqueName="[maintenance_logs].[log_id].[All]" allUniqueName="[maintenance_logs].[log_id].[All]" dimensionUniqueName="[maintenance_logs]" displayFolder="" count="0" memberValueDatatype="20" unbalanced="0"/>
    <cacheHierarchy uniqueName="[maintenance_logs].[date]" caption="date" attribute="1" time="1" defaultMemberUniqueName="[maintenance_logs].[date].[All]" allUniqueName="[maintenance_logs].[date].[All]" dimensionUniqueName="[maintenance_logs]" displayFolder="" count="0" memberValueDatatype="7" unbalanced="0"/>
    <cacheHierarchy uniqueName="[maintenance_logs].[machine_id]" caption="machine_id" attribute="1" defaultMemberUniqueName="[maintenance_logs].[machine_id].[All]" allUniqueName="[maintenance_logs].[machine_id].[All]" dimensionUniqueName="[maintenance_logs]" displayFolder="" count="0" memberValueDatatype="130" unbalanced="0"/>
    <cacheHierarchy uniqueName="[maintenance_logs].[maintenance_type]" caption="maintenance_type" attribute="1" defaultMemberUniqueName="[maintenance_logs].[maintenance_type].[All]" allUniqueName="[maintenance_logs].[maintenance_type].[All]" dimensionUniqueName="[maintenance_logs]" displayFolder="" count="0" memberValueDatatype="130" unbalanced="0"/>
    <cacheHierarchy uniqueName="[maintenance_logs].[technician_id]" caption="technician_id" attribute="1" defaultMemberUniqueName="[maintenance_logs].[technician_id].[All]" allUniqueName="[maintenance_logs].[technician_id].[All]" dimensionUniqueName="[maintenance_logs]" displayFolder="" count="0" memberValueDatatype="130" unbalanced="0"/>
    <cacheHierarchy uniqueName="[maintenance_logs].[duration_hr]" caption="duration_hr" attribute="1" defaultMemberUniqueName="[maintenance_logs].[duration_hr].[All]" allUniqueName="[maintenance_logs].[duration_hr].[All]" dimensionUniqueName="[maintenance_logs]" displayFolder="" count="0" memberValueDatatype="5" unbalanced="0"/>
    <cacheHierarchy uniqueName="[maintenance_logs].[parts_replaced]" caption="parts_replaced" attribute="1" defaultMemberUniqueName="[maintenance_logs].[parts_replaced].[All]" allUniqueName="[maintenance_logs].[parts_replaced].[All]" dimensionUniqueName="[maintenance_logs]" displayFolder="" count="0" memberValueDatatype="130" unbalanced="0"/>
    <cacheHierarchy uniqueName="[maintenance_logs].[cost_usd]" caption="cost_usd" attribute="1" defaultMemberUniqueName="[maintenance_logs].[cost_usd].[All]" allUniqueName="[maintenance_logs].[cost_usd].[All]" dimensionUniqueName="[maintenance_logs]" displayFolder="" count="0" memberValueDatatype="5" unbalanced="0"/>
    <cacheHierarchy uniqueName="[maintenance_logs].[result]" caption="result" attribute="1" defaultMemberUniqueName="[maintenance_logs].[result].[All]" allUniqueName="[maintenance_logs].[result].[All]" dimensionUniqueName="[maintenance_logs]" displayFolder="" count="0" memberValueDatatype="130" unbalanced="0"/>
    <cacheHierarchy uniqueName="[oee_daily].[record_id]" caption="record_id" attribute="1" defaultMemberUniqueName="[oee_daily].[record_id].[All]" allUniqueName="[oee_daily].[record_id].[All]" dimensionUniqueName="[oee_daily]" displayFolder="" count="0" memberValueDatatype="20" unbalanced="0"/>
    <cacheHierarchy uniqueName="[oee_daily].[date]" caption="date" attribute="1" time="1" defaultMemberUniqueName="[oee_daily].[date].[All]" allUniqueName="[oee_daily].[date].[All]" dimensionUniqueName="[oee_daily]" displayFolder="" count="0" memberValueDatatype="7" unbalanced="0"/>
    <cacheHierarchy uniqueName="[oee_daily].[machine_id]" caption="machine_id" attribute="1" defaultMemberUniqueName="[oee_daily].[machine_id].[All]" allUniqueName="[oee_daily].[machine_id].[All]" dimensionUniqueName="[oee_daily]" displayFolder="" count="0" memberValueDatatype="130" unbalanced="0"/>
    <cacheHierarchy uniqueName="[oee_daily].[shift]" caption="shift" attribute="1" defaultMemberUniqueName="[oee_daily].[shift].[All]" allUniqueName="[oee_daily].[shift].[All]" dimensionUniqueName="[oee_daily]" displayFolder="" count="0" memberValueDatatype="130" unbalanced="0"/>
    <cacheHierarchy uniqueName="[oee_daily].[planned_production_time_min]" caption="planned_production_time_min" attribute="1" defaultMemberUniqueName="[oee_daily].[planned_production_time_min].[All]" allUniqueName="[oee_daily].[planned_production_time_min].[All]" dimensionUniqueName="[oee_daily]" displayFolder="" count="0" memberValueDatatype="20" unbalanced="0"/>
    <cacheHierarchy uniqueName="[oee_daily].[actual_run_time_min]" caption="actual_run_time_min" attribute="1" defaultMemberUniqueName="[oee_daily].[actual_run_time_min].[All]" allUniqueName="[oee_daily].[actual_run_time_min].[All]" dimensionUniqueName="[oee_daily]" displayFolder="" count="0" memberValueDatatype="20" unbalanced="0"/>
    <cacheHierarchy uniqueName="[oee_daily].[downtime_min]" caption="downtime_min" attribute="1" defaultMemberUniqueName="[oee_daily].[downtime_min].[All]" allUniqueName="[oee_daily].[downtime_min].[All]" dimensionUniqueName="[oee_daily]" displayFolder="" count="0" memberValueDatatype="20" unbalanced="0"/>
    <cacheHierarchy uniqueName="[oee_daily].[total_units_produced]" caption="total_units_produced" attribute="1" defaultMemberUniqueName="[oee_daily].[total_units_produced].[All]" allUniqueName="[oee_daily].[total_units_produced].[All]" dimensionUniqueName="[oee_daily]" displayFolder="" count="0" memberValueDatatype="20" unbalanced="0"/>
    <cacheHierarchy uniqueName="[oee_daily].[good_units]" caption="good_units" attribute="1" defaultMemberUniqueName="[oee_daily].[good_units].[All]" allUniqueName="[oee_daily].[good_units].[All]" dimensionUniqueName="[oee_daily]" displayFolder="" count="0" memberValueDatatype="20" unbalanced="0"/>
    <cacheHierarchy uniqueName="[oee_daily].[rejected_units]" caption="rejected_units" attribute="1" defaultMemberUniqueName="[oee_daily].[rejected_units].[All]" allUniqueName="[oee_daily].[rejected_units].[All]" dimensionUniqueName="[oee_daily]" displayFolder="" count="0" memberValueDatatype="20" unbalanced="0"/>
    <cacheHierarchy uniqueName="[oee_daily].[ideal_cycle_time_sec]" caption="ideal_cycle_time_sec" attribute="1" defaultMemberUniqueName="[oee_daily].[ideal_cycle_time_sec].[All]" allUniqueName="[oee_daily].[ideal_cycle_time_sec].[All]" dimensionUniqueName="[oee_daily]" displayFolder="" count="0" memberValueDatatype="5" unbalanced="0"/>
    <cacheHierarchy uniqueName="[oee_daily].[availability]" caption="availability" attribute="1" defaultMemberUniqueName="[oee_daily].[availability].[All]" allUniqueName="[oee_daily].[availability].[All]" dimensionUniqueName="[oee_daily]" displayFolder="" count="0" memberValueDatatype="5" unbalanced="0"/>
    <cacheHierarchy uniqueName="[oee_daily].[performance]" caption="performance" attribute="1" defaultMemberUniqueName="[oee_daily].[performance].[All]" allUniqueName="[oee_daily].[performance].[All]" dimensionUniqueName="[oee_daily]" displayFolder="" count="0" memberValueDatatype="5" unbalanced="0"/>
    <cacheHierarchy uniqueName="[oee_daily].[quality]" caption="quality" attribute="1" defaultMemberUniqueName="[oee_daily].[quality].[All]" allUniqueName="[oee_daily].[quality].[All]" dimensionUniqueName="[oee_daily]" displayFolder="" count="0" memberValueDatatype="5" unbalanced="0"/>
    <cacheHierarchy uniqueName="[oee_daily].[oee]" caption="oee" attribute="1" defaultMemberUniqueName="[oee_daily].[oee].[All]" allUniqueName="[oee_daily].[oee].[All]" dimensionUniqueName="[oee_daily]" displayFolder="" count="0" memberValueDatatype="5" unbalanced="0"/>
    <cacheHierarchy uniqueName="[oee_daily].[date (Month)]" caption="date (Month)" attribute="1" defaultMemberUniqueName="[oee_daily].[date (Month)].[All]" allUniqueName="[oee_daily].[date (Month)].[All]" dimensionUniqueName="[oee_daily]" displayFolder="" count="0" memberValueDatatype="130" unbalanced="0"/>
    <cacheHierarchy uniqueName="[production_output].[output_id]" caption="output_id" attribute="1" defaultMemberUniqueName="[production_output].[output_id].[All]" allUniqueName="[production_output].[output_id].[All]" dimensionUniqueName="[production_output]" displayFolder="" count="0" memberValueDatatype="20" unbalanced="0"/>
    <cacheHierarchy uniqueName="[production_output].[date]" caption="date" attribute="1" time="1" defaultMemberUniqueName="[production_output].[date].[All]" allUniqueName="[production_output].[date].[All]" dimensionUniqueName="[production_output]" displayFolder="" count="0" memberValueDatatype="7" unbalanced="0"/>
    <cacheHierarchy uniqueName="[production_output].[machine_id]" caption="machine_id" attribute="1" defaultMemberUniqueName="[production_output].[machine_id].[All]" allUniqueName="[production_output].[machine_id].[All]" dimensionUniqueName="[production_output]" displayFolder="" count="0" memberValueDatatype="130" unbalanced="0"/>
    <cacheHierarchy uniqueName="[production_output].[shift]" caption="shift" attribute="1" defaultMemberUniqueName="[production_output].[shift].[All]" allUniqueName="[production_output].[shift].[All]" dimensionUniqueName="[production_output]" displayFolder="" count="0" memberValueDatatype="130" unbalanced="0"/>
    <cacheHierarchy uniqueName="[production_output].[product_code]" caption="product_code" attribute="1" defaultMemberUniqueName="[production_output].[product_code].[All]" allUniqueName="[production_output].[product_code].[All]" dimensionUniqueName="[production_output]" displayFolder="" count="0" memberValueDatatype="130" unbalanced="0"/>
    <cacheHierarchy uniqueName="[production_output].[units_planned]" caption="units_planned" attribute="1" defaultMemberUniqueName="[production_output].[units_planned].[All]" allUniqueName="[production_output].[units_planned].[All]" dimensionUniqueName="[production_output]" displayFolder="" count="0" memberValueDatatype="20" unbalanced="0"/>
    <cacheHierarchy uniqueName="[production_output].[units_produced]" caption="units_produced" attribute="1" defaultMemberUniqueName="[production_output].[units_produced].[All]" allUniqueName="[production_output].[units_produced].[All]" dimensionUniqueName="[production_output]" displayFolder="" count="0" memberValueDatatype="20" unbalanced="0"/>
    <cacheHierarchy uniqueName="[production_output].[units_rejected]" caption="units_rejected" attribute="1" defaultMemberUniqueName="[production_output].[units_rejected].[All]" allUniqueName="[production_output].[units_rejected].[All]" dimensionUniqueName="[production_output]" displayFolder="" count="0" memberValueDatatype="20" unbalanced="0"/>
    <cacheHierarchy uniqueName="[production_output].[scrap_rate_pct]" caption="scrap_rate_pct" attribute="1" defaultMemberUniqueName="[production_output].[scrap_rate_pct].[All]" allUniqueName="[production_output].[scrap_rate_pct].[All]" dimensionUniqueName="[production_output]" displayFolder="" count="0" memberValueDatatype="5" unbalanced="0"/>
    <cacheHierarchy uniqueName="[production_output].[operator_id]" caption="operator_id" attribute="1" defaultMemberUniqueName="[production_output].[operator_id].[All]" allUniqueName="[production_output].[operator_id].[All]" dimensionUniqueName="[production_output]" displayFolder="" count="0" memberValueDatatype="130" unbalanced="0"/>
    <cacheHierarchy uniqueName="[production_output].[date (Month)]" caption="date (Month)" attribute="1" defaultMemberUniqueName="[production_output].[date (Month)].[All]" allUniqueName="[production_output].[date (Month)].[All]" dimensionUniqueName="[production_output]" displayFolder="" count="0" memberValueDatatype="130" unbalanced="0"/>
    <cacheHierarchy uniqueName="[Shift_Table].[shift]" caption="shift" attribute="1" defaultMemberUniqueName="[Shift_Table].[shift].[All]" allUniqueName="[Shift_Table].[shift].[All]" dimensionUniqueName="[Shift_Table]"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machine_id]" caption="machine_id" attribute="1" defaultMemberUniqueName="[Table11].[machine_id].[All]" allUniqueName="[Table11].[machine_id].[All]" dimensionUniqueName="[Table11]" displayFolder="" count="0" memberValueDatatype="130" unbalanced="0"/>
    <cacheHierarchy uniqueName="[Table11].[Days since last service]" caption="Days since last service" attribute="1" defaultMemberUniqueName="[Table11].[Days since last service].[All]" allUniqueName="[Table11].[Days since last service].[All]" dimensionUniqueName="[Table11]" displayFolder="" count="0" memberValueDatatype="20" unbalanced="0"/>
    <cacheHierarchy uniqueName="[Table8].[date]" caption="date" attribute="1" time="1" defaultMemberUniqueName="[Table8].[date].[All]" allUniqueName="[Table8].[date].[All]" dimensionUniqueName="[Table8]" displayFolder="" count="0" memberValueDatatype="7" unbalanced="0"/>
    <cacheHierarchy uniqueName="[Table8].[machine_id]" caption="machine_id" attribute="1" defaultMemberUniqueName="[Table8].[machine_id].[All]" allUniqueName="[Table8].[machine_id].[All]" dimensionUniqueName="[Table8]" displayFolder="" count="0" memberValueDatatype="130" unbalanced="0"/>
    <cacheHierarchy uniqueName="[Table8].[OEE Before]" caption="OEE Before" attribute="1" defaultMemberUniqueName="[Table8].[OEE Before].[All]" allUniqueName="[Table8].[OEE Before].[All]" dimensionUniqueName="[Table8]" displayFolder="" count="0" memberValueDatatype="5" unbalanced="0"/>
    <cacheHierarchy uniqueName="[Table8].[OEE After:]" caption="OEE After:" attribute="1" defaultMemberUniqueName="[Table8].[OEE After:].[All]" allUniqueName="[Table8].[OEE After:].[All]" dimensionUniqueName="[Table8]" displayFolder="" count="0" memberValueDatatype="5" unbalanced="0"/>
    <cacheHierarchy uniqueName="[Table8].[cost_usd]" caption="cost_usd" attribute="1" defaultMemberUniqueName="[Table8].[cost_usd].[All]" allUniqueName="[Table8].[cost_usd].[All]" dimensionUniqueName="[Table8]" displayFolder="" count="0" memberValueDatatype="5" unbalanced="0"/>
    <cacheHierarchy uniqueName="[Table8].[OEE_improvement]" caption="OEE_improvement" attribute="1" defaultMemberUniqueName="[Table8].[OEE_improvement].[All]" allUniqueName="[Table8].[OEE_improvement].[All]" dimensionUniqueName="[Table8]" displayFolder="" count="0" memberValueDatatype="5" unbalanced="0"/>
    <cacheHierarchy uniqueName="[Table8].[technician_id]" caption="technician_id" attribute="1" defaultMemberUniqueName="[Table8].[technician_id].[All]" allUniqueName="[Table8].[technician_id].[All]" dimensionUniqueName="[Table8]" displayFolder="" count="0" memberValueDatatype="130" unbalanced="0"/>
    <cacheHierarchy uniqueName="[Table8].[Spend_Efficiency]" caption="Spend_Efficiency" attribute="1" defaultMemberUniqueName="[Table8].[Spend_Efficiency].[All]" allUniqueName="[Table8].[Spend_Efficiency].[All]" dimensionUniqueName="[Table8]" displayFolder="" count="0" memberValueDatatype="5" unbalanced="0"/>
    <cacheHierarchy uniqueName="[oee_daily].[date (Month Index)]" caption="date (Month Index)" attribute="1" defaultMemberUniqueName="[oee_daily].[date (Month Index)].[All]" allUniqueName="[oee_daily].[date (Month Index)].[All]" dimensionUniqueName="[oee_daily]" displayFolder="" count="0" memberValueDatatype="20" unbalanced="0" hidden="1"/>
    <cacheHierarchy uniqueName="[production_output].[date (Month Index)]" caption="date (Month Index)" attribute="1" defaultMemberUniqueName="[production_output].[date (Month Index)].[All]" allUniqueName="[production_output].[date (Month Index)].[All]" dimensionUniqueName="[production_output]" displayFolder="" count="0" memberValueDatatype="20" unbalanced="0" hidden="1"/>
    <cacheHierarchy uniqueName="[Measures].[__XL_Count downtime_events]" caption="__XL_Count downtime_events" measure="1" displayFolder="" measureGroup="downtime_events" count="0" hidden="1"/>
    <cacheHierarchy uniqueName="[Measures].[__XL_Count machines]" caption="__XL_Count machines" measure="1" displayFolder="" measureGroup="machines" count="0" hidden="1"/>
    <cacheHierarchy uniqueName="[Measures].[__XL_Count maintenance_logs]" caption="__XL_Count maintenance_logs" measure="1" displayFolder="" measureGroup="maintenance_logs" count="0" hidden="1"/>
    <cacheHierarchy uniqueName="[Measures].[__XL_Count oee_daily]" caption="__XL_Count oee_daily" measure="1" displayFolder="" measureGroup="oee_daily" count="0" hidden="1"/>
    <cacheHierarchy uniqueName="[Measures].[__XL_Count production_output]" caption="__XL_Count production_output" measure="1" displayFolder="" measureGroup="production_output" count="0" hidden="1"/>
    <cacheHierarchy uniqueName="[Measures].[__XL_Count Shift_Table]" caption="__XL_Count Shift_Table" measure="1" displayFolder="" measureGroup="Shift_Table" count="0" hidden="1"/>
    <cacheHierarchy uniqueName="[Measures].[__XL_Count Table8]" caption="__XL_Count Table8" measure="1" displayFolder="" measureGroup="Table8"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units_produced]" caption="Sum of units_produced" measure="1" displayFolder="" measureGroup="production_output" count="0" hidden="1">
      <extLst>
        <ext xmlns:x15="http://schemas.microsoft.com/office/spreadsheetml/2010/11/main" uri="{B97F6D7D-B522-45F9-BDA1-12C45D357490}">
          <x15:cacheHierarchy aggregatedColumn="49"/>
        </ext>
      </extLst>
    </cacheHierarchy>
    <cacheHierarchy uniqueName="[Measures].[Sum of oee]" caption="Sum of oee" measure="1" displayFolder="" measureGroup="oee_daily" count="0" hidden="1">
      <extLst>
        <ext xmlns:x15="http://schemas.microsoft.com/office/spreadsheetml/2010/11/main" uri="{B97F6D7D-B522-45F9-BDA1-12C45D357490}">
          <x15:cacheHierarchy aggregatedColumn="41"/>
        </ext>
      </extLst>
    </cacheHierarchy>
    <cacheHierarchy uniqueName="[Measures].[Average of oee]" caption="Average of oee" measure="1" displayFolder="" measureGroup="oee_daily" count="0" hidden="1">
      <extLst>
        <ext xmlns:x15="http://schemas.microsoft.com/office/spreadsheetml/2010/11/main" uri="{B97F6D7D-B522-45F9-BDA1-12C45D357490}">
          <x15:cacheHierarchy aggregatedColumn="41"/>
        </ext>
      </extLst>
    </cacheHierarchy>
    <cacheHierarchy uniqueName="[Measures].[Sum of cost_usd]" caption="Sum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duration_min]" caption="Sum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Sum of units_rejected]" caption="Sum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scrap_rate_pct]" caption="Sum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Average of scrap_rate_pct]" caption="Average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Sum of units_planned]" caption="Sum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Average of units_planned]" caption="Average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Count of shift]" caption="Count of shift" measure="1" displayFolder="" measureGroup="production_output" count="0" hidden="1">
      <extLst>
        <ext xmlns:x15="http://schemas.microsoft.com/office/spreadsheetml/2010/11/main" uri="{B97F6D7D-B522-45F9-BDA1-12C45D357490}">
          <x15:cacheHierarchy aggregatedColumn="46"/>
        </ext>
      </extLst>
    </cacheHierarchy>
    <cacheHierarchy uniqueName="[Measures].[Count of operator_id]" caption="Count of operator_id" measure="1" displayFolder="" measureGroup="production_output" count="0" hidden="1">
      <extLst>
        <ext xmlns:x15="http://schemas.microsoft.com/office/spreadsheetml/2010/11/main" uri="{B97F6D7D-B522-45F9-BDA1-12C45D357490}">
          <x15:cacheHierarchy aggregatedColumn="52"/>
        </ext>
      </extLst>
    </cacheHierarchy>
    <cacheHierarchy uniqueName="[Measures].[Average of units_rejected]" caption="Average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availability]" caption="Sum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Sum of performance]" caption="Sum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Sum of quality]" caption="Sum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availability]" caption="Average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Average of performance]" caption="Average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Max of quality]" caption="Max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quality]" caption="Average of quality" measure="1" displayFolder="" measureGroup="oee_daily" count="0" hidden="1">
      <extLst>
        <ext xmlns:x15="http://schemas.microsoft.com/office/spreadsheetml/2010/11/main" uri="{B97F6D7D-B522-45F9-BDA1-12C45D357490}">
          <x15:cacheHierarchy aggregatedColumn="40"/>
        </ext>
      </extLst>
    </cacheHierarchy>
    <cacheHierarchy uniqueName="[Measures].[Count of reported_by]" caption="Count of reported_by" measure="1" displayFolder="" measureGroup="downtime_events"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owntime_reason]" caption="Count of downtime_reason" measure="1" displayFolder="" measureGroup="downtime_events" count="0" hidden="1">
      <extLst>
        <ext xmlns:x15="http://schemas.microsoft.com/office/spreadsheetml/2010/11/main" uri="{B97F6D7D-B522-45F9-BDA1-12C45D357490}">
          <x15:cacheHierarchy aggregatedColumn="7"/>
        </ext>
      </extLst>
    </cacheHierarchy>
    <cacheHierarchy uniqueName="[Measures].[Count of downtime_category]" caption="Count of downtime_category" measure="1" displayFolder="" measureGroup="downtime_events" count="0" hidden="1">
      <extLst>
        <ext xmlns:x15="http://schemas.microsoft.com/office/spreadsheetml/2010/11/main" uri="{B97F6D7D-B522-45F9-BDA1-12C45D357490}">
          <x15:cacheHierarchy aggregatedColumn="8"/>
        </ext>
      </extLst>
    </cacheHierarchy>
    <cacheHierarchy uniqueName="[Measures].[Sum of downtime_min]" caption="Sum of downtime_min" measure="1" displayFolder="" measureGroup="oee_daily" count="0" hidden="1">
      <extLst>
        <ext xmlns:x15="http://schemas.microsoft.com/office/spreadsheetml/2010/11/main" uri="{B97F6D7D-B522-45F9-BDA1-12C45D357490}">
          <x15:cacheHierarchy aggregatedColumn="33"/>
        </ext>
      </extLst>
    </cacheHierarchy>
    <cacheHierarchy uniqueName="[Measures].[Average of cost_usd]" caption="Average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OEE_improvement]" caption="Sum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Average of OEE_improvement]" caption="Average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Sum of OEE Before]" caption="Sum of OEE Before" measure="1" displayFolder="" measureGroup="Table8" count="0" hidden="1">
      <extLst>
        <ext xmlns:x15="http://schemas.microsoft.com/office/spreadsheetml/2010/11/main" uri="{B97F6D7D-B522-45F9-BDA1-12C45D357490}">
          <x15:cacheHierarchy aggregatedColumn="60"/>
        </ext>
      </extLst>
    </cacheHierarchy>
    <cacheHierarchy uniqueName="[Measures].[Sum of OEE After:]" caption="Sum of OEE After:" measure="1" displayFolder="" measureGroup="Table8" count="0" hidden="1">
      <extLst>
        <ext xmlns:x15="http://schemas.microsoft.com/office/spreadsheetml/2010/11/main" uri="{B97F6D7D-B522-45F9-BDA1-12C45D357490}">
          <x15:cacheHierarchy aggregatedColumn="61"/>
        </ext>
      </extLst>
    </cacheHierarchy>
    <cacheHierarchy uniqueName="[Measures].[Max of OEE Before]" caption="Max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Before]" caption="Average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After:]" caption="Average of OEE After:" measure="1" displayFolder="" measureGroup="Table8" count="0" hidden="1">
      <extLst>
        <ext xmlns:x15="http://schemas.microsoft.com/office/spreadsheetml/2010/11/main" uri="{B97F6D7D-B522-45F9-BDA1-12C45D357490}">
          <x15:cacheHierarchy aggregatedColumn="61"/>
        </ext>
      </extLst>
    </cacheHierarchy>
    <cacheHierarchy uniqueName="[Measures].[Count of parts_replaced]" caption="Count of parts_replaced" measure="1" displayFolder="" measureGroup="maintenance_logs" count="0" hidden="1">
      <extLst>
        <ext xmlns:x15="http://schemas.microsoft.com/office/spreadsheetml/2010/11/main" uri="{B97F6D7D-B522-45F9-BDA1-12C45D357490}">
          <x15:cacheHierarchy aggregatedColumn="24"/>
        </ext>
      </extLst>
    </cacheHierarchy>
    <cacheHierarchy uniqueName="[Measures].[Sum of Days since last service]" caption="Sum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Average of Days since last service]" caption="Average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Count of result]" caption="Count of result" measure="1" displayFolder="" measureGroup="maintenance_logs" count="0" hidden="1">
      <extLst>
        <ext xmlns:x15="http://schemas.microsoft.com/office/spreadsheetml/2010/11/main" uri="{B97F6D7D-B522-45F9-BDA1-12C45D357490}">
          <x15:cacheHierarchy aggregatedColumn="26"/>
        </ext>
      </extLst>
    </cacheHierarchy>
    <cacheHierarchy uniqueName="[Measures].[Max of duration_min]" caption="Max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Average of duration_min]" caption="Average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Count of machine_id]" caption="Count of machine_id" measure="1" displayFolder="" measureGroup="machines" count="0" hidden="1">
      <extLst>
        <ext xmlns:x15="http://schemas.microsoft.com/office/spreadsheetml/2010/11/main" uri="{B97F6D7D-B522-45F9-BDA1-12C45D357490}">
          <x15:cacheHierarchy aggregatedColumn="11"/>
        </ext>
      </extLst>
    </cacheHierarchy>
    <cacheHierarchy uniqueName="[Measures].[Sum of log_id]" caption="Sum of log_id" measure="1" displayFolder="" measureGroup="maintenance_logs" count="0" hidden="1">
      <extLst>
        <ext xmlns:x15="http://schemas.microsoft.com/office/spreadsheetml/2010/11/main" uri="{B97F6D7D-B522-45F9-BDA1-12C45D357490}">
          <x15:cacheHierarchy aggregatedColumn="18"/>
        </ext>
      </extLst>
    </cacheHierarchy>
    <cacheHierarchy uniqueName="[Measures].[Average of result]" caption="Average of result" measure="1" displayFolder="" measureGroup="maintenance_logs" count="0" hidden="1">
      <extLst>
        <ext xmlns:x15="http://schemas.microsoft.com/office/spreadsheetml/2010/11/main" uri="{B97F6D7D-B522-45F9-BDA1-12C45D357490}">
          <x15:cacheHierarchy aggregatedColumn="26"/>
        </ext>
      </extLst>
    </cacheHierarchy>
  </cacheHierarchies>
  <kpis count="0"/>
  <dimensions count="9">
    <dimension name="downtime_events" uniqueName="[downtime_events]" caption="downtime_events"/>
    <dimension name="machines" uniqueName="[machines]" caption="machines"/>
    <dimension name="maintenance_logs" uniqueName="[maintenance_logs]" caption="maintenance_logs"/>
    <dimension measure="1" name="Measures" uniqueName="[Measures]" caption="Measures"/>
    <dimension name="oee_daily" uniqueName="[oee_daily]" caption="oee_daily"/>
    <dimension name="production_output" uniqueName="[production_output]" caption="production_output"/>
    <dimension name="Shift_Table" uniqueName="[Shift_Table]" caption="Shift_Table"/>
    <dimension name="Table11" uniqueName="[Table11]" caption="Table11"/>
    <dimension name="Table8" uniqueName="[Table8]" caption="Table8"/>
  </dimensions>
  <measureGroups count="8">
    <measureGroup name="downtime_events" caption="downtime_events"/>
    <measureGroup name="machines" caption="machines"/>
    <measureGroup name="maintenance_logs" caption="maintenance_logs"/>
    <measureGroup name="oee_daily" caption="oee_daily"/>
    <measureGroup name="production_output" caption="production_output"/>
    <measureGroup name="Shift_Table" caption="Shift_Table"/>
    <measureGroup name="Table11" caption="Table11"/>
    <measureGroup name="Table8" caption="Table8"/>
  </measureGroups>
  <maps count="17">
    <map measureGroup="0" dimension="0"/>
    <map measureGroup="0" dimension="1"/>
    <map measureGroup="0" dimension="6"/>
    <map measureGroup="1" dimension="1"/>
    <map measureGroup="2" dimension="1"/>
    <map measureGroup="2" dimension="2"/>
    <map measureGroup="3" dimension="1"/>
    <map measureGroup="3" dimension="4"/>
    <map measureGroup="3" dimension="6"/>
    <map measureGroup="4" dimension="1"/>
    <map measureGroup="4" dimension="5"/>
    <map measureGroup="4" dimension="6"/>
    <map measureGroup="5" dimension="6"/>
    <map measureGroup="6" dimension="1"/>
    <map measureGroup="6" dimension="7"/>
    <map measureGroup="7" dimension="1"/>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095478356481" backgroundQuery="1" createdVersion="7" refreshedVersion="7" minRefreshableVersion="3" recordCount="0" supportSubquery="1" supportAdvancedDrill="1" xr:uid="{B18191D9-038B-4DCB-97DB-E0D33CF5C51E}">
  <cacheSource type="external" connectionId="6"/>
  <cacheFields count="3">
    <cacheField name="[Table8].[machine_id].[machine_id]" caption="machine_id" numFmtId="0" hierarchy="59" level="1">
      <sharedItems count="5">
        <s v="MCH-001"/>
        <s v="MCH-002"/>
        <s v="MCH-003"/>
        <s v="MCH-004"/>
        <s v="MCH-005"/>
      </sharedItems>
    </cacheField>
    <cacheField name="[Measures].[Average of OEE_improvement]" caption="Average of OEE_improvement" numFmtId="0" hierarchy="103" level="32767"/>
    <cacheField name="[Table8].[technician_id].[technician_id]" caption="technician_id" numFmtId="0" hierarchy="64" level="1">
      <sharedItems count="5">
        <s v="TECH-01"/>
        <s v="TECH-02"/>
        <s v="TECH-03"/>
        <s v="TECH-04"/>
        <s v="TECH-05"/>
      </sharedItems>
    </cacheField>
  </cacheFields>
  <cacheHierarchies count="118">
    <cacheHierarchy uniqueName="[downtime_events].[event_id]" caption="event_id" attribute="1" defaultMemberUniqueName="[downtime_events].[event_id].[All]" allUniqueName="[downtime_events].[event_id].[All]" dimensionUniqueName="[downtime_events]" displayFolder="" count="0" memberValueDatatype="20" unbalanced="0"/>
    <cacheHierarchy uniqueName="[downtime_events].[date]" caption="date" attribute="1" time="1" defaultMemberUniqueName="[downtime_events].[date].[All]" allUniqueName="[downtime_events].[date].[All]" dimensionUniqueName="[downtime_events]" displayFolder="" count="0" memberValueDatatype="7" unbalanced="0"/>
    <cacheHierarchy uniqueName="[downtime_events].[machine_id]" caption="machine_id" attribute="1" defaultMemberUniqueName="[downtime_events].[machine_id].[All]" allUniqueName="[downtime_events].[machine_id].[All]" dimensionUniqueName="[downtime_events]" displayFolder="" count="0" memberValueDatatype="130" unbalanced="0"/>
    <cacheHierarchy uniqueName="[downtime_events].[shift]" caption="shift" attribute="1" defaultMemberUniqueName="[downtime_events].[shift].[All]" allUniqueName="[downtime_events].[shift].[All]" dimensionUniqueName="[downtime_events]" displayFolder="" count="0" memberValueDatatype="130" unbalanced="0"/>
    <cacheHierarchy uniqueName="[downtime_events].[start_time]" caption="start_time" attribute="1" time="1" defaultMemberUniqueName="[downtime_events].[start_time].[All]" allUniqueName="[downtime_events].[start_time].[All]" dimensionUniqueName="[downtime_events]" displayFolder="" count="0" memberValueDatatype="7" unbalanced="0"/>
    <cacheHierarchy uniqueName="[downtime_events].[end_time]" caption="end_time" attribute="1" time="1" defaultMemberUniqueName="[downtime_events].[end_time].[All]" allUniqueName="[downtime_events].[end_time].[All]" dimensionUniqueName="[downtime_events]" displayFolder="" count="0" memberValueDatatype="7" unbalanced="0"/>
    <cacheHierarchy uniqueName="[downtime_events].[duration_min]" caption="duration_min" attribute="1" defaultMemberUniqueName="[downtime_events].[duration_min].[All]" allUniqueName="[downtime_events].[duration_min].[All]" dimensionUniqueName="[downtime_events]" displayFolder="" count="0" memberValueDatatype="20" unbalanced="0"/>
    <cacheHierarchy uniqueName="[downtime_events].[downtime_reason]" caption="downtime_reason" attribute="1" defaultMemberUniqueName="[downtime_events].[downtime_reason].[All]" allUniqueName="[downtime_events].[downtime_reason].[All]" dimensionUniqueName="[downtime_events]" displayFolder="" count="0" memberValueDatatype="130" unbalanced="0"/>
    <cacheHierarchy uniqueName="[downtime_events].[downtime_category]" caption="downtime_category" attribute="1" defaultMemberUniqueName="[downtime_events].[downtime_category].[All]" allUniqueName="[downtime_events].[downtime_category].[All]" dimensionUniqueName="[downtime_events]" displayFolder="" count="0" memberValueDatatype="130" unbalanced="0"/>
    <cacheHierarchy uniqueName="[downtime_events].[reported_by]" caption="reported_by" attribute="1" defaultMemberUniqueName="[downtime_events].[reported_by].[All]" allUniqueName="[downtime_events].[reported_by].[All]" dimensionUniqueName="[downtime_events]" displayFolder="" count="0" memberValueDatatype="130" unbalanced="0"/>
    <cacheHierarchy uniqueName="[downtime_events].[notes]" caption="notes" attribute="1" defaultMemberUniqueName="[downtime_events].[notes].[All]" allUniqueName="[downtime_events].[notes].[All]" dimensionUniqueName="[downtime_events]" displayFolder="" count="0" memberValueDatatype="130" unbalanced="0"/>
    <cacheHierarchy uniqueName="[machines].[machine_id]" caption="machine_id" attribute="1" defaultMemberUniqueName="[machines].[machine_id].[All]" allUniqueName="[machines].[machine_id].[All]" dimensionUniqueName="[machines]" displayFolder="" count="0" memberValueDatatype="130" unbalanced="0"/>
    <cacheHierarchy uniqueName="[machines].[machine_name]" caption="machine_name" attribute="1" defaultMemberUniqueName="[machines].[machine_name].[All]" allUniqueName="[machines].[machine_name].[All]" dimensionUniqueName="[machines]" displayFolder="" count="0" memberValueDatatype="130" unbalanced="0"/>
    <cacheHierarchy uniqueName="[machines].[line]" caption="line" attribute="1" defaultMemberUniqueName="[machines].[line].[All]" allUniqueName="[machines].[line].[All]" dimensionUniqueName="[machines]" displayFolder="" count="0" memberValueDatatype="130" unbalanced="0"/>
    <cacheHierarchy uniqueName="[machines].[machine_type]" caption="machine_type" attribute="1" defaultMemberUniqueName="[machines].[machine_type].[All]" allUniqueName="[machines].[machine_type].[All]" dimensionUniqueName="[machines]" displayFolder="" count="0" memberValueDatatype="130" unbalanced="0"/>
    <cacheHierarchy uniqueName="[machines].[installation_year]" caption="installation_year" attribute="1" defaultMemberUniqueName="[machines].[installation_year].[All]" allUniqueName="[machines].[installation_year].[All]" dimensionUniqueName="[machines]" displayFolder="" count="0" memberValueDatatype="20" unbalanced="0"/>
    <cacheHierarchy uniqueName="[machines].[rated_capacity_units_per_hr]" caption="rated_capacity_units_per_hr" attribute="1" defaultMemberUniqueName="[machines].[rated_capacity_units_per_hr].[All]" allUniqueName="[machines].[rated_capacity_units_per_hr].[All]" dimensionUniqueName="[machines]" displayFolder="" count="0" memberValueDatatype="20" unbalanced="0"/>
    <cacheHierarchy uniqueName="[machines].[maintenance_interval_days]" caption="maintenance_interval_days" attribute="1" defaultMemberUniqueName="[machines].[maintenance_interval_days].[All]" allUniqueName="[machines].[maintenance_interval_days].[All]" dimensionUniqueName="[machines]" displayFolder="" count="0" memberValueDatatype="20" unbalanced="0"/>
    <cacheHierarchy uniqueName="[maintenance_logs].[log_id]" caption="log_id" attribute="1" defaultMemberUniqueName="[maintenance_logs].[log_id].[All]" allUniqueName="[maintenance_logs].[log_id].[All]" dimensionUniqueName="[maintenance_logs]" displayFolder="" count="0" memberValueDatatype="20" unbalanced="0"/>
    <cacheHierarchy uniqueName="[maintenance_logs].[date]" caption="date" attribute="1" time="1" defaultMemberUniqueName="[maintenance_logs].[date].[All]" allUniqueName="[maintenance_logs].[date].[All]" dimensionUniqueName="[maintenance_logs]" displayFolder="" count="0" memberValueDatatype="7" unbalanced="0"/>
    <cacheHierarchy uniqueName="[maintenance_logs].[machine_id]" caption="machine_id" attribute="1" defaultMemberUniqueName="[maintenance_logs].[machine_id].[All]" allUniqueName="[maintenance_logs].[machine_id].[All]" dimensionUniqueName="[maintenance_logs]" displayFolder="" count="0" memberValueDatatype="130" unbalanced="0"/>
    <cacheHierarchy uniqueName="[maintenance_logs].[maintenance_type]" caption="maintenance_type" attribute="1" defaultMemberUniqueName="[maintenance_logs].[maintenance_type].[All]" allUniqueName="[maintenance_logs].[maintenance_type].[All]" dimensionUniqueName="[maintenance_logs]" displayFolder="" count="0" memberValueDatatype="130" unbalanced="0"/>
    <cacheHierarchy uniqueName="[maintenance_logs].[technician_id]" caption="technician_id" attribute="1" defaultMemberUniqueName="[maintenance_logs].[technician_id].[All]" allUniqueName="[maintenance_logs].[technician_id].[All]" dimensionUniqueName="[maintenance_logs]" displayFolder="" count="0" memberValueDatatype="130" unbalanced="0"/>
    <cacheHierarchy uniqueName="[maintenance_logs].[duration_hr]" caption="duration_hr" attribute="1" defaultMemberUniqueName="[maintenance_logs].[duration_hr].[All]" allUniqueName="[maintenance_logs].[duration_hr].[All]" dimensionUniqueName="[maintenance_logs]" displayFolder="" count="0" memberValueDatatype="5" unbalanced="0"/>
    <cacheHierarchy uniqueName="[maintenance_logs].[parts_replaced]" caption="parts_replaced" attribute="1" defaultMemberUniqueName="[maintenance_logs].[parts_replaced].[All]" allUniqueName="[maintenance_logs].[parts_replaced].[All]" dimensionUniqueName="[maintenance_logs]" displayFolder="" count="0" memberValueDatatype="130" unbalanced="0"/>
    <cacheHierarchy uniqueName="[maintenance_logs].[cost_usd]" caption="cost_usd" attribute="1" defaultMemberUniqueName="[maintenance_logs].[cost_usd].[All]" allUniqueName="[maintenance_logs].[cost_usd].[All]" dimensionUniqueName="[maintenance_logs]" displayFolder="" count="0" memberValueDatatype="5" unbalanced="0"/>
    <cacheHierarchy uniqueName="[maintenance_logs].[result]" caption="result" attribute="1" defaultMemberUniqueName="[maintenance_logs].[result].[All]" allUniqueName="[maintenance_logs].[result].[All]" dimensionUniqueName="[maintenance_logs]" displayFolder="" count="0" memberValueDatatype="130" unbalanced="0"/>
    <cacheHierarchy uniqueName="[oee_daily].[record_id]" caption="record_id" attribute="1" defaultMemberUniqueName="[oee_daily].[record_id].[All]" allUniqueName="[oee_daily].[record_id].[All]" dimensionUniqueName="[oee_daily]" displayFolder="" count="0" memberValueDatatype="20" unbalanced="0"/>
    <cacheHierarchy uniqueName="[oee_daily].[date]" caption="date" attribute="1" time="1" defaultMemberUniqueName="[oee_daily].[date].[All]" allUniqueName="[oee_daily].[date].[All]" dimensionUniqueName="[oee_daily]" displayFolder="" count="0" memberValueDatatype="7" unbalanced="0"/>
    <cacheHierarchy uniqueName="[oee_daily].[machine_id]" caption="machine_id" attribute="1" defaultMemberUniqueName="[oee_daily].[machine_id].[All]" allUniqueName="[oee_daily].[machine_id].[All]" dimensionUniqueName="[oee_daily]" displayFolder="" count="0" memberValueDatatype="130" unbalanced="0"/>
    <cacheHierarchy uniqueName="[oee_daily].[shift]" caption="shift" attribute="1" defaultMemberUniqueName="[oee_daily].[shift].[All]" allUniqueName="[oee_daily].[shift].[All]" dimensionUniqueName="[oee_daily]" displayFolder="" count="0" memberValueDatatype="130" unbalanced="0"/>
    <cacheHierarchy uniqueName="[oee_daily].[planned_production_time_min]" caption="planned_production_time_min" attribute="1" defaultMemberUniqueName="[oee_daily].[planned_production_time_min].[All]" allUniqueName="[oee_daily].[planned_production_time_min].[All]" dimensionUniqueName="[oee_daily]" displayFolder="" count="0" memberValueDatatype="20" unbalanced="0"/>
    <cacheHierarchy uniqueName="[oee_daily].[actual_run_time_min]" caption="actual_run_time_min" attribute="1" defaultMemberUniqueName="[oee_daily].[actual_run_time_min].[All]" allUniqueName="[oee_daily].[actual_run_time_min].[All]" dimensionUniqueName="[oee_daily]" displayFolder="" count="0" memberValueDatatype="20" unbalanced="0"/>
    <cacheHierarchy uniqueName="[oee_daily].[downtime_min]" caption="downtime_min" attribute="1" defaultMemberUniqueName="[oee_daily].[downtime_min].[All]" allUniqueName="[oee_daily].[downtime_min].[All]" dimensionUniqueName="[oee_daily]" displayFolder="" count="0" memberValueDatatype="20" unbalanced="0"/>
    <cacheHierarchy uniqueName="[oee_daily].[total_units_produced]" caption="total_units_produced" attribute="1" defaultMemberUniqueName="[oee_daily].[total_units_produced].[All]" allUniqueName="[oee_daily].[total_units_produced].[All]" dimensionUniqueName="[oee_daily]" displayFolder="" count="0" memberValueDatatype="20" unbalanced="0"/>
    <cacheHierarchy uniqueName="[oee_daily].[good_units]" caption="good_units" attribute="1" defaultMemberUniqueName="[oee_daily].[good_units].[All]" allUniqueName="[oee_daily].[good_units].[All]" dimensionUniqueName="[oee_daily]" displayFolder="" count="0" memberValueDatatype="20" unbalanced="0"/>
    <cacheHierarchy uniqueName="[oee_daily].[rejected_units]" caption="rejected_units" attribute="1" defaultMemberUniqueName="[oee_daily].[rejected_units].[All]" allUniqueName="[oee_daily].[rejected_units].[All]" dimensionUniqueName="[oee_daily]" displayFolder="" count="0" memberValueDatatype="20" unbalanced="0"/>
    <cacheHierarchy uniqueName="[oee_daily].[ideal_cycle_time_sec]" caption="ideal_cycle_time_sec" attribute="1" defaultMemberUniqueName="[oee_daily].[ideal_cycle_time_sec].[All]" allUniqueName="[oee_daily].[ideal_cycle_time_sec].[All]" dimensionUniqueName="[oee_daily]" displayFolder="" count="0" memberValueDatatype="5" unbalanced="0"/>
    <cacheHierarchy uniqueName="[oee_daily].[availability]" caption="availability" attribute="1" defaultMemberUniqueName="[oee_daily].[availability].[All]" allUniqueName="[oee_daily].[availability].[All]" dimensionUniqueName="[oee_daily]" displayFolder="" count="0" memberValueDatatype="5" unbalanced="0"/>
    <cacheHierarchy uniqueName="[oee_daily].[performance]" caption="performance" attribute="1" defaultMemberUniqueName="[oee_daily].[performance].[All]" allUniqueName="[oee_daily].[performance].[All]" dimensionUniqueName="[oee_daily]" displayFolder="" count="0" memberValueDatatype="5" unbalanced="0"/>
    <cacheHierarchy uniqueName="[oee_daily].[quality]" caption="quality" attribute="1" defaultMemberUniqueName="[oee_daily].[quality].[All]" allUniqueName="[oee_daily].[quality].[All]" dimensionUniqueName="[oee_daily]" displayFolder="" count="0" memberValueDatatype="5" unbalanced="0"/>
    <cacheHierarchy uniqueName="[oee_daily].[oee]" caption="oee" attribute="1" defaultMemberUniqueName="[oee_daily].[oee].[All]" allUniqueName="[oee_daily].[oee].[All]" dimensionUniqueName="[oee_daily]" displayFolder="" count="0" memberValueDatatype="5" unbalanced="0"/>
    <cacheHierarchy uniqueName="[oee_daily].[date (Month)]" caption="date (Month)" attribute="1" defaultMemberUniqueName="[oee_daily].[date (Month)].[All]" allUniqueName="[oee_daily].[date (Month)].[All]" dimensionUniqueName="[oee_daily]" displayFolder="" count="0" memberValueDatatype="130" unbalanced="0"/>
    <cacheHierarchy uniqueName="[production_output].[output_id]" caption="output_id" attribute="1" defaultMemberUniqueName="[production_output].[output_id].[All]" allUniqueName="[production_output].[output_id].[All]" dimensionUniqueName="[production_output]" displayFolder="" count="0" memberValueDatatype="20" unbalanced="0"/>
    <cacheHierarchy uniqueName="[production_output].[date]" caption="date" attribute="1" time="1" defaultMemberUniqueName="[production_output].[date].[All]" allUniqueName="[production_output].[date].[All]" dimensionUniqueName="[production_output]" displayFolder="" count="0" memberValueDatatype="7" unbalanced="0"/>
    <cacheHierarchy uniqueName="[production_output].[machine_id]" caption="machine_id" attribute="1" defaultMemberUniqueName="[production_output].[machine_id].[All]" allUniqueName="[production_output].[machine_id].[All]" dimensionUniqueName="[production_output]" displayFolder="" count="0" memberValueDatatype="130" unbalanced="0"/>
    <cacheHierarchy uniqueName="[production_output].[shift]" caption="shift" attribute="1" defaultMemberUniqueName="[production_output].[shift].[All]" allUniqueName="[production_output].[shift].[All]" dimensionUniqueName="[production_output]" displayFolder="" count="0" memberValueDatatype="130" unbalanced="0"/>
    <cacheHierarchy uniqueName="[production_output].[product_code]" caption="product_code" attribute="1" defaultMemberUniqueName="[production_output].[product_code].[All]" allUniqueName="[production_output].[product_code].[All]" dimensionUniqueName="[production_output]" displayFolder="" count="0" memberValueDatatype="130" unbalanced="0"/>
    <cacheHierarchy uniqueName="[production_output].[units_planned]" caption="units_planned" attribute="1" defaultMemberUniqueName="[production_output].[units_planned].[All]" allUniqueName="[production_output].[units_planned].[All]" dimensionUniqueName="[production_output]" displayFolder="" count="0" memberValueDatatype="20" unbalanced="0"/>
    <cacheHierarchy uniqueName="[production_output].[units_produced]" caption="units_produced" attribute="1" defaultMemberUniqueName="[production_output].[units_produced].[All]" allUniqueName="[production_output].[units_produced].[All]" dimensionUniqueName="[production_output]" displayFolder="" count="0" memberValueDatatype="20" unbalanced="0"/>
    <cacheHierarchy uniqueName="[production_output].[units_rejected]" caption="units_rejected" attribute="1" defaultMemberUniqueName="[production_output].[units_rejected].[All]" allUniqueName="[production_output].[units_rejected].[All]" dimensionUniqueName="[production_output]" displayFolder="" count="0" memberValueDatatype="20" unbalanced="0"/>
    <cacheHierarchy uniqueName="[production_output].[scrap_rate_pct]" caption="scrap_rate_pct" attribute="1" defaultMemberUniqueName="[production_output].[scrap_rate_pct].[All]" allUniqueName="[production_output].[scrap_rate_pct].[All]" dimensionUniqueName="[production_output]" displayFolder="" count="0" memberValueDatatype="5" unbalanced="0"/>
    <cacheHierarchy uniqueName="[production_output].[operator_id]" caption="operator_id" attribute="1" defaultMemberUniqueName="[production_output].[operator_id].[All]" allUniqueName="[production_output].[operator_id].[All]" dimensionUniqueName="[production_output]" displayFolder="" count="0" memberValueDatatype="130" unbalanced="0"/>
    <cacheHierarchy uniqueName="[production_output].[date (Month)]" caption="date (Month)" attribute="1" defaultMemberUniqueName="[production_output].[date (Month)].[All]" allUniqueName="[production_output].[date (Month)].[All]" dimensionUniqueName="[production_output]" displayFolder="" count="0" memberValueDatatype="130" unbalanced="0"/>
    <cacheHierarchy uniqueName="[Shift_Table].[shift]" caption="shift" attribute="1" defaultMemberUniqueName="[Shift_Table].[shift].[All]" allUniqueName="[Shift_Table].[shift].[All]" dimensionUniqueName="[Shift_Table]"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machine_id]" caption="machine_id" attribute="1" defaultMemberUniqueName="[Table11].[machine_id].[All]" allUniqueName="[Table11].[machine_id].[All]" dimensionUniqueName="[Table11]" displayFolder="" count="0" memberValueDatatype="130" unbalanced="0"/>
    <cacheHierarchy uniqueName="[Table11].[Days since last service]" caption="Days since last service" attribute="1" defaultMemberUniqueName="[Table11].[Days since last service].[All]" allUniqueName="[Table11].[Days since last service].[All]" dimensionUniqueName="[Table11]" displayFolder="" count="0" memberValueDatatype="20" unbalanced="0"/>
    <cacheHierarchy uniqueName="[Table8].[date]" caption="date" attribute="1" time="1" defaultMemberUniqueName="[Table8].[date].[All]" allUniqueName="[Table8].[date].[All]" dimensionUniqueName="[Table8]" displayFolder="" count="0" memberValueDatatype="7" unbalanced="0"/>
    <cacheHierarchy uniqueName="[Table8].[machine_id]" caption="machine_id" attribute="1" defaultMemberUniqueName="[Table8].[machine_id].[All]" allUniqueName="[Table8].[machine_id].[All]" dimensionUniqueName="[Table8]" displayFolder="" count="2" memberValueDatatype="130" unbalanced="0">
      <fieldsUsage count="2">
        <fieldUsage x="-1"/>
        <fieldUsage x="0"/>
      </fieldsUsage>
    </cacheHierarchy>
    <cacheHierarchy uniqueName="[Table8].[OEE Before]" caption="OEE Before" attribute="1" defaultMemberUniqueName="[Table8].[OEE Before].[All]" allUniqueName="[Table8].[OEE Before].[All]" dimensionUniqueName="[Table8]" displayFolder="" count="0" memberValueDatatype="5" unbalanced="0"/>
    <cacheHierarchy uniqueName="[Table8].[OEE After:]" caption="OEE After:" attribute="1" defaultMemberUniqueName="[Table8].[OEE After:].[All]" allUniqueName="[Table8].[OEE After:].[All]" dimensionUniqueName="[Table8]" displayFolder="" count="0" memberValueDatatype="5" unbalanced="0"/>
    <cacheHierarchy uniqueName="[Table8].[cost_usd]" caption="cost_usd" attribute="1" defaultMemberUniqueName="[Table8].[cost_usd].[All]" allUniqueName="[Table8].[cost_usd].[All]" dimensionUniqueName="[Table8]" displayFolder="" count="0" memberValueDatatype="5" unbalanced="0"/>
    <cacheHierarchy uniqueName="[Table8].[OEE_improvement]" caption="OEE_improvement" attribute="1" defaultMemberUniqueName="[Table8].[OEE_improvement].[All]" allUniqueName="[Table8].[OEE_improvement].[All]" dimensionUniqueName="[Table8]" displayFolder="" count="0" memberValueDatatype="5" unbalanced="0"/>
    <cacheHierarchy uniqueName="[Table8].[technician_id]" caption="technician_id" attribute="1" defaultMemberUniqueName="[Table8].[technician_id].[All]" allUniqueName="[Table8].[technician_id].[All]" dimensionUniqueName="[Table8]" displayFolder="" count="2" memberValueDatatype="130" unbalanced="0">
      <fieldsUsage count="2">
        <fieldUsage x="-1"/>
        <fieldUsage x="2"/>
      </fieldsUsage>
    </cacheHierarchy>
    <cacheHierarchy uniqueName="[Table8].[Spend_Efficiency]" caption="Spend_Efficiency" attribute="1" defaultMemberUniqueName="[Table8].[Spend_Efficiency].[All]" allUniqueName="[Table8].[Spend_Efficiency].[All]" dimensionUniqueName="[Table8]" displayFolder="" count="0" memberValueDatatype="5" unbalanced="0"/>
    <cacheHierarchy uniqueName="[oee_daily].[date (Month Index)]" caption="date (Month Index)" attribute="1" defaultMemberUniqueName="[oee_daily].[date (Month Index)].[All]" allUniqueName="[oee_daily].[date (Month Index)].[All]" dimensionUniqueName="[oee_daily]" displayFolder="" count="0" memberValueDatatype="20" unbalanced="0" hidden="1"/>
    <cacheHierarchy uniqueName="[production_output].[date (Month Index)]" caption="date (Month Index)" attribute="1" defaultMemberUniqueName="[production_output].[date (Month Index)].[All]" allUniqueName="[production_output].[date (Month Index)].[All]" dimensionUniqueName="[production_output]" displayFolder="" count="0" memberValueDatatype="20" unbalanced="0" hidden="1"/>
    <cacheHierarchy uniqueName="[Measures].[__XL_Count downtime_events]" caption="__XL_Count downtime_events" measure="1" displayFolder="" measureGroup="downtime_events" count="0" hidden="1"/>
    <cacheHierarchy uniqueName="[Measures].[__XL_Count machines]" caption="__XL_Count machines" measure="1" displayFolder="" measureGroup="machines" count="0" hidden="1"/>
    <cacheHierarchy uniqueName="[Measures].[__XL_Count maintenance_logs]" caption="__XL_Count maintenance_logs" measure="1" displayFolder="" measureGroup="maintenance_logs" count="0" hidden="1"/>
    <cacheHierarchy uniqueName="[Measures].[__XL_Count oee_daily]" caption="__XL_Count oee_daily" measure="1" displayFolder="" measureGroup="oee_daily" count="0" hidden="1"/>
    <cacheHierarchy uniqueName="[Measures].[__XL_Count production_output]" caption="__XL_Count production_output" measure="1" displayFolder="" measureGroup="production_output" count="0" hidden="1"/>
    <cacheHierarchy uniqueName="[Measures].[__XL_Count Shift_Table]" caption="__XL_Count Shift_Table" measure="1" displayFolder="" measureGroup="Shift_Table" count="0" hidden="1"/>
    <cacheHierarchy uniqueName="[Measures].[__XL_Count Table8]" caption="__XL_Count Table8" measure="1" displayFolder="" measureGroup="Table8"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units_produced]" caption="Sum of units_produced" measure="1" displayFolder="" measureGroup="production_output" count="0" hidden="1">
      <extLst>
        <ext xmlns:x15="http://schemas.microsoft.com/office/spreadsheetml/2010/11/main" uri="{B97F6D7D-B522-45F9-BDA1-12C45D357490}">
          <x15:cacheHierarchy aggregatedColumn="49"/>
        </ext>
      </extLst>
    </cacheHierarchy>
    <cacheHierarchy uniqueName="[Measures].[Sum of oee]" caption="Sum of oee" measure="1" displayFolder="" measureGroup="oee_daily" count="0" hidden="1">
      <extLst>
        <ext xmlns:x15="http://schemas.microsoft.com/office/spreadsheetml/2010/11/main" uri="{B97F6D7D-B522-45F9-BDA1-12C45D357490}">
          <x15:cacheHierarchy aggregatedColumn="41"/>
        </ext>
      </extLst>
    </cacheHierarchy>
    <cacheHierarchy uniqueName="[Measures].[Average of oee]" caption="Average of oee" measure="1" displayFolder="" measureGroup="oee_daily" count="0" hidden="1">
      <extLst>
        <ext xmlns:x15="http://schemas.microsoft.com/office/spreadsheetml/2010/11/main" uri="{B97F6D7D-B522-45F9-BDA1-12C45D357490}">
          <x15:cacheHierarchy aggregatedColumn="41"/>
        </ext>
      </extLst>
    </cacheHierarchy>
    <cacheHierarchy uniqueName="[Measures].[Sum of cost_usd]" caption="Sum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duration_min]" caption="Sum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Sum of units_rejected]" caption="Sum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scrap_rate_pct]" caption="Sum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Average of scrap_rate_pct]" caption="Average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Sum of units_planned]" caption="Sum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Average of units_planned]" caption="Average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Count of shift]" caption="Count of shift" measure="1" displayFolder="" measureGroup="production_output" count="0" hidden="1">
      <extLst>
        <ext xmlns:x15="http://schemas.microsoft.com/office/spreadsheetml/2010/11/main" uri="{B97F6D7D-B522-45F9-BDA1-12C45D357490}">
          <x15:cacheHierarchy aggregatedColumn="46"/>
        </ext>
      </extLst>
    </cacheHierarchy>
    <cacheHierarchy uniqueName="[Measures].[Count of operator_id]" caption="Count of operator_id" measure="1" displayFolder="" measureGroup="production_output" count="0" hidden="1">
      <extLst>
        <ext xmlns:x15="http://schemas.microsoft.com/office/spreadsheetml/2010/11/main" uri="{B97F6D7D-B522-45F9-BDA1-12C45D357490}">
          <x15:cacheHierarchy aggregatedColumn="52"/>
        </ext>
      </extLst>
    </cacheHierarchy>
    <cacheHierarchy uniqueName="[Measures].[Average of units_rejected]" caption="Average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availability]" caption="Sum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Sum of performance]" caption="Sum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Sum of quality]" caption="Sum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availability]" caption="Average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Average of performance]" caption="Average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Max of quality]" caption="Max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quality]" caption="Average of quality" measure="1" displayFolder="" measureGroup="oee_daily" count="0" hidden="1">
      <extLst>
        <ext xmlns:x15="http://schemas.microsoft.com/office/spreadsheetml/2010/11/main" uri="{B97F6D7D-B522-45F9-BDA1-12C45D357490}">
          <x15:cacheHierarchy aggregatedColumn="40"/>
        </ext>
      </extLst>
    </cacheHierarchy>
    <cacheHierarchy uniqueName="[Measures].[Count of reported_by]" caption="Count of reported_by" measure="1" displayFolder="" measureGroup="downtime_events" count="0" hidden="1">
      <extLst>
        <ext xmlns:x15="http://schemas.microsoft.com/office/spreadsheetml/2010/11/main" uri="{B97F6D7D-B522-45F9-BDA1-12C45D357490}">
          <x15:cacheHierarchy aggregatedColumn="9"/>
        </ext>
      </extLst>
    </cacheHierarchy>
    <cacheHierarchy uniqueName="[Measures].[Count of downtime_reason]" caption="Count of downtime_reason" measure="1" displayFolder="" measureGroup="downtime_events" count="0" hidden="1">
      <extLst>
        <ext xmlns:x15="http://schemas.microsoft.com/office/spreadsheetml/2010/11/main" uri="{B97F6D7D-B522-45F9-BDA1-12C45D357490}">
          <x15:cacheHierarchy aggregatedColumn="7"/>
        </ext>
      </extLst>
    </cacheHierarchy>
    <cacheHierarchy uniqueName="[Measures].[Count of downtime_category]" caption="Count of downtime_category" measure="1" displayFolder="" measureGroup="downtime_events" count="0" hidden="1">
      <extLst>
        <ext xmlns:x15="http://schemas.microsoft.com/office/spreadsheetml/2010/11/main" uri="{B97F6D7D-B522-45F9-BDA1-12C45D357490}">
          <x15:cacheHierarchy aggregatedColumn="8"/>
        </ext>
      </extLst>
    </cacheHierarchy>
    <cacheHierarchy uniqueName="[Measures].[Sum of downtime_min]" caption="Sum of downtime_min" measure="1" displayFolder="" measureGroup="oee_daily" count="0" hidden="1">
      <extLst>
        <ext xmlns:x15="http://schemas.microsoft.com/office/spreadsheetml/2010/11/main" uri="{B97F6D7D-B522-45F9-BDA1-12C45D357490}">
          <x15:cacheHierarchy aggregatedColumn="33"/>
        </ext>
      </extLst>
    </cacheHierarchy>
    <cacheHierarchy uniqueName="[Measures].[Average of cost_usd]" caption="Average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OEE_improvement]" caption="Sum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Average of OEE_improvement]" caption="Average of OEE_improvement" measure="1" displayFolder="" measureGroup="Table8" count="0" oneField="1" hidden="1">
      <fieldsUsage count="1">
        <fieldUsage x="1"/>
      </fieldsUsage>
      <extLst>
        <ext xmlns:x15="http://schemas.microsoft.com/office/spreadsheetml/2010/11/main" uri="{B97F6D7D-B522-45F9-BDA1-12C45D357490}">
          <x15:cacheHierarchy aggregatedColumn="63"/>
        </ext>
      </extLst>
    </cacheHierarchy>
    <cacheHierarchy uniqueName="[Measures].[Sum of OEE Before]" caption="Sum of OEE Before" measure="1" displayFolder="" measureGroup="Table8" count="0" hidden="1">
      <extLst>
        <ext xmlns:x15="http://schemas.microsoft.com/office/spreadsheetml/2010/11/main" uri="{B97F6D7D-B522-45F9-BDA1-12C45D357490}">
          <x15:cacheHierarchy aggregatedColumn="60"/>
        </ext>
      </extLst>
    </cacheHierarchy>
    <cacheHierarchy uniqueName="[Measures].[Sum of OEE After:]" caption="Sum of OEE After:" measure="1" displayFolder="" measureGroup="Table8" count="0" hidden="1">
      <extLst>
        <ext xmlns:x15="http://schemas.microsoft.com/office/spreadsheetml/2010/11/main" uri="{B97F6D7D-B522-45F9-BDA1-12C45D357490}">
          <x15:cacheHierarchy aggregatedColumn="61"/>
        </ext>
      </extLst>
    </cacheHierarchy>
    <cacheHierarchy uniqueName="[Measures].[Max of OEE Before]" caption="Max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Before]" caption="Average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After:]" caption="Average of OEE After:" measure="1" displayFolder="" measureGroup="Table8" count="0" hidden="1">
      <extLst>
        <ext xmlns:x15="http://schemas.microsoft.com/office/spreadsheetml/2010/11/main" uri="{B97F6D7D-B522-45F9-BDA1-12C45D357490}">
          <x15:cacheHierarchy aggregatedColumn="61"/>
        </ext>
      </extLst>
    </cacheHierarchy>
    <cacheHierarchy uniqueName="[Measures].[Count of parts_replaced]" caption="Count of parts_replaced" measure="1" displayFolder="" measureGroup="maintenance_logs" count="0" hidden="1">
      <extLst>
        <ext xmlns:x15="http://schemas.microsoft.com/office/spreadsheetml/2010/11/main" uri="{B97F6D7D-B522-45F9-BDA1-12C45D357490}">
          <x15:cacheHierarchy aggregatedColumn="24"/>
        </ext>
      </extLst>
    </cacheHierarchy>
    <cacheHierarchy uniqueName="[Measures].[Sum of Days since last service]" caption="Sum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Average of Days since last service]" caption="Average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Count of result]" caption="Count of result" measure="1" displayFolder="" measureGroup="maintenance_logs" count="0" hidden="1">
      <extLst>
        <ext xmlns:x15="http://schemas.microsoft.com/office/spreadsheetml/2010/11/main" uri="{B97F6D7D-B522-45F9-BDA1-12C45D357490}">
          <x15:cacheHierarchy aggregatedColumn="26"/>
        </ext>
      </extLst>
    </cacheHierarchy>
    <cacheHierarchy uniqueName="[Measures].[Max of duration_min]" caption="Max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Average of duration_min]" caption="Average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Count of machine_id]" caption="Count of machine_id" measure="1" displayFolder="" measureGroup="machines" count="0" hidden="1">
      <extLst>
        <ext xmlns:x15="http://schemas.microsoft.com/office/spreadsheetml/2010/11/main" uri="{B97F6D7D-B522-45F9-BDA1-12C45D357490}">
          <x15:cacheHierarchy aggregatedColumn="11"/>
        </ext>
      </extLst>
    </cacheHierarchy>
    <cacheHierarchy uniqueName="[Measures].[Sum of log_id]" caption="Sum of log_id" measure="1" displayFolder="" measureGroup="maintenance_logs" count="0" hidden="1">
      <extLst>
        <ext xmlns:x15="http://schemas.microsoft.com/office/spreadsheetml/2010/11/main" uri="{B97F6D7D-B522-45F9-BDA1-12C45D357490}">
          <x15:cacheHierarchy aggregatedColumn="18"/>
        </ext>
      </extLst>
    </cacheHierarchy>
    <cacheHierarchy uniqueName="[Measures].[Average of result]" caption="Average of result" measure="1" displayFolder="" measureGroup="maintenance_logs" count="0" hidden="1">
      <extLst>
        <ext xmlns:x15="http://schemas.microsoft.com/office/spreadsheetml/2010/11/main" uri="{B97F6D7D-B522-45F9-BDA1-12C45D357490}">
          <x15:cacheHierarchy aggregatedColumn="26"/>
        </ext>
      </extLst>
    </cacheHierarchy>
  </cacheHierarchies>
  <kpis count="0"/>
  <dimensions count="9">
    <dimension name="downtime_events" uniqueName="[downtime_events]" caption="downtime_events"/>
    <dimension name="machines" uniqueName="[machines]" caption="machines"/>
    <dimension name="maintenance_logs" uniqueName="[maintenance_logs]" caption="maintenance_logs"/>
    <dimension measure="1" name="Measures" uniqueName="[Measures]" caption="Measures"/>
    <dimension name="oee_daily" uniqueName="[oee_daily]" caption="oee_daily"/>
    <dimension name="production_output" uniqueName="[production_output]" caption="production_output"/>
    <dimension name="Shift_Table" uniqueName="[Shift_Table]" caption="Shift_Table"/>
    <dimension name="Table11" uniqueName="[Table11]" caption="Table11"/>
    <dimension name="Table8" uniqueName="[Table8]" caption="Table8"/>
  </dimensions>
  <measureGroups count="8">
    <measureGroup name="downtime_events" caption="downtime_events"/>
    <measureGroup name="machines" caption="machines"/>
    <measureGroup name="maintenance_logs" caption="maintenance_logs"/>
    <measureGroup name="oee_daily" caption="oee_daily"/>
    <measureGroup name="production_output" caption="production_output"/>
    <measureGroup name="Shift_Table" caption="Shift_Table"/>
    <measureGroup name="Table11" caption="Table11"/>
    <measureGroup name="Table8" caption="Table8"/>
  </measureGroups>
  <maps count="17">
    <map measureGroup="0" dimension="0"/>
    <map measureGroup="0" dimension="1"/>
    <map measureGroup="0" dimension="6"/>
    <map measureGroup="1" dimension="1"/>
    <map measureGroup="2" dimension="1"/>
    <map measureGroup="2" dimension="2"/>
    <map measureGroup="3" dimension="1"/>
    <map measureGroup="3" dimension="4"/>
    <map measureGroup="3" dimension="6"/>
    <map measureGroup="4" dimension="1"/>
    <map measureGroup="4" dimension="5"/>
    <map measureGroup="4" dimension="6"/>
    <map measureGroup="5" dimension="6"/>
    <map measureGroup="6" dimension="1"/>
    <map measureGroup="6" dimension="7"/>
    <map measureGroup="7" dimension="1"/>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095479166666" backgroundQuery="1" createdVersion="7" refreshedVersion="7" minRefreshableVersion="3" recordCount="0" supportSubquery="1" supportAdvancedDrill="1" xr:uid="{15215C65-33D1-42C5-9F5A-C77E4377ED00}">
  <cacheSource type="external" connectionId="6"/>
  <cacheFields count="2">
    <cacheField name="[Table8].[machine_id].[machine_id]" caption="machine_id" numFmtId="0" hierarchy="59" level="1">
      <sharedItems count="5">
        <s v="MCH-001"/>
        <s v="MCH-002"/>
        <s v="MCH-003"/>
        <s v="MCH-004"/>
        <s v="MCH-005"/>
      </sharedItems>
    </cacheField>
    <cacheField name="[Measures].[Average of OEE_improvement]" caption="Average of OEE_improvement" numFmtId="0" hierarchy="103" level="32767"/>
  </cacheFields>
  <cacheHierarchies count="118">
    <cacheHierarchy uniqueName="[downtime_events].[event_id]" caption="event_id" attribute="1" defaultMemberUniqueName="[downtime_events].[event_id].[All]" allUniqueName="[downtime_events].[event_id].[All]" dimensionUniqueName="[downtime_events]" displayFolder="" count="0" memberValueDatatype="20" unbalanced="0"/>
    <cacheHierarchy uniqueName="[downtime_events].[date]" caption="date" attribute="1" time="1" defaultMemberUniqueName="[downtime_events].[date].[All]" allUniqueName="[downtime_events].[date].[All]" dimensionUniqueName="[downtime_events]" displayFolder="" count="0" memberValueDatatype="7" unbalanced="0"/>
    <cacheHierarchy uniqueName="[downtime_events].[machine_id]" caption="machine_id" attribute="1" defaultMemberUniqueName="[downtime_events].[machine_id].[All]" allUniqueName="[downtime_events].[machine_id].[All]" dimensionUniqueName="[downtime_events]" displayFolder="" count="0" memberValueDatatype="130" unbalanced="0"/>
    <cacheHierarchy uniqueName="[downtime_events].[shift]" caption="shift" attribute="1" defaultMemberUniqueName="[downtime_events].[shift].[All]" allUniqueName="[downtime_events].[shift].[All]" dimensionUniqueName="[downtime_events]" displayFolder="" count="0" memberValueDatatype="130" unbalanced="0"/>
    <cacheHierarchy uniqueName="[downtime_events].[start_time]" caption="start_time" attribute="1" time="1" defaultMemberUniqueName="[downtime_events].[start_time].[All]" allUniqueName="[downtime_events].[start_time].[All]" dimensionUniqueName="[downtime_events]" displayFolder="" count="0" memberValueDatatype="7" unbalanced="0"/>
    <cacheHierarchy uniqueName="[downtime_events].[end_time]" caption="end_time" attribute="1" time="1" defaultMemberUniqueName="[downtime_events].[end_time].[All]" allUniqueName="[downtime_events].[end_time].[All]" dimensionUniqueName="[downtime_events]" displayFolder="" count="0" memberValueDatatype="7" unbalanced="0"/>
    <cacheHierarchy uniqueName="[downtime_events].[duration_min]" caption="duration_min" attribute="1" defaultMemberUniqueName="[downtime_events].[duration_min].[All]" allUniqueName="[downtime_events].[duration_min].[All]" dimensionUniqueName="[downtime_events]" displayFolder="" count="0" memberValueDatatype="20" unbalanced="0"/>
    <cacheHierarchy uniqueName="[downtime_events].[downtime_reason]" caption="downtime_reason" attribute="1" defaultMemberUniqueName="[downtime_events].[downtime_reason].[All]" allUniqueName="[downtime_events].[downtime_reason].[All]" dimensionUniqueName="[downtime_events]" displayFolder="" count="0" memberValueDatatype="130" unbalanced="0"/>
    <cacheHierarchy uniqueName="[downtime_events].[downtime_category]" caption="downtime_category" attribute="1" defaultMemberUniqueName="[downtime_events].[downtime_category].[All]" allUniqueName="[downtime_events].[downtime_category].[All]" dimensionUniqueName="[downtime_events]" displayFolder="" count="0" memberValueDatatype="130" unbalanced="0"/>
    <cacheHierarchy uniqueName="[downtime_events].[reported_by]" caption="reported_by" attribute="1" defaultMemberUniqueName="[downtime_events].[reported_by].[All]" allUniqueName="[downtime_events].[reported_by].[All]" dimensionUniqueName="[downtime_events]" displayFolder="" count="0" memberValueDatatype="130" unbalanced="0"/>
    <cacheHierarchy uniqueName="[downtime_events].[notes]" caption="notes" attribute="1" defaultMemberUniqueName="[downtime_events].[notes].[All]" allUniqueName="[downtime_events].[notes].[All]" dimensionUniqueName="[downtime_events]" displayFolder="" count="0" memberValueDatatype="130" unbalanced="0"/>
    <cacheHierarchy uniqueName="[machines].[machine_id]" caption="machine_id" attribute="1" defaultMemberUniqueName="[machines].[machine_id].[All]" allUniqueName="[machines].[machine_id].[All]" dimensionUniqueName="[machines]" displayFolder="" count="0" memberValueDatatype="130" unbalanced="0"/>
    <cacheHierarchy uniqueName="[machines].[machine_name]" caption="machine_name" attribute="1" defaultMemberUniqueName="[machines].[machine_name].[All]" allUniqueName="[machines].[machine_name].[All]" dimensionUniqueName="[machines]" displayFolder="" count="0" memberValueDatatype="130" unbalanced="0"/>
    <cacheHierarchy uniqueName="[machines].[line]" caption="line" attribute="1" defaultMemberUniqueName="[machines].[line].[All]" allUniqueName="[machines].[line].[All]" dimensionUniqueName="[machines]" displayFolder="" count="0" memberValueDatatype="130" unbalanced="0"/>
    <cacheHierarchy uniqueName="[machines].[machine_type]" caption="machine_type" attribute="1" defaultMemberUniqueName="[machines].[machine_type].[All]" allUniqueName="[machines].[machine_type].[All]" dimensionUniqueName="[machines]" displayFolder="" count="0" memberValueDatatype="130" unbalanced="0"/>
    <cacheHierarchy uniqueName="[machines].[installation_year]" caption="installation_year" attribute="1" defaultMemberUniqueName="[machines].[installation_year].[All]" allUniqueName="[machines].[installation_year].[All]" dimensionUniqueName="[machines]" displayFolder="" count="0" memberValueDatatype="20" unbalanced="0"/>
    <cacheHierarchy uniqueName="[machines].[rated_capacity_units_per_hr]" caption="rated_capacity_units_per_hr" attribute="1" defaultMemberUniqueName="[machines].[rated_capacity_units_per_hr].[All]" allUniqueName="[machines].[rated_capacity_units_per_hr].[All]" dimensionUniqueName="[machines]" displayFolder="" count="0" memberValueDatatype="20" unbalanced="0"/>
    <cacheHierarchy uniqueName="[machines].[maintenance_interval_days]" caption="maintenance_interval_days" attribute="1" defaultMemberUniqueName="[machines].[maintenance_interval_days].[All]" allUniqueName="[machines].[maintenance_interval_days].[All]" dimensionUniqueName="[machines]" displayFolder="" count="0" memberValueDatatype="20" unbalanced="0"/>
    <cacheHierarchy uniqueName="[maintenance_logs].[log_id]" caption="log_id" attribute="1" defaultMemberUniqueName="[maintenance_logs].[log_id].[All]" allUniqueName="[maintenance_logs].[log_id].[All]" dimensionUniqueName="[maintenance_logs]" displayFolder="" count="0" memberValueDatatype="20" unbalanced="0"/>
    <cacheHierarchy uniqueName="[maintenance_logs].[date]" caption="date" attribute="1" time="1" defaultMemberUniqueName="[maintenance_logs].[date].[All]" allUniqueName="[maintenance_logs].[date].[All]" dimensionUniqueName="[maintenance_logs]" displayFolder="" count="0" memberValueDatatype="7" unbalanced="0"/>
    <cacheHierarchy uniqueName="[maintenance_logs].[machine_id]" caption="machine_id" attribute="1" defaultMemberUniqueName="[maintenance_logs].[machine_id].[All]" allUniqueName="[maintenance_logs].[machine_id].[All]" dimensionUniqueName="[maintenance_logs]" displayFolder="" count="0" memberValueDatatype="130" unbalanced="0"/>
    <cacheHierarchy uniqueName="[maintenance_logs].[maintenance_type]" caption="maintenance_type" attribute="1" defaultMemberUniqueName="[maintenance_logs].[maintenance_type].[All]" allUniqueName="[maintenance_logs].[maintenance_type].[All]" dimensionUniqueName="[maintenance_logs]" displayFolder="" count="0" memberValueDatatype="130" unbalanced="0"/>
    <cacheHierarchy uniqueName="[maintenance_logs].[technician_id]" caption="technician_id" attribute="1" defaultMemberUniqueName="[maintenance_logs].[technician_id].[All]" allUniqueName="[maintenance_logs].[technician_id].[All]" dimensionUniqueName="[maintenance_logs]" displayFolder="" count="0" memberValueDatatype="130" unbalanced="0"/>
    <cacheHierarchy uniqueName="[maintenance_logs].[duration_hr]" caption="duration_hr" attribute="1" defaultMemberUniqueName="[maintenance_logs].[duration_hr].[All]" allUniqueName="[maintenance_logs].[duration_hr].[All]" dimensionUniqueName="[maintenance_logs]" displayFolder="" count="0" memberValueDatatype="5" unbalanced="0"/>
    <cacheHierarchy uniqueName="[maintenance_logs].[parts_replaced]" caption="parts_replaced" attribute="1" defaultMemberUniqueName="[maintenance_logs].[parts_replaced].[All]" allUniqueName="[maintenance_logs].[parts_replaced].[All]" dimensionUniqueName="[maintenance_logs]" displayFolder="" count="0" memberValueDatatype="130" unbalanced="0"/>
    <cacheHierarchy uniqueName="[maintenance_logs].[cost_usd]" caption="cost_usd" attribute="1" defaultMemberUniqueName="[maintenance_logs].[cost_usd].[All]" allUniqueName="[maintenance_logs].[cost_usd].[All]" dimensionUniqueName="[maintenance_logs]" displayFolder="" count="0" memberValueDatatype="5" unbalanced="0"/>
    <cacheHierarchy uniqueName="[maintenance_logs].[result]" caption="result" attribute="1" defaultMemberUniqueName="[maintenance_logs].[result].[All]" allUniqueName="[maintenance_logs].[result].[All]" dimensionUniqueName="[maintenance_logs]" displayFolder="" count="0" memberValueDatatype="130" unbalanced="0"/>
    <cacheHierarchy uniqueName="[oee_daily].[record_id]" caption="record_id" attribute="1" defaultMemberUniqueName="[oee_daily].[record_id].[All]" allUniqueName="[oee_daily].[record_id].[All]" dimensionUniqueName="[oee_daily]" displayFolder="" count="0" memberValueDatatype="20" unbalanced="0"/>
    <cacheHierarchy uniqueName="[oee_daily].[date]" caption="date" attribute="1" time="1" defaultMemberUniqueName="[oee_daily].[date].[All]" allUniqueName="[oee_daily].[date].[All]" dimensionUniqueName="[oee_daily]" displayFolder="" count="0" memberValueDatatype="7" unbalanced="0"/>
    <cacheHierarchy uniqueName="[oee_daily].[machine_id]" caption="machine_id" attribute="1" defaultMemberUniqueName="[oee_daily].[machine_id].[All]" allUniqueName="[oee_daily].[machine_id].[All]" dimensionUniqueName="[oee_daily]" displayFolder="" count="0" memberValueDatatype="130" unbalanced="0"/>
    <cacheHierarchy uniqueName="[oee_daily].[shift]" caption="shift" attribute="1" defaultMemberUniqueName="[oee_daily].[shift].[All]" allUniqueName="[oee_daily].[shift].[All]" dimensionUniqueName="[oee_daily]" displayFolder="" count="0" memberValueDatatype="130" unbalanced="0"/>
    <cacheHierarchy uniqueName="[oee_daily].[planned_production_time_min]" caption="planned_production_time_min" attribute="1" defaultMemberUniqueName="[oee_daily].[planned_production_time_min].[All]" allUniqueName="[oee_daily].[planned_production_time_min].[All]" dimensionUniqueName="[oee_daily]" displayFolder="" count="0" memberValueDatatype="20" unbalanced="0"/>
    <cacheHierarchy uniqueName="[oee_daily].[actual_run_time_min]" caption="actual_run_time_min" attribute="1" defaultMemberUniqueName="[oee_daily].[actual_run_time_min].[All]" allUniqueName="[oee_daily].[actual_run_time_min].[All]" dimensionUniqueName="[oee_daily]" displayFolder="" count="0" memberValueDatatype="20" unbalanced="0"/>
    <cacheHierarchy uniqueName="[oee_daily].[downtime_min]" caption="downtime_min" attribute="1" defaultMemberUniqueName="[oee_daily].[downtime_min].[All]" allUniqueName="[oee_daily].[downtime_min].[All]" dimensionUniqueName="[oee_daily]" displayFolder="" count="0" memberValueDatatype="20" unbalanced="0"/>
    <cacheHierarchy uniqueName="[oee_daily].[total_units_produced]" caption="total_units_produced" attribute="1" defaultMemberUniqueName="[oee_daily].[total_units_produced].[All]" allUniqueName="[oee_daily].[total_units_produced].[All]" dimensionUniqueName="[oee_daily]" displayFolder="" count="0" memberValueDatatype="20" unbalanced="0"/>
    <cacheHierarchy uniqueName="[oee_daily].[good_units]" caption="good_units" attribute="1" defaultMemberUniqueName="[oee_daily].[good_units].[All]" allUniqueName="[oee_daily].[good_units].[All]" dimensionUniqueName="[oee_daily]" displayFolder="" count="0" memberValueDatatype="20" unbalanced="0"/>
    <cacheHierarchy uniqueName="[oee_daily].[rejected_units]" caption="rejected_units" attribute="1" defaultMemberUniqueName="[oee_daily].[rejected_units].[All]" allUniqueName="[oee_daily].[rejected_units].[All]" dimensionUniqueName="[oee_daily]" displayFolder="" count="0" memberValueDatatype="20" unbalanced="0"/>
    <cacheHierarchy uniqueName="[oee_daily].[ideal_cycle_time_sec]" caption="ideal_cycle_time_sec" attribute="1" defaultMemberUniqueName="[oee_daily].[ideal_cycle_time_sec].[All]" allUniqueName="[oee_daily].[ideal_cycle_time_sec].[All]" dimensionUniqueName="[oee_daily]" displayFolder="" count="0" memberValueDatatype="5" unbalanced="0"/>
    <cacheHierarchy uniqueName="[oee_daily].[availability]" caption="availability" attribute="1" defaultMemberUniqueName="[oee_daily].[availability].[All]" allUniqueName="[oee_daily].[availability].[All]" dimensionUniqueName="[oee_daily]" displayFolder="" count="0" memberValueDatatype="5" unbalanced="0"/>
    <cacheHierarchy uniqueName="[oee_daily].[performance]" caption="performance" attribute="1" defaultMemberUniqueName="[oee_daily].[performance].[All]" allUniqueName="[oee_daily].[performance].[All]" dimensionUniqueName="[oee_daily]" displayFolder="" count="0" memberValueDatatype="5" unbalanced="0"/>
    <cacheHierarchy uniqueName="[oee_daily].[quality]" caption="quality" attribute="1" defaultMemberUniqueName="[oee_daily].[quality].[All]" allUniqueName="[oee_daily].[quality].[All]" dimensionUniqueName="[oee_daily]" displayFolder="" count="0" memberValueDatatype="5" unbalanced="0"/>
    <cacheHierarchy uniqueName="[oee_daily].[oee]" caption="oee" attribute="1" defaultMemberUniqueName="[oee_daily].[oee].[All]" allUniqueName="[oee_daily].[oee].[All]" dimensionUniqueName="[oee_daily]" displayFolder="" count="0" memberValueDatatype="5" unbalanced="0"/>
    <cacheHierarchy uniqueName="[oee_daily].[date (Month)]" caption="date (Month)" attribute="1" defaultMemberUniqueName="[oee_daily].[date (Month)].[All]" allUniqueName="[oee_daily].[date (Month)].[All]" dimensionUniqueName="[oee_daily]" displayFolder="" count="0" memberValueDatatype="130" unbalanced="0"/>
    <cacheHierarchy uniqueName="[production_output].[output_id]" caption="output_id" attribute="1" defaultMemberUniqueName="[production_output].[output_id].[All]" allUniqueName="[production_output].[output_id].[All]" dimensionUniqueName="[production_output]" displayFolder="" count="0" memberValueDatatype="20" unbalanced="0"/>
    <cacheHierarchy uniqueName="[production_output].[date]" caption="date" attribute="1" time="1" defaultMemberUniqueName="[production_output].[date].[All]" allUniqueName="[production_output].[date].[All]" dimensionUniqueName="[production_output]" displayFolder="" count="0" memberValueDatatype="7" unbalanced="0"/>
    <cacheHierarchy uniqueName="[production_output].[machine_id]" caption="machine_id" attribute="1" defaultMemberUniqueName="[production_output].[machine_id].[All]" allUniqueName="[production_output].[machine_id].[All]" dimensionUniqueName="[production_output]" displayFolder="" count="0" memberValueDatatype="130" unbalanced="0"/>
    <cacheHierarchy uniqueName="[production_output].[shift]" caption="shift" attribute="1" defaultMemberUniqueName="[production_output].[shift].[All]" allUniqueName="[production_output].[shift].[All]" dimensionUniqueName="[production_output]" displayFolder="" count="0" memberValueDatatype="130" unbalanced="0"/>
    <cacheHierarchy uniqueName="[production_output].[product_code]" caption="product_code" attribute="1" defaultMemberUniqueName="[production_output].[product_code].[All]" allUniqueName="[production_output].[product_code].[All]" dimensionUniqueName="[production_output]" displayFolder="" count="0" memberValueDatatype="130" unbalanced="0"/>
    <cacheHierarchy uniqueName="[production_output].[units_planned]" caption="units_planned" attribute="1" defaultMemberUniqueName="[production_output].[units_planned].[All]" allUniqueName="[production_output].[units_planned].[All]" dimensionUniqueName="[production_output]" displayFolder="" count="0" memberValueDatatype="20" unbalanced="0"/>
    <cacheHierarchy uniqueName="[production_output].[units_produced]" caption="units_produced" attribute="1" defaultMemberUniqueName="[production_output].[units_produced].[All]" allUniqueName="[production_output].[units_produced].[All]" dimensionUniqueName="[production_output]" displayFolder="" count="0" memberValueDatatype="20" unbalanced="0"/>
    <cacheHierarchy uniqueName="[production_output].[units_rejected]" caption="units_rejected" attribute="1" defaultMemberUniqueName="[production_output].[units_rejected].[All]" allUniqueName="[production_output].[units_rejected].[All]" dimensionUniqueName="[production_output]" displayFolder="" count="0" memberValueDatatype="20" unbalanced="0"/>
    <cacheHierarchy uniqueName="[production_output].[scrap_rate_pct]" caption="scrap_rate_pct" attribute="1" defaultMemberUniqueName="[production_output].[scrap_rate_pct].[All]" allUniqueName="[production_output].[scrap_rate_pct].[All]" dimensionUniqueName="[production_output]" displayFolder="" count="0" memberValueDatatype="5" unbalanced="0"/>
    <cacheHierarchy uniqueName="[production_output].[operator_id]" caption="operator_id" attribute="1" defaultMemberUniqueName="[production_output].[operator_id].[All]" allUniqueName="[production_output].[operator_id].[All]" dimensionUniqueName="[production_output]" displayFolder="" count="0" memberValueDatatype="130" unbalanced="0"/>
    <cacheHierarchy uniqueName="[production_output].[date (Month)]" caption="date (Month)" attribute="1" defaultMemberUniqueName="[production_output].[date (Month)].[All]" allUniqueName="[production_output].[date (Month)].[All]" dimensionUniqueName="[production_output]" displayFolder="" count="0" memberValueDatatype="130" unbalanced="0"/>
    <cacheHierarchy uniqueName="[Shift_Table].[shift]" caption="shift" attribute="1" defaultMemberUniqueName="[Shift_Table].[shift].[All]" allUniqueName="[Shift_Table].[shift].[All]" dimensionUniqueName="[Shift_Table]"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machine_id]" caption="machine_id" attribute="1" defaultMemberUniqueName="[Table11].[machine_id].[All]" allUniqueName="[Table11].[machine_id].[All]" dimensionUniqueName="[Table11]" displayFolder="" count="0" memberValueDatatype="130" unbalanced="0"/>
    <cacheHierarchy uniqueName="[Table11].[Days since last service]" caption="Days since last service" attribute="1" defaultMemberUniqueName="[Table11].[Days since last service].[All]" allUniqueName="[Table11].[Days since last service].[All]" dimensionUniqueName="[Table11]" displayFolder="" count="0" memberValueDatatype="20" unbalanced="0"/>
    <cacheHierarchy uniqueName="[Table8].[date]" caption="date" attribute="1" time="1" defaultMemberUniqueName="[Table8].[date].[All]" allUniqueName="[Table8].[date].[All]" dimensionUniqueName="[Table8]" displayFolder="" count="0" memberValueDatatype="7" unbalanced="0"/>
    <cacheHierarchy uniqueName="[Table8].[machine_id]" caption="machine_id" attribute="1" defaultMemberUniqueName="[Table8].[machine_id].[All]" allUniqueName="[Table8].[machine_id].[All]" dimensionUniqueName="[Table8]" displayFolder="" count="2" memberValueDatatype="130" unbalanced="0">
      <fieldsUsage count="2">
        <fieldUsage x="-1"/>
        <fieldUsage x="0"/>
      </fieldsUsage>
    </cacheHierarchy>
    <cacheHierarchy uniqueName="[Table8].[OEE Before]" caption="OEE Before" attribute="1" defaultMemberUniqueName="[Table8].[OEE Before].[All]" allUniqueName="[Table8].[OEE Before].[All]" dimensionUniqueName="[Table8]" displayFolder="" count="0" memberValueDatatype="5" unbalanced="0"/>
    <cacheHierarchy uniqueName="[Table8].[OEE After:]" caption="OEE After:" attribute="1" defaultMemberUniqueName="[Table8].[OEE After:].[All]" allUniqueName="[Table8].[OEE After:].[All]" dimensionUniqueName="[Table8]" displayFolder="" count="0" memberValueDatatype="5" unbalanced="0"/>
    <cacheHierarchy uniqueName="[Table8].[cost_usd]" caption="cost_usd" attribute="1" defaultMemberUniqueName="[Table8].[cost_usd].[All]" allUniqueName="[Table8].[cost_usd].[All]" dimensionUniqueName="[Table8]" displayFolder="" count="0" memberValueDatatype="5" unbalanced="0"/>
    <cacheHierarchy uniqueName="[Table8].[OEE_improvement]" caption="OEE_improvement" attribute="1" defaultMemberUniqueName="[Table8].[OEE_improvement].[All]" allUniqueName="[Table8].[OEE_improvement].[All]" dimensionUniqueName="[Table8]" displayFolder="" count="0" memberValueDatatype="5" unbalanced="0"/>
    <cacheHierarchy uniqueName="[Table8].[technician_id]" caption="technician_id" attribute="1" defaultMemberUniqueName="[Table8].[technician_id].[All]" allUniqueName="[Table8].[technician_id].[All]" dimensionUniqueName="[Table8]" displayFolder="" count="0" memberValueDatatype="130" unbalanced="0"/>
    <cacheHierarchy uniqueName="[Table8].[Spend_Efficiency]" caption="Spend_Efficiency" attribute="1" defaultMemberUniqueName="[Table8].[Spend_Efficiency].[All]" allUniqueName="[Table8].[Spend_Efficiency].[All]" dimensionUniqueName="[Table8]" displayFolder="" count="0" memberValueDatatype="5" unbalanced="0"/>
    <cacheHierarchy uniqueName="[oee_daily].[date (Month Index)]" caption="date (Month Index)" attribute="1" defaultMemberUniqueName="[oee_daily].[date (Month Index)].[All]" allUniqueName="[oee_daily].[date (Month Index)].[All]" dimensionUniqueName="[oee_daily]" displayFolder="" count="0" memberValueDatatype="20" unbalanced="0" hidden="1"/>
    <cacheHierarchy uniqueName="[production_output].[date (Month Index)]" caption="date (Month Index)" attribute="1" defaultMemberUniqueName="[production_output].[date (Month Index)].[All]" allUniqueName="[production_output].[date (Month Index)].[All]" dimensionUniqueName="[production_output]" displayFolder="" count="0" memberValueDatatype="20" unbalanced="0" hidden="1"/>
    <cacheHierarchy uniqueName="[Measures].[__XL_Count downtime_events]" caption="__XL_Count downtime_events" measure="1" displayFolder="" measureGroup="downtime_events" count="0" hidden="1"/>
    <cacheHierarchy uniqueName="[Measures].[__XL_Count machines]" caption="__XL_Count machines" measure="1" displayFolder="" measureGroup="machines" count="0" hidden="1"/>
    <cacheHierarchy uniqueName="[Measures].[__XL_Count maintenance_logs]" caption="__XL_Count maintenance_logs" measure="1" displayFolder="" measureGroup="maintenance_logs" count="0" hidden="1"/>
    <cacheHierarchy uniqueName="[Measures].[__XL_Count oee_daily]" caption="__XL_Count oee_daily" measure="1" displayFolder="" measureGroup="oee_daily" count="0" hidden="1"/>
    <cacheHierarchy uniqueName="[Measures].[__XL_Count production_output]" caption="__XL_Count production_output" measure="1" displayFolder="" measureGroup="production_output" count="0" hidden="1"/>
    <cacheHierarchy uniqueName="[Measures].[__XL_Count Shift_Table]" caption="__XL_Count Shift_Table" measure="1" displayFolder="" measureGroup="Shift_Table" count="0" hidden="1"/>
    <cacheHierarchy uniqueName="[Measures].[__XL_Count Table8]" caption="__XL_Count Table8" measure="1" displayFolder="" measureGroup="Table8"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units_produced]" caption="Sum of units_produced" measure="1" displayFolder="" measureGroup="production_output" count="0" hidden="1">
      <extLst>
        <ext xmlns:x15="http://schemas.microsoft.com/office/spreadsheetml/2010/11/main" uri="{B97F6D7D-B522-45F9-BDA1-12C45D357490}">
          <x15:cacheHierarchy aggregatedColumn="49"/>
        </ext>
      </extLst>
    </cacheHierarchy>
    <cacheHierarchy uniqueName="[Measures].[Sum of oee]" caption="Sum of oee" measure="1" displayFolder="" measureGroup="oee_daily" count="0" hidden="1">
      <extLst>
        <ext xmlns:x15="http://schemas.microsoft.com/office/spreadsheetml/2010/11/main" uri="{B97F6D7D-B522-45F9-BDA1-12C45D357490}">
          <x15:cacheHierarchy aggregatedColumn="41"/>
        </ext>
      </extLst>
    </cacheHierarchy>
    <cacheHierarchy uniqueName="[Measures].[Average of oee]" caption="Average of oee" measure="1" displayFolder="" measureGroup="oee_daily" count="0" hidden="1">
      <extLst>
        <ext xmlns:x15="http://schemas.microsoft.com/office/spreadsheetml/2010/11/main" uri="{B97F6D7D-B522-45F9-BDA1-12C45D357490}">
          <x15:cacheHierarchy aggregatedColumn="41"/>
        </ext>
      </extLst>
    </cacheHierarchy>
    <cacheHierarchy uniqueName="[Measures].[Sum of cost_usd]" caption="Sum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duration_min]" caption="Sum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Sum of units_rejected]" caption="Sum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scrap_rate_pct]" caption="Sum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Average of scrap_rate_pct]" caption="Average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Sum of units_planned]" caption="Sum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Average of units_planned]" caption="Average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Count of shift]" caption="Count of shift" measure="1" displayFolder="" measureGroup="production_output" count="0" hidden="1">
      <extLst>
        <ext xmlns:x15="http://schemas.microsoft.com/office/spreadsheetml/2010/11/main" uri="{B97F6D7D-B522-45F9-BDA1-12C45D357490}">
          <x15:cacheHierarchy aggregatedColumn="46"/>
        </ext>
      </extLst>
    </cacheHierarchy>
    <cacheHierarchy uniqueName="[Measures].[Count of operator_id]" caption="Count of operator_id" measure="1" displayFolder="" measureGroup="production_output" count="0" hidden="1">
      <extLst>
        <ext xmlns:x15="http://schemas.microsoft.com/office/spreadsheetml/2010/11/main" uri="{B97F6D7D-B522-45F9-BDA1-12C45D357490}">
          <x15:cacheHierarchy aggregatedColumn="52"/>
        </ext>
      </extLst>
    </cacheHierarchy>
    <cacheHierarchy uniqueName="[Measures].[Average of units_rejected]" caption="Average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availability]" caption="Sum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Sum of performance]" caption="Sum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Sum of quality]" caption="Sum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availability]" caption="Average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Average of performance]" caption="Average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Max of quality]" caption="Max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quality]" caption="Average of quality" measure="1" displayFolder="" measureGroup="oee_daily" count="0" hidden="1">
      <extLst>
        <ext xmlns:x15="http://schemas.microsoft.com/office/spreadsheetml/2010/11/main" uri="{B97F6D7D-B522-45F9-BDA1-12C45D357490}">
          <x15:cacheHierarchy aggregatedColumn="40"/>
        </ext>
      </extLst>
    </cacheHierarchy>
    <cacheHierarchy uniqueName="[Measures].[Count of reported_by]" caption="Count of reported_by" measure="1" displayFolder="" measureGroup="downtime_events" count="0" hidden="1">
      <extLst>
        <ext xmlns:x15="http://schemas.microsoft.com/office/spreadsheetml/2010/11/main" uri="{B97F6D7D-B522-45F9-BDA1-12C45D357490}">
          <x15:cacheHierarchy aggregatedColumn="9"/>
        </ext>
      </extLst>
    </cacheHierarchy>
    <cacheHierarchy uniqueName="[Measures].[Count of downtime_reason]" caption="Count of downtime_reason" measure="1" displayFolder="" measureGroup="downtime_events" count="0" hidden="1">
      <extLst>
        <ext xmlns:x15="http://schemas.microsoft.com/office/spreadsheetml/2010/11/main" uri="{B97F6D7D-B522-45F9-BDA1-12C45D357490}">
          <x15:cacheHierarchy aggregatedColumn="7"/>
        </ext>
      </extLst>
    </cacheHierarchy>
    <cacheHierarchy uniqueName="[Measures].[Count of downtime_category]" caption="Count of downtime_category" measure="1" displayFolder="" measureGroup="downtime_events" count="0" hidden="1">
      <extLst>
        <ext xmlns:x15="http://schemas.microsoft.com/office/spreadsheetml/2010/11/main" uri="{B97F6D7D-B522-45F9-BDA1-12C45D357490}">
          <x15:cacheHierarchy aggregatedColumn="8"/>
        </ext>
      </extLst>
    </cacheHierarchy>
    <cacheHierarchy uniqueName="[Measures].[Sum of downtime_min]" caption="Sum of downtime_min" measure="1" displayFolder="" measureGroup="oee_daily" count="0" hidden="1">
      <extLst>
        <ext xmlns:x15="http://schemas.microsoft.com/office/spreadsheetml/2010/11/main" uri="{B97F6D7D-B522-45F9-BDA1-12C45D357490}">
          <x15:cacheHierarchy aggregatedColumn="33"/>
        </ext>
      </extLst>
    </cacheHierarchy>
    <cacheHierarchy uniqueName="[Measures].[Average of cost_usd]" caption="Average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OEE_improvement]" caption="Sum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Average of OEE_improvement]" caption="Average of OEE_improvement" measure="1" displayFolder="" measureGroup="Table8" count="0" oneField="1" hidden="1">
      <fieldsUsage count="1">
        <fieldUsage x="1"/>
      </fieldsUsage>
      <extLst>
        <ext xmlns:x15="http://schemas.microsoft.com/office/spreadsheetml/2010/11/main" uri="{B97F6D7D-B522-45F9-BDA1-12C45D357490}">
          <x15:cacheHierarchy aggregatedColumn="63"/>
        </ext>
      </extLst>
    </cacheHierarchy>
    <cacheHierarchy uniqueName="[Measures].[Sum of OEE Before]" caption="Sum of OEE Before" measure="1" displayFolder="" measureGroup="Table8" count="0" hidden="1">
      <extLst>
        <ext xmlns:x15="http://schemas.microsoft.com/office/spreadsheetml/2010/11/main" uri="{B97F6D7D-B522-45F9-BDA1-12C45D357490}">
          <x15:cacheHierarchy aggregatedColumn="60"/>
        </ext>
      </extLst>
    </cacheHierarchy>
    <cacheHierarchy uniqueName="[Measures].[Sum of OEE After:]" caption="Sum of OEE After:" measure="1" displayFolder="" measureGroup="Table8" count="0" hidden="1">
      <extLst>
        <ext xmlns:x15="http://schemas.microsoft.com/office/spreadsheetml/2010/11/main" uri="{B97F6D7D-B522-45F9-BDA1-12C45D357490}">
          <x15:cacheHierarchy aggregatedColumn="61"/>
        </ext>
      </extLst>
    </cacheHierarchy>
    <cacheHierarchy uniqueName="[Measures].[Max of OEE Before]" caption="Max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Before]" caption="Average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After:]" caption="Average of OEE After:" measure="1" displayFolder="" measureGroup="Table8" count="0" hidden="1">
      <extLst>
        <ext xmlns:x15="http://schemas.microsoft.com/office/spreadsheetml/2010/11/main" uri="{B97F6D7D-B522-45F9-BDA1-12C45D357490}">
          <x15:cacheHierarchy aggregatedColumn="61"/>
        </ext>
      </extLst>
    </cacheHierarchy>
    <cacheHierarchy uniqueName="[Measures].[Count of parts_replaced]" caption="Count of parts_replaced" measure="1" displayFolder="" measureGroup="maintenance_logs" count="0" hidden="1">
      <extLst>
        <ext xmlns:x15="http://schemas.microsoft.com/office/spreadsheetml/2010/11/main" uri="{B97F6D7D-B522-45F9-BDA1-12C45D357490}">
          <x15:cacheHierarchy aggregatedColumn="24"/>
        </ext>
      </extLst>
    </cacheHierarchy>
    <cacheHierarchy uniqueName="[Measures].[Sum of Days since last service]" caption="Sum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Average of Days since last service]" caption="Average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Count of result]" caption="Count of result" measure="1" displayFolder="" measureGroup="maintenance_logs" count="0" hidden="1">
      <extLst>
        <ext xmlns:x15="http://schemas.microsoft.com/office/spreadsheetml/2010/11/main" uri="{B97F6D7D-B522-45F9-BDA1-12C45D357490}">
          <x15:cacheHierarchy aggregatedColumn="26"/>
        </ext>
      </extLst>
    </cacheHierarchy>
    <cacheHierarchy uniqueName="[Measures].[Max of duration_min]" caption="Max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Average of duration_min]" caption="Average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Count of machine_id]" caption="Count of machine_id" measure="1" displayFolder="" measureGroup="machines" count="0" hidden="1">
      <extLst>
        <ext xmlns:x15="http://schemas.microsoft.com/office/spreadsheetml/2010/11/main" uri="{B97F6D7D-B522-45F9-BDA1-12C45D357490}">
          <x15:cacheHierarchy aggregatedColumn="11"/>
        </ext>
      </extLst>
    </cacheHierarchy>
    <cacheHierarchy uniqueName="[Measures].[Sum of log_id]" caption="Sum of log_id" measure="1" displayFolder="" measureGroup="maintenance_logs" count="0" hidden="1">
      <extLst>
        <ext xmlns:x15="http://schemas.microsoft.com/office/spreadsheetml/2010/11/main" uri="{B97F6D7D-B522-45F9-BDA1-12C45D357490}">
          <x15:cacheHierarchy aggregatedColumn="18"/>
        </ext>
      </extLst>
    </cacheHierarchy>
    <cacheHierarchy uniqueName="[Measures].[Average of result]" caption="Average of result" measure="1" displayFolder="" measureGroup="maintenance_logs" count="0" hidden="1">
      <extLst>
        <ext xmlns:x15="http://schemas.microsoft.com/office/spreadsheetml/2010/11/main" uri="{B97F6D7D-B522-45F9-BDA1-12C45D357490}">
          <x15:cacheHierarchy aggregatedColumn="26"/>
        </ext>
      </extLst>
    </cacheHierarchy>
  </cacheHierarchies>
  <kpis count="0"/>
  <dimensions count="9">
    <dimension name="downtime_events" uniqueName="[downtime_events]" caption="downtime_events"/>
    <dimension name="machines" uniqueName="[machines]" caption="machines"/>
    <dimension name="maintenance_logs" uniqueName="[maintenance_logs]" caption="maintenance_logs"/>
    <dimension measure="1" name="Measures" uniqueName="[Measures]" caption="Measures"/>
    <dimension name="oee_daily" uniqueName="[oee_daily]" caption="oee_daily"/>
    <dimension name="production_output" uniqueName="[production_output]" caption="production_output"/>
    <dimension name="Shift_Table" uniqueName="[Shift_Table]" caption="Shift_Table"/>
    <dimension name="Table11" uniqueName="[Table11]" caption="Table11"/>
    <dimension name="Table8" uniqueName="[Table8]" caption="Table8"/>
  </dimensions>
  <measureGroups count="8">
    <measureGroup name="downtime_events" caption="downtime_events"/>
    <measureGroup name="machines" caption="machines"/>
    <measureGroup name="maintenance_logs" caption="maintenance_logs"/>
    <measureGroup name="oee_daily" caption="oee_daily"/>
    <measureGroup name="production_output" caption="production_output"/>
    <measureGroup name="Shift_Table" caption="Shift_Table"/>
    <measureGroup name="Table11" caption="Table11"/>
    <measureGroup name="Table8" caption="Table8"/>
  </measureGroups>
  <maps count="17">
    <map measureGroup="0" dimension="0"/>
    <map measureGroup="0" dimension="1"/>
    <map measureGroup="0" dimension="6"/>
    <map measureGroup="1" dimension="1"/>
    <map measureGroup="2" dimension="1"/>
    <map measureGroup="2" dimension="2"/>
    <map measureGroup="3" dimension="1"/>
    <map measureGroup="3" dimension="4"/>
    <map measureGroup="3" dimension="6"/>
    <map measureGroup="4" dimension="1"/>
    <map measureGroup="4" dimension="5"/>
    <map measureGroup="4" dimension="6"/>
    <map measureGroup="5" dimension="6"/>
    <map measureGroup="6" dimension="1"/>
    <map measureGroup="6" dimension="7"/>
    <map measureGroup="7" dimension="1"/>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DELL" refreshedDate="46191.09573912037" backgroundQuery="1" createdVersion="7" refreshedVersion="7" minRefreshableVersion="3" recordCount="0" supportSubquery="1" supportAdvancedDrill="1" xr:uid="{F981A7BD-C7DE-4B9A-A1E9-24E5A513B3A8}">
  <cacheSource type="external" connectionId="6"/>
  <cacheFields count="4">
    <cacheField name="[downtime_events].[machine_id].[machine_id]" caption="machine_id" numFmtId="0" hierarchy="2" level="1">
      <sharedItems count="5">
        <s v="MCH-001"/>
        <s v="MCH-002"/>
        <s v="MCH-003"/>
        <s v="MCH-004"/>
        <s v="MCH-005"/>
      </sharedItems>
    </cacheField>
    <cacheField name="[Measures].[Sum of duration_min]" caption="Sum of duration_min" numFmtId="0" hierarchy="81" level="32767"/>
    <cacheField name="[machines].[machine_id].[machine_id]" caption="machine_id" numFmtId="0" hierarchy="11" level="1">
      <sharedItems containsSemiMixedTypes="0" containsNonDate="0" containsString="0"/>
    </cacheField>
    <cacheField name="[downtime_events].[shift].[shift]" caption="shift" numFmtId="0" hierarchy="3" level="1">
      <sharedItems containsSemiMixedTypes="0" containsNonDate="0" containsString="0"/>
    </cacheField>
  </cacheFields>
  <cacheHierarchies count="118">
    <cacheHierarchy uniqueName="[downtime_events].[event_id]" caption="event_id" attribute="1" defaultMemberUniqueName="[downtime_events].[event_id].[All]" allUniqueName="[downtime_events].[event_id].[All]" dimensionUniqueName="[downtime_events]" displayFolder="" count="0" memberValueDatatype="20" unbalanced="0"/>
    <cacheHierarchy uniqueName="[downtime_events].[date]" caption="date" attribute="1" time="1" defaultMemberUniqueName="[downtime_events].[date].[All]" allUniqueName="[downtime_events].[date].[All]" dimensionUniqueName="[downtime_events]" displayFolder="" count="0" memberValueDatatype="7" unbalanced="0"/>
    <cacheHierarchy uniqueName="[downtime_events].[machine_id]" caption="machine_id" attribute="1" defaultMemberUniqueName="[downtime_events].[machine_id].[All]" allUniqueName="[downtime_events].[machine_id].[All]" dimensionUniqueName="[downtime_events]" displayFolder="" count="2" memberValueDatatype="130" unbalanced="0">
      <fieldsUsage count="2">
        <fieldUsage x="-1"/>
        <fieldUsage x="0"/>
      </fieldsUsage>
    </cacheHierarchy>
    <cacheHierarchy uniqueName="[downtime_events].[shift]" caption="shift" attribute="1" defaultMemberUniqueName="[downtime_events].[shift].[All]" allUniqueName="[downtime_events].[shift].[All]" dimensionUniqueName="[downtime_events]" displayFolder="" count="2" memberValueDatatype="130" unbalanced="0">
      <fieldsUsage count="2">
        <fieldUsage x="-1"/>
        <fieldUsage x="3"/>
      </fieldsUsage>
    </cacheHierarchy>
    <cacheHierarchy uniqueName="[downtime_events].[start_time]" caption="start_time" attribute="1" time="1" defaultMemberUniqueName="[downtime_events].[start_time].[All]" allUniqueName="[downtime_events].[start_time].[All]" dimensionUniqueName="[downtime_events]" displayFolder="" count="0" memberValueDatatype="7" unbalanced="0"/>
    <cacheHierarchy uniqueName="[downtime_events].[end_time]" caption="end_time" attribute="1" time="1" defaultMemberUniqueName="[downtime_events].[end_time].[All]" allUniqueName="[downtime_events].[end_time].[All]" dimensionUniqueName="[downtime_events]" displayFolder="" count="0" memberValueDatatype="7" unbalanced="0"/>
    <cacheHierarchy uniqueName="[downtime_events].[duration_min]" caption="duration_min" attribute="1" defaultMemberUniqueName="[downtime_events].[duration_min].[All]" allUniqueName="[downtime_events].[duration_min].[All]" dimensionUniqueName="[downtime_events]" displayFolder="" count="0" memberValueDatatype="20" unbalanced="0"/>
    <cacheHierarchy uniqueName="[downtime_events].[downtime_reason]" caption="downtime_reason" attribute="1" defaultMemberUniqueName="[downtime_events].[downtime_reason].[All]" allUniqueName="[downtime_events].[downtime_reason].[All]" dimensionUniqueName="[downtime_events]" displayFolder="" count="0" memberValueDatatype="130" unbalanced="0"/>
    <cacheHierarchy uniqueName="[downtime_events].[downtime_category]" caption="downtime_category" attribute="1" defaultMemberUniqueName="[downtime_events].[downtime_category].[All]" allUniqueName="[downtime_events].[downtime_category].[All]" dimensionUniqueName="[downtime_events]" displayFolder="" count="0" memberValueDatatype="130" unbalanced="0"/>
    <cacheHierarchy uniqueName="[downtime_events].[reported_by]" caption="reported_by" attribute="1" defaultMemberUniqueName="[downtime_events].[reported_by].[All]" allUniqueName="[downtime_events].[reported_by].[All]" dimensionUniqueName="[downtime_events]" displayFolder="" count="0" memberValueDatatype="130" unbalanced="0"/>
    <cacheHierarchy uniqueName="[downtime_events].[notes]" caption="notes" attribute="1" defaultMemberUniqueName="[downtime_events].[notes].[All]" allUniqueName="[downtime_events].[notes].[All]" dimensionUniqueName="[downtime_events]" displayFolder="" count="0" memberValueDatatype="130" unbalanced="0"/>
    <cacheHierarchy uniqueName="[machines].[machine_id]" caption="machine_id" attribute="1" defaultMemberUniqueName="[machines].[machine_id].[All]" allUniqueName="[machines].[machine_id].[All]" dimensionUniqueName="[machines]" displayFolder="" count="2" memberValueDatatype="130" unbalanced="0">
      <fieldsUsage count="2">
        <fieldUsage x="-1"/>
        <fieldUsage x="2"/>
      </fieldsUsage>
    </cacheHierarchy>
    <cacheHierarchy uniqueName="[machines].[machine_name]" caption="machine_name" attribute="1" defaultMemberUniqueName="[machines].[machine_name].[All]" allUniqueName="[machines].[machine_name].[All]" dimensionUniqueName="[machines]" displayFolder="" count="0" memberValueDatatype="130" unbalanced="0"/>
    <cacheHierarchy uniqueName="[machines].[line]" caption="line" attribute="1" defaultMemberUniqueName="[machines].[line].[All]" allUniqueName="[machines].[line].[All]" dimensionUniqueName="[machines]" displayFolder="" count="0" memberValueDatatype="130" unbalanced="0"/>
    <cacheHierarchy uniqueName="[machines].[machine_type]" caption="machine_type" attribute="1" defaultMemberUniqueName="[machines].[machine_type].[All]" allUniqueName="[machines].[machine_type].[All]" dimensionUniqueName="[machines]" displayFolder="" count="0" memberValueDatatype="130" unbalanced="0"/>
    <cacheHierarchy uniqueName="[machines].[installation_year]" caption="installation_year" attribute="1" defaultMemberUniqueName="[machines].[installation_year].[All]" allUniqueName="[machines].[installation_year].[All]" dimensionUniqueName="[machines]" displayFolder="" count="0" memberValueDatatype="20" unbalanced="0"/>
    <cacheHierarchy uniqueName="[machines].[rated_capacity_units_per_hr]" caption="rated_capacity_units_per_hr" attribute="1" defaultMemberUniqueName="[machines].[rated_capacity_units_per_hr].[All]" allUniqueName="[machines].[rated_capacity_units_per_hr].[All]" dimensionUniqueName="[machines]" displayFolder="" count="0" memberValueDatatype="20" unbalanced="0"/>
    <cacheHierarchy uniqueName="[machines].[maintenance_interval_days]" caption="maintenance_interval_days" attribute="1" defaultMemberUniqueName="[machines].[maintenance_interval_days].[All]" allUniqueName="[machines].[maintenance_interval_days].[All]" dimensionUniqueName="[machines]" displayFolder="" count="0" memberValueDatatype="20" unbalanced="0"/>
    <cacheHierarchy uniqueName="[maintenance_logs].[log_id]" caption="log_id" attribute="1" defaultMemberUniqueName="[maintenance_logs].[log_id].[All]" allUniqueName="[maintenance_logs].[log_id].[All]" dimensionUniqueName="[maintenance_logs]" displayFolder="" count="0" memberValueDatatype="20" unbalanced="0"/>
    <cacheHierarchy uniqueName="[maintenance_logs].[date]" caption="date" attribute="1" time="1" defaultMemberUniqueName="[maintenance_logs].[date].[All]" allUniqueName="[maintenance_logs].[date].[All]" dimensionUniqueName="[maintenance_logs]" displayFolder="" count="0" memberValueDatatype="7" unbalanced="0"/>
    <cacheHierarchy uniqueName="[maintenance_logs].[machine_id]" caption="machine_id" attribute="1" defaultMemberUniqueName="[maintenance_logs].[machine_id].[All]" allUniqueName="[maintenance_logs].[machine_id].[All]" dimensionUniqueName="[maintenance_logs]" displayFolder="" count="0" memberValueDatatype="130" unbalanced="0"/>
    <cacheHierarchy uniqueName="[maintenance_logs].[maintenance_type]" caption="maintenance_type" attribute="1" defaultMemberUniqueName="[maintenance_logs].[maintenance_type].[All]" allUniqueName="[maintenance_logs].[maintenance_type].[All]" dimensionUniqueName="[maintenance_logs]" displayFolder="" count="0" memberValueDatatype="130" unbalanced="0"/>
    <cacheHierarchy uniqueName="[maintenance_logs].[technician_id]" caption="technician_id" attribute="1" defaultMemberUniqueName="[maintenance_logs].[technician_id].[All]" allUniqueName="[maintenance_logs].[technician_id].[All]" dimensionUniqueName="[maintenance_logs]" displayFolder="" count="0" memberValueDatatype="130" unbalanced="0"/>
    <cacheHierarchy uniqueName="[maintenance_logs].[duration_hr]" caption="duration_hr" attribute="1" defaultMemberUniqueName="[maintenance_logs].[duration_hr].[All]" allUniqueName="[maintenance_logs].[duration_hr].[All]" dimensionUniqueName="[maintenance_logs]" displayFolder="" count="0" memberValueDatatype="5" unbalanced="0"/>
    <cacheHierarchy uniqueName="[maintenance_logs].[parts_replaced]" caption="parts_replaced" attribute="1" defaultMemberUniqueName="[maintenance_logs].[parts_replaced].[All]" allUniqueName="[maintenance_logs].[parts_replaced].[All]" dimensionUniqueName="[maintenance_logs]" displayFolder="" count="0" memberValueDatatype="130" unbalanced="0"/>
    <cacheHierarchy uniqueName="[maintenance_logs].[cost_usd]" caption="cost_usd" attribute="1" defaultMemberUniqueName="[maintenance_logs].[cost_usd].[All]" allUniqueName="[maintenance_logs].[cost_usd].[All]" dimensionUniqueName="[maintenance_logs]" displayFolder="" count="0" memberValueDatatype="5" unbalanced="0"/>
    <cacheHierarchy uniqueName="[maintenance_logs].[result]" caption="result" attribute="1" defaultMemberUniqueName="[maintenance_logs].[result].[All]" allUniqueName="[maintenance_logs].[result].[All]" dimensionUniqueName="[maintenance_logs]" displayFolder="" count="0" memberValueDatatype="130" unbalanced="0"/>
    <cacheHierarchy uniqueName="[oee_daily].[record_id]" caption="record_id" attribute="1" defaultMemberUniqueName="[oee_daily].[record_id].[All]" allUniqueName="[oee_daily].[record_id].[All]" dimensionUniqueName="[oee_daily]" displayFolder="" count="0" memberValueDatatype="20" unbalanced="0"/>
    <cacheHierarchy uniqueName="[oee_daily].[date]" caption="date" attribute="1" time="1" defaultMemberUniqueName="[oee_daily].[date].[All]" allUniqueName="[oee_daily].[date].[All]" dimensionUniqueName="[oee_daily]" displayFolder="" count="0" memberValueDatatype="7" unbalanced="0"/>
    <cacheHierarchy uniqueName="[oee_daily].[machine_id]" caption="machine_id" attribute="1" defaultMemberUniqueName="[oee_daily].[machine_id].[All]" allUniqueName="[oee_daily].[machine_id].[All]" dimensionUniqueName="[oee_daily]" displayFolder="" count="0" memberValueDatatype="130" unbalanced="0"/>
    <cacheHierarchy uniqueName="[oee_daily].[shift]" caption="shift" attribute="1" defaultMemberUniqueName="[oee_daily].[shift].[All]" allUniqueName="[oee_daily].[shift].[All]" dimensionUniqueName="[oee_daily]" displayFolder="" count="0" memberValueDatatype="130" unbalanced="0"/>
    <cacheHierarchy uniqueName="[oee_daily].[planned_production_time_min]" caption="planned_production_time_min" attribute="1" defaultMemberUniqueName="[oee_daily].[planned_production_time_min].[All]" allUniqueName="[oee_daily].[planned_production_time_min].[All]" dimensionUniqueName="[oee_daily]" displayFolder="" count="0" memberValueDatatype="20" unbalanced="0"/>
    <cacheHierarchy uniqueName="[oee_daily].[actual_run_time_min]" caption="actual_run_time_min" attribute="1" defaultMemberUniqueName="[oee_daily].[actual_run_time_min].[All]" allUniqueName="[oee_daily].[actual_run_time_min].[All]" dimensionUniqueName="[oee_daily]" displayFolder="" count="0" memberValueDatatype="20" unbalanced="0"/>
    <cacheHierarchy uniqueName="[oee_daily].[downtime_min]" caption="downtime_min" attribute="1" defaultMemberUniqueName="[oee_daily].[downtime_min].[All]" allUniqueName="[oee_daily].[downtime_min].[All]" dimensionUniqueName="[oee_daily]" displayFolder="" count="0" memberValueDatatype="20" unbalanced="0"/>
    <cacheHierarchy uniqueName="[oee_daily].[total_units_produced]" caption="total_units_produced" attribute="1" defaultMemberUniqueName="[oee_daily].[total_units_produced].[All]" allUniqueName="[oee_daily].[total_units_produced].[All]" dimensionUniqueName="[oee_daily]" displayFolder="" count="0" memberValueDatatype="20" unbalanced="0"/>
    <cacheHierarchy uniqueName="[oee_daily].[good_units]" caption="good_units" attribute="1" defaultMemberUniqueName="[oee_daily].[good_units].[All]" allUniqueName="[oee_daily].[good_units].[All]" dimensionUniqueName="[oee_daily]" displayFolder="" count="0" memberValueDatatype="20" unbalanced="0"/>
    <cacheHierarchy uniqueName="[oee_daily].[rejected_units]" caption="rejected_units" attribute="1" defaultMemberUniqueName="[oee_daily].[rejected_units].[All]" allUniqueName="[oee_daily].[rejected_units].[All]" dimensionUniqueName="[oee_daily]" displayFolder="" count="0" memberValueDatatype="20" unbalanced="0"/>
    <cacheHierarchy uniqueName="[oee_daily].[ideal_cycle_time_sec]" caption="ideal_cycle_time_sec" attribute="1" defaultMemberUniqueName="[oee_daily].[ideal_cycle_time_sec].[All]" allUniqueName="[oee_daily].[ideal_cycle_time_sec].[All]" dimensionUniqueName="[oee_daily]" displayFolder="" count="0" memberValueDatatype="5" unbalanced="0"/>
    <cacheHierarchy uniqueName="[oee_daily].[availability]" caption="availability" attribute="1" defaultMemberUniqueName="[oee_daily].[availability].[All]" allUniqueName="[oee_daily].[availability].[All]" dimensionUniqueName="[oee_daily]" displayFolder="" count="0" memberValueDatatype="5" unbalanced="0"/>
    <cacheHierarchy uniqueName="[oee_daily].[performance]" caption="performance" attribute="1" defaultMemberUniqueName="[oee_daily].[performance].[All]" allUniqueName="[oee_daily].[performance].[All]" dimensionUniqueName="[oee_daily]" displayFolder="" count="0" memberValueDatatype="5" unbalanced="0"/>
    <cacheHierarchy uniqueName="[oee_daily].[quality]" caption="quality" attribute="1" defaultMemberUniqueName="[oee_daily].[quality].[All]" allUniqueName="[oee_daily].[quality].[All]" dimensionUniqueName="[oee_daily]" displayFolder="" count="0" memberValueDatatype="5" unbalanced="0"/>
    <cacheHierarchy uniqueName="[oee_daily].[oee]" caption="oee" attribute="1" defaultMemberUniqueName="[oee_daily].[oee].[All]" allUniqueName="[oee_daily].[oee].[All]" dimensionUniqueName="[oee_daily]" displayFolder="" count="0" memberValueDatatype="5" unbalanced="0"/>
    <cacheHierarchy uniqueName="[oee_daily].[date (Month)]" caption="date (Month)" attribute="1" defaultMemberUniqueName="[oee_daily].[date (Month)].[All]" allUniqueName="[oee_daily].[date (Month)].[All]" dimensionUniqueName="[oee_daily]" displayFolder="" count="0" memberValueDatatype="130" unbalanced="0"/>
    <cacheHierarchy uniqueName="[production_output].[output_id]" caption="output_id" attribute="1" defaultMemberUniqueName="[production_output].[output_id].[All]" allUniqueName="[production_output].[output_id].[All]" dimensionUniqueName="[production_output]" displayFolder="" count="0" memberValueDatatype="20" unbalanced="0"/>
    <cacheHierarchy uniqueName="[production_output].[date]" caption="date" attribute="1" time="1" defaultMemberUniqueName="[production_output].[date].[All]" allUniqueName="[production_output].[date].[All]" dimensionUniqueName="[production_output]" displayFolder="" count="0" memberValueDatatype="7" unbalanced="0"/>
    <cacheHierarchy uniqueName="[production_output].[machine_id]" caption="machine_id" attribute="1" defaultMemberUniqueName="[production_output].[machine_id].[All]" allUniqueName="[production_output].[machine_id].[All]" dimensionUniqueName="[production_output]" displayFolder="" count="0" memberValueDatatype="130" unbalanced="0"/>
    <cacheHierarchy uniqueName="[production_output].[shift]" caption="shift" attribute="1" defaultMemberUniqueName="[production_output].[shift].[All]" allUniqueName="[production_output].[shift].[All]" dimensionUniqueName="[production_output]" displayFolder="" count="0" memberValueDatatype="130" unbalanced="0"/>
    <cacheHierarchy uniqueName="[production_output].[product_code]" caption="product_code" attribute="1" defaultMemberUniqueName="[production_output].[product_code].[All]" allUniqueName="[production_output].[product_code].[All]" dimensionUniqueName="[production_output]" displayFolder="" count="0" memberValueDatatype="130" unbalanced="0"/>
    <cacheHierarchy uniqueName="[production_output].[units_planned]" caption="units_planned" attribute="1" defaultMemberUniqueName="[production_output].[units_planned].[All]" allUniqueName="[production_output].[units_planned].[All]" dimensionUniqueName="[production_output]" displayFolder="" count="0" memberValueDatatype="20" unbalanced="0"/>
    <cacheHierarchy uniqueName="[production_output].[units_produced]" caption="units_produced" attribute="1" defaultMemberUniqueName="[production_output].[units_produced].[All]" allUniqueName="[production_output].[units_produced].[All]" dimensionUniqueName="[production_output]" displayFolder="" count="0" memberValueDatatype="20" unbalanced="0"/>
    <cacheHierarchy uniqueName="[production_output].[units_rejected]" caption="units_rejected" attribute="1" defaultMemberUniqueName="[production_output].[units_rejected].[All]" allUniqueName="[production_output].[units_rejected].[All]" dimensionUniqueName="[production_output]" displayFolder="" count="0" memberValueDatatype="20" unbalanced="0"/>
    <cacheHierarchy uniqueName="[production_output].[scrap_rate_pct]" caption="scrap_rate_pct" attribute="1" defaultMemberUniqueName="[production_output].[scrap_rate_pct].[All]" allUniqueName="[production_output].[scrap_rate_pct].[All]" dimensionUniqueName="[production_output]" displayFolder="" count="0" memberValueDatatype="5" unbalanced="0"/>
    <cacheHierarchy uniqueName="[production_output].[operator_id]" caption="operator_id" attribute="1" defaultMemberUniqueName="[production_output].[operator_id].[All]" allUniqueName="[production_output].[operator_id].[All]" dimensionUniqueName="[production_output]" displayFolder="" count="0" memberValueDatatype="130" unbalanced="0"/>
    <cacheHierarchy uniqueName="[production_output].[date (Month)]" caption="date (Month)" attribute="1" defaultMemberUniqueName="[production_output].[date (Month)].[All]" allUniqueName="[production_output].[date (Month)].[All]" dimensionUniqueName="[production_output]" displayFolder="" count="0" memberValueDatatype="130" unbalanced="0"/>
    <cacheHierarchy uniqueName="[Shift_Table].[shift]" caption="shift" attribute="1" defaultMemberUniqueName="[Shift_Table].[shift].[All]" allUniqueName="[Shift_Table].[shift].[All]" dimensionUniqueName="[Shift_Table]"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machine_id]" caption="machine_id" attribute="1" defaultMemberUniqueName="[Table11].[machine_id].[All]" allUniqueName="[Table11].[machine_id].[All]" dimensionUniqueName="[Table11]" displayFolder="" count="0" memberValueDatatype="130" unbalanced="0"/>
    <cacheHierarchy uniqueName="[Table11].[Days since last service]" caption="Days since last service" attribute="1" defaultMemberUniqueName="[Table11].[Days since last service].[All]" allUniqueName="[Table11].[Days since last service].[All]" dimensionUniqueName="[Table11]" displayFolder="" count="0" memberValueDatatype="20" unbalanced="0"/>
    <cacheHierarchy uniqueName="[Table8].[date]" caption="date" attribute="1" time="1" defaultMemberUniqueName="[Table8].[date].[All]" allUniqueName="[Table8].[date].[All]" dimensionUniqueName="[Table8]" displayFolder="" count="0" memberValueDatatype="7" unbalanced="0"/>
    <cacheHierarchy uniqueName="[Table8].[machine_id]" caption="machine_id" attribute="1" defaultMemberUniqueName="[Table8].[machine_id].[All]" allUniqueName="[Table8].[machine_id].[All]" dimensionUniqueName="[Table8]" displayFolder="" count="0" memberValueDatatype="130" unbalanced="0"/>
    <cacheHierarchy uniqueName="[Table8].[OEE Before]" caption="OEE Before" attribute="1" defaultMemberUniqueName="[Table8].[OEE Before].[All]" allUniqueName="[Table8].[OEE Before].[All]" dimensionUniqueName="[Table8]" displayFolder="" count="0" memberValueDatatype="5" unbalanced="0"/>
    <cacheHierarchy uniqueName="[Table8].[OEE After:]" caption="OEE After:" attribute="1" defaultMemberUniqueName="[Table8].[OEE After:].[All]" allUniqueName="[Table8].[OEE After:].[All]" dimensionUniqueName="[Table8]" displayFolder="" count="0" memberValueDatatype="5" unbalanced="0"/>
    <cacheHierarchy uniqueName="[Table8].[cost_usd]" caption="cost_usd" attribute="1" defaultMemberUniqueName="[Table8].[cost_usd].[All]" allUniqueName="[Table8].[cost_usd].[All]" dimensionUniqueName="[Table8]" displayFolder="" count="0" memberValueDatatype="5" unbalanced="0"/>
    <cacheHierarchy uniqueName="[Table8].[OEE_improvement]" caption="OEE_improvement" attribute="1" defaultMemberUniqueName="[Table8].[OEE_improvement].[All]" allUniqueName="[Table8].[OEE_improvement].[All]" dimensionUniqueName="[Table8]" displayFolder="" count="0" memberValueDatatype="5" unbalanced="0"/>
    <cacheHierarchy uniqueName="[Table8].[technician_id]" caption="technician_id" attribute="1" defaultMemberUniqueName="[Table8].[technician_id].[All]" allUniqueName="[Table8].[technician_id].[All]" dimensionUniqueName="[Table8]" displayFolder="" count="0" memberValueDatatype="130" unbalanced="0"/>
    <cacheHierarchy uniqueName="[Table8].[Spend_Efficiency]" caption="Spend_Efficiency" attribute="1" defaultMemberUniqueName="[Table8].[Spend_Efficiency].[All]" allUniqueName="[Table8].[Spend_Efficiency].[All]" dimensionUniqueName="[Table8]" displayFolder="" count="0" memberValueDatatype="5" unbalanced="0"/>
    <cacheHierarchy uniqueName="[oee_daily].[date (Month Index)]" caption="date (Month Index)" attribute="1" defaultMemberUniqueName="[oee_daily].[date (Month Index)].[All]" allUniqueName="[oee_daily].[date (Month Index)].[All]" dimensionUniqueName="[oee_daily]" displayFolder="" count="0" memberValueDatatype="20" unbalanced="0" hidden="1"/>
    <cacheHierarchy uniqueName="[production_output].[date (Month Index)]" caption="date (Month Index)" attribute="1" defaultMemberUniqueName="[production_output].[date (Month Index)].[All]" allUniqueName="[production_output].[date (Month Index)].[All]" dimensionUniqueName="[production_output]" displayFolder="" count="0" memberValueDatatype="20" unbalanced="0" hidden="1"/>
    <cacheHierarchy uniqueName="[Measures].[__XL_Count downtime_events]" caption="__XL_Count downtime_events" measure="1" displayFolder="" measureGroup="downtime_events" count="0" hidden="1"/>
    <cacheHierarchy uniqueName="[Measures].[__XL_Count machines]" caption="__XL_Count machines" measure="1" displayFolder="" measureGroup="machines" count="0" hidden="1"/>
    <cacheHierarchy uniqueName="[Measures].[__XL_Count maintenance_logs]" caption="__XL_Count maintenance_logs" measure="1" displayFolder="" measureGroup="maintenance_logs" count="0" hidden="1"/>
    <cacheHierarchy uniqueName="[Measures].[__XL_Count oee_daily]" caption="__XL_Count oee_daily" measure="1" displayFolder="" measureGroup="oee_daily" count="0" hidden="1"/>
    <cacheHierarchy uniqueName="[Measures].[__XL_Count production_output]" caption="__XL_Count production_output" measure="1" displayFolder="" measureGroup="production_output" count="0" hidden="1"/>
    <cacheHierarchy uniqueName="[Measures].[__XL_Count Shift_Table]" caption="__XL_Count Shift_Table" measure="1" displayFolder="" measureGroup="Shift_Table" count="0" hidden="1"/>
    <cacheHierarchy uniqueName="[Measures].[__XL_Count Table8]" caption="__XL_Count Table8" measure="1" displayFolder="" measureGroup="Table8"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units_produced]" caption="Sum of units_produced" measure="1" displayFolder="" measureGroup="production_output" count="0" hidden="1">
      <extLst>
        <ext xmlns:x15="http://schemas.microsoft.com/office/spreadsheetml/2010/11/main" uri="{B97F6D7D-B522-45F9-BDA1-12C45D357490}">
          <x15:cacheHierarchy aggregatedColumn="49"/>
        </ext>
      </extLst>
    </cacheHierarchy>
    <cacheHierarchy uniqueName="[Measures].[Sum of oee]" caption="Sum of oee" measure="1" displayFolder="" measureGroup="oee_daily" count="0" hidden="1">
      <extLst>
        <ext xmlns:x15="http://schemas.microsoft.com/office/spreadsheetml/2010/11/main" uri="{B97F6D7D-B522-45F9-BDA1-12C45D357490}">
          <x15:cacheHierarchy aggregatedColumn="41"/>
        </ext>
      </extLst>
    </cacheHierarchy>
    <cacheHierarchy uniqueName="[Measures].[Average of oee]" caption="Average of oee" measure="1" displayFolder="" measureGroup="oee_daily" count="0" hidden="1">
      <extLst>
        <ext xmlns:x15="http://schemas.microsoft.com/office/spreadsheetml/2010/11/main" uri="{B97F6D7D-B522-45F9-BDA1-12C45D357490}">
          <x15:cacheHierarchy aggregatedColumn="41"/>
        </ext>
      </extLst>
    </cacheHierarchy>
    <cacheHierarchy uniqueName="[Measures].[Sum of cost_usd]" caption="Sum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duration_min]" caption="Sum of duration_min" measure="1" displayFolder="" measureGroup="downtime_events"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units_rejected]" caption="Sum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scrap_rate_pct]" caption="Sum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Average of scrap_rate_pct]" caption="Average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Sum of units_planned]" caption="Sum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Average of units_planned]" caption="Average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Count of shift]" caption="Count of shift" measure="1" displayFolder="" measureGroup="production_output" count="0" hidden="1">
      <extLst>
        <ext xmlns:x15="http://schemas.microsoft.com/office/spreadsheetml/2010/11/main" uri="{B97F6D7D-B522-45F9-BDA1-12C45D357490}">
          <x15:cacheHierarchy aggregatedColumn="46"/>
        </ext>
      </extLst>
    </cacheHierarchy>
    <cacheHierarchy uniqueName="[Measures].[Count of operator_id]" caption="Count of operator_id" measure="1" displayFolder="" measureGroup="production_output" count="0" hidden="1">
      <extLst>
        <ext xmlns:x15="http://schemas.microsoft.com/office/spreadsheetml/2010/11/main" uri="{B97F6D7D-B522-45F9-BDA1-12C45D357490}">
          <x15:cacheHierarchy aggregatedColumn="52"/>
        </ext>
      </extLst>
    </cacheHierarchy>
    <cacheHierarchy uniqueName="[Measures].[Average of units_rejected]" caption="Average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availability]" caption="Sum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Sum of performance]" caption="Sum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Sum of quality]" caption="Sum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availability]" caption="Average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Average of performance]" caption="Average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Max of quality]" caption="Max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quality]" caption="Average of quality" measure="1" displayFolder="" measureGroup="oee_daily" count="0" hidden="1">
      <extLst>
        <ext xmlns:x15="http://schemas.microsoft.com/office/spreadsheetml/2010/11/main" uri="{B97F6D7D-B522-45F9-BDA1-12C45D357490}">
          <x15:cacheHierarchy aggregatedColumn="40"/>
        </ext>
      </extLst>
    </cacheHierarchy>
    <cacheHierarchy uniqueName="[Measures].[Count of reported_by]" caption="Count of reported_by" measure="1" displayFolder="" measureGroup="downtime_events" count="0" hidden="1">
      <extLst>
        <ext xmlns:x15="http://schemas.microsoft.com/office/spreadsheetml/2010/11/main" uri="{B97F6D7D-B522-45F9-BDA1-12C45D357490}">
          <x15:cacheHierarchy aggregatedColumn="9"/>
        </ext>
      </extLst>
    </cacheHierarchy>
    <cacheHierarchy uniqueName="[Measures].[Count of downtime_reason]" caption="Count of downtime_reason" measure="1" displayFolder="" measureGroup="downtime_events" count="0" hidden="1">
      <extLst>
        <ext xmlns:x15="http://schemas.microsoft.com/office/spreadsheetml/2010/11/main" uri="{B97F6D7D-B522-45F9-BDA1-12C45D357490}">
          <x15:cacheHierarchy aggregatedColumn="7"/>
        </ext>
      </extLst>
    </cacheHierarchy>
    <cacheHierarchy uniqueName="[Measures].[Count of downtime_category]" caption="Count of downtime_category" measure="1" displayFolder="" measureGroup="downtime_events" count="0" hidden="1">
      <extLst>
        <ext xmlns:x15="http://schemas.microsoft.com/office/spreadsheetml/2010/11/main" uri="{B97F6D7D-B522-45F9-BDA1-12C45D357490}">
          <x15:cacheHierarchy aggregatedColumn="8"/>
        </ext>
      </extLst>
    </cacheHierarchy>
    <cacheHierarchy uniqueName="[Measures].[Sum of downtime_min]" caption="Sum of downtime_min" measure="1" displayFolder="" measureGroup="oee_daily" count="0" hidden="1">
      <extLst>
        <ext xmlns:x15="http://schemas.microsoft.com/office/spreadsheetml/2010/11/main" uri="{B97F6D7D-B522-45F9-BDA1-12C45D357490}">
          <x15:cacheHierarchy aggregatedColumn="33"/>
        </ext>
      </extLst>
    </cacheHierarchy>
    <cacheHierarchy uniqueName="[Measures].[Average of cost_usd]" caption="Average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OEE_improvement]" caption="Sum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Average of OEE_improvement]" caption="Average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Sum of OEE Before]" caption="Sum of OEE Before" measure="1" displayFolder="" measureGroup="Table8" count="0" hidden="1">
      <extLst>
        <ext xmlns:x15="http://schemas.microsoft.com/office/spreadsheetml/2010/11/main" uri="{B97F6D7D-B522-45F9-BDA1-12C45D357490}">
          <x15:cacheHierarchy aggregatedColumn="60"/>
        </ext>
      </extLst>
    </cacheHierarchy>
    <cacheHierarchy uniqueName="[Measures].[Sum of OEE After:]" caption="Sum of OEE After:" measure="1" displayFolder="" measureGroup="Table8" count="0" hidden="1">
      <extLst>
        <ext xmlns:x15="http://schemas.microsoft.com/office/spreadsheetml/2010/11/main" uri="{B97F6D7D-B522-45F9-BDA1-12C45D357490}">
          <x15:cacheHierarchy aggregatedColumn="61"/>
        </ext>
      </extLst>
    </cacheHierarchy>
    <cacheHierarchy uniqueName="[Measures].[Max of OEE Before]" caption="Max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Before]" caption="Average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After:]" caption="Average of OEE After:" measure="1" displayFolder="" measureGroup="Table8" count="0" hidden="1">
      <extLst>
        <ext xmlns:x15="http://schemas.microsoft.com/office/spreadsheetml/2010/11/main" uri="{B97F6D7D-B522-45F9-BDA1-12C45D357490}">
          <x15:cacheHierarchy aggregatedColumn="61"/>
        </ext>
      </extLst>
    </cacheHierarchy>
    <cacheHierarchy uniqueName="[Measures].[Count of parts_replaced]" caption="Count of parts_replaced" measure="1" displayFolder="" measureGroup="maintenance_logs" count="0" hidden="1">
      <extLst>
        <ext xmlns:x15="http://schemas.microsoft.com/office/spreadsheetml/2010/11/main" uri="{B97F6D7D-B522-45F9-BDA1-12C45D357490}">
          <x15:cacheHierarchy aggregatedColumn="24"/>
        </ext>
      </extLst>
    </cacheHierarchy>
    <cacheHierarchy uniqueName="[Measures].[Sum of Days since last service]" caption="Sum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Average of Days since last service]" caption="Average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Count of result]" caption="Count of result" measure="1" displayFolder="" measureGroup="maintenance_logs" count="0" hidden="1">
      <extLst>
        <ext xmlns:x15="http://schemas.microsoft.com/office/spreadsheetml/2010/11/main" uri="{B97F6D7D-B522-45F9-BDA1-12C45D357490}">
          <x15:cacheHierarchy aggregatedColumn="26"/>
        </ext>
      </extLst>
    </cacheHierarchy>
    <cacheHierarchy uniqueName="[Measures].[Max of duration_min]" caption="Max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Average of duration_min]" caption="Average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Count of machine_id]" caption="Count of machine_id" measure="1" displayFolder="" measureGroup="machines" count="0" hidden="1">
      <extLst>
        <ext xmlns:x15="http://schemas.microsoft.com/office/spreadsheetml/2010/11/main" uri="{B97F6D7D-B522-45F9-BDA1-12C45D357490}">
          <x15:cacheHierarchy aggregatedColumn="11"/>
        </ext>
      </extLst>
    </cacheHierarchy>
    <cacheHierarchy uniqueName="[Measures].[Sum of log_id]" caption="Sum of log_id" measure="1" displayFolder="" measureGroup="maintenance_logs" count="0" hidden="1">
      <extLst>
        <ext xmlns:x15="http://schemas.microsoft.com/office/spreadsheetml/2010/11/main" uri="{B97F6D7D-B522-45F9-BDA1-12C45D357490}">
          <x15:cacheHierarchy aggregatedColumn="18"/>
        </ext>
      </extLst>
    </cacheHierarchy>
    <cacheHierarchy uniqueName="[Measures].[Average of result]" caption="Average of result" measure="1" displayFolder="" measureGroup="maintenance_logs" count="0" hidden="1">
      <extLst>
        <ext xmlns:x15="http://schemas.microsoft.com/office/spreadsheetml/2010/11/main" uri="{B97F6D7D-B522-45F9-BDA1-12C45D357490}">
          <x15:cacheHierarchy aggregatedColumn="26"/>
        </ext>
      </extLst>
    </cacheHierarchy>
  </cacheHierarchies>
  <kpis count="0"/>
  <dimensions count="9">
    <dimension name="downtime_events" uniqueName="[downtime_events]" caption="downtime_events"/>
    <dimension name="machines" uniqueName="[machines]" caption="machines"/>
    <dimension name="maintenance_logs" uniqueName="[maintenance_logs]" caption="maintenance_logs"/>
    <dimension measure="1" name="Measures" uniqueName="[Measures]" caption="Measures"/>
    <dimension name="oee_daily" uniqueName="[oee_daily]" caption="oee_daily"/>
    <dimension name="production_output" uniqueName="[production_output]" caption="production_output"/>
    <dimension name="Shift_Table" uniqueName="[Shift_Table]" caption="Shift_Table"/>
    <dimension name="Table11" uniqueName="[Table11]" caption="Table11"/>
    <dimension name="Table8" uniqueName="[Table8]" caption="Table8"/>
  </dimensions>
  <measureGroups count="8">
    <measureGroup name="downtime_events" caption="downtime_events"/>
    <measureGroup name="machines" caption="machines"/>
    <measureGroup name="maintenance_logs" caption="maintenance_logs"/>
    <measureGroup name="oee_daily" caption="oee_daily"/>
    <measureGroup name="production_output" caption="production_output"/>
    <measureGroup name="Shift_Table" caption="Shift_Table"/>
    <measureGroup name="Table11" caption="Table11"/>
    <measureGroup name="Table8" caption="Table8"/>
  </measureGroups>
  <maps count="17">
    <map measureGroup="0" dimension="0"/>
    <map measureGroup="0" dimension="1"/>
    <map measureGroup="0" dimension="6"/>
    <map measureGroup="1" dimension="1"/>
    <map measureGroup="2" dimension="1"/>
    <map measureGroup="2" dimension="2"/>
    <map measureGroup="3" dimension="1"/>
    <map measureGroup="3" dimension="4"/>
    <map measureGroup="3" dimension="6"/>
    <map measureGroup="4" dimension="1"/>
    <map measureGroup="4" dimension="5"/>
    <map measureGroup="4" dimension="6"/>
    <map measureGroup="5" dimension="6"/>
    <map measureGroup="6" dimension="1"/>
    <map measureGroup="6" dimension="7"/>
    <map measureGroup="7" dimension="1"/>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DELL" refreshedDate="46191.095739351855" backgroundQuery="1" createdVersion="7" refreshedVersion="7" minRefreshableVersion="3" recordCount="0" supportSubquery="1" supportAdvancedDrill="1" xr:uid="{6F0164E1-F531-427D-8CAD-7894F932A016}">
  <cacheSource type="external" connectionId="6"/>
  <cacheFields count="4">
    <cacheField name="[Measures].[Sum of cost_usd]" caption="Sum of cost_usd" numFmtId="0" hierarchy="80" level="32767"/>
    <cacheField name="[maintenance_logs].[machine_id].[machine_id]" caption="machine_id" numFmtId="0" hierarchy="20" level="1">
      <sharedItems count="5">
        <s v="MCH-001"/>
        <s v="MCH-002"/>
        <s v="MCH-003"/>
        <s v="MCH-004"/>
        <s v="MCH-005"/>
      </sharedItems>
    </cacheField>
    <cacheField name="[machines].[machine_id].[machine_id]" caption="machine_id" numFmtId="0" hierarchy="11" level="1">
      <sharedItems containsSemiMixedTypes="0" containsNonDate="0" containsString="0"/>
    </cacheField>
    <cacheField name="[downtime_events].[shift].[shift]" caption="shift" numFmtId="0" hierarchy="3" level="1">
      <sharedItems containsSemiMixedTypes="0" containsNonDate="0" containsString="0"/>
    </cacheField>
  </cacheFields>
  <cacheHierarchies count="118">
    <cacheHierarchy uniqueName="[downtime_events].[event_id]" caption="event_id" attribute="1" defaultMemberUniqueName="[downtime_events].[event_id].[All]" allUniqueName="[downtime_events].[event_id].[All]" dimensionUniqueName="[downtime_events]" displayFolder="" count="0" memberValueDatatype="20" unbalanced="0"/>
    <cacheHierarchy uniqueName="[downtime_events].[date]" caption="date" attribute="1" time="1" defaultMemberUniqueName="[downtime_events].[date].[All]" allUniqueName="[downtime_events].[date].[All]" dimensionUniqueName="[downtime_events]" displayFolder="" count="0" memberValueDatatype="7" unbalanced="0"/>
    <cacheHierarchy uniqueName="[downtime_events].[machine_id]" caption="machine_id" attribute="1" defaultMemberUniqueName="[downtime_events].[machine_id].[All]" allUniqueName="[downtime_events].[machine_id].[All]" dimensionUniqueName="[downtime_events]" displayFolder="" count="0" memberValueDatatype="130" unbalanced="0"/>
    <cacheHierarchy uniqueName="[downtime_events].[shift]" caption="shift" attribute="1" defaultMemberUniqueName="[downtime_events].[shift].[All]" allUniqueName="[downtime_events].[shift].[All]" dimensionUniqueName="[downtime_events]" displayFolder="" count="2" memberValueDatatype="130" unbalanced="0">
      <fieldsUsage count="2">
        <fieldUsage x="-1"/>
        <fieldUsage x="3"/>
      </fieldsUsage>
    </cacheHierarchy>
    <cacheHierarchy uniqueName="[downtime_events].[start_time]" caption="start_time" attribute="1" time="1" defaultMemberUniqueName="[downtime_events].[start_time].[All]" allUniqueName="[downtime_events].[start_time].[All]" dimensionUniqueName="[downtime_events]" displayFolder="" count="0" memberValueDatatype="7" unbalanced="0"/>
    <cacheHierarchy uniqueName="[downtime_events].[end_time]" caption="end_time" attribute="1" time="1" defaultMemberUniqueName="[downtime_events].[end_time].[All]" allUniqueName="[downtime_events].[end_time].[All]" dimensionUniqueName="[downtime_events]" displayFolder="" count="0" memberValueDatatype="7" unbalanced="0"/>
    <cacheHierarchy uniqueName="[downtime_events].[duration_min]" caption="duration_min" attribute="1" defaultMemberUniqueName="[downtime_events].[duration_min].[All]" allUniqueName="[downtime_events].[duration_min].[All]" dimensionUniqueName="[downtime_events]" displayFolder="" count="0" memberValueDatatype="20" unbalanced="0"/>
    <cacheHierarchy uniqueName="[downtime_events].[downtime_reason]" caption="downtime_reason" attribute="1" defaultMemberUniqueName="[downtime_events].[downtime_reason].[All]" allUniqueName="[downtime_events].[downtime_reason].[All]" dimensionUniqueName="[downtime_events]" displayFolder="" count="0" memberValueDatatype="130" unbalanced="0"/>
    <cacheHierarchy uniqueName="[downtime_events].[downtime_category]" caption="downtime_category" attribute="1" defaultMemberUniqueName="[downtime_events].[downtime_category].[All]" allUniqueName="[downtime_events].[downtime_category].[All]" dimensionUniqueName="[downtime_events]" displayFolder="" count="0" memberValueDatatype="130" unbalanced="0"/>
    <cacheHierarchy uniqueName="[downtime_events].[reported_by]" caption="reported_by" attribute="1" defaultMemberUniqueName="[downtime_events].[reported_by].[All]" allUniqueName="[downtime_events].[reported_by].[All]" dimensionUniqueName="[downtime_events]" displayFolder="" count="0" memberValueDatatype="130" unbalanced="0"/>
    <cacheHierarchy uniqueName="[downtime_events].[notes]" caption="notes" attribute="1" defaultMemberUniqueName="[downtime_events].[notes].[All]" allUniqueName="[downtime_events].[notes].[All]" dimensionUniqueName="[downtime_events]" displayFolder="" count="0" memberValueDatatype="130" unbalanced="0"/>
    <cacheHierarchy uniqueName="[machines].[machine_id]" caption="machine_id" attribute="1" defaultMemberUniqueName="[machines].[machine_id].[All]" allUniqueName="[machines].[machine_id].[All]" dimensionUniqueName="[machines]" displayFolder="" count="2" memberValueDatatype="130" unbalanced="0">
      <fieldsUsage count="2">
        <fieldUsage x="-1"/>
        <fieldUsage x="2"/>
      </fieldsUsage>
    </cacheHierarchy>
    <cacheHierarchy uniqueName="[machines].[machine_name]" caption="machine_name" attribute="1" defaultMemberUniqueName="[machines].[machine_name].[All]" allUniqueName="[machines].[machine_name].[All]" dimensionUniqueName="[machines]" displayFolder="" count="0" memberValueDatatype="130" unbalanced="0"/>
    <cacheHierarchy uniqueName="[machines].[line]" caption="line" attribute="1" defaultMemberUniqueName="[machines].[line].[All]" allUniqueName="[machines].[line].[All]" dimensionUniqueName="[machines]" displayFolder="" count="0" memberValueDatatype="130" unbalanced="0"/>
    <cacheHierarchy uniqueName="[machines].[machine_type]" caption="machine_type" attribute="1" defaultMemberUniqueName="[machines].[machine_type].[All]" allUniqueName="[machines].[machine_type].[All]" dimensionUniqueName="[machines]" displayFolder="" count="0" memberValueDatatype="130" unbalanced="0"/>
    <cacheHierarchy uniqueName="[machines].[installation_year]" caption="installation_year" attribute="1" defaultMemberUniqueName="[machines].[installation_year].[All]" allUniqueName="[machines].[installation_year].[All]" dimensionUniqueName="[machines]" displayFolder="" count="0" memberValueDatatype="20" unbalanced="0"/>
    <cacheHierarchy uniqueName="[machines].[rated_capacity_units_per_hr]" caption="rated_capacity_units_per_hr" attribute="1" defaultMemberUniqueName="[machines].[rated_capacity_units_per_hr].[All]" allUniqueName="[machines].[rated_capacity_units_per_hr].[All]" dimensionUniqueName="[machines]" displayFolder="" count="0" memberValueDatatype="20" unbalanced="0"/>
    <cacheHierarchy uniqueName="[machines].[maintenance_interval_days]" caption="maintenance_interval_days" attribute="1" defaultMemberUniqueName="[machines].[maintenance_interval_days].[All]" allUniqueName="[machines].[maintenance_interval_days].[All]" dimensionUniqueName="[machines]" displayFolder="" count="0" memberValueDatatype="20" unbalanced="0"/>
    <cacheHierarchy uniqueName="[maintenance_logs].[log_id]" caption="log_id" attribute="1" defaultMemberUniqueName="[maintenance_logs].[log_id].[All]" allUniqueName="[maintenance_logs].[log_id].[All]" dimensionUniqueName="[maintenance_logs]" displayFolder="" count="0" memberValueDatatype="20" unbalanced="0"/>
    <cacheHierarchy uniqueName="[maintenance_logs].[date]" caption="date" attribute="1" time="1" defaultMemberUniqueName="[maintenance_logs].[date].[All]" allUniqueName="[maintenance_logs].[date].[All]" dimensionUniqueName="[maintenance_logs]" displayFolder="" count="0" memberValueDatatype="7" unbalanced="0"/>
    <cacheHierarchy uniqueName="[maintenance_logs].[machine_id]" caption="machine_id" attribute="1" defaultMemberUniqueName="[maintenance_logs].[machine_id].[All]" allUniqueName="[maintenance_logs].[machine_id].[All]" dimensionUniqueName="[maintenance_logs]" displayFolder="" count="2" memberValueDatatype="130" unbalanced="0">
      <fieldsUsage count="2">
        <fieldUsage x="-1"/>
        <fieldUsage x="1"/>
      </fieldsUsage>
    </cacheHierarchy>
    <cacheHierarchy uniqueName="[maintenance_logs].[maintenance_type]" caption="maintenance_type" attribute="1" defaultMemberUniqueName="[maintenance_logs].[maintenance_type].[All]" allUniqueName="[maintenance_logs].[maintenance_type].[All]" dimensionUniqueName="[maintenance_logs]" displayFolder="" count="0" memberValueDatatype="130" unbalanced="0"/>
    <cacheHierarchy uniqueName="[maintenance_logs].[technician_id]" caption="technician_id" attribute="1" defaultMemberUniqueName="[maintenance_logs].[technician_id].[All]" allUniqueName="[maintenance_logs].[technician_id].[All]" dimensionUniqueName="[maintenance_logs]" displayFolder="" count="0" memberValueDatatype="130" unbalanced="0"/>
    <cacheHierarchy uniqueName="[maintenance_logs].[duration_hr]" caption="duration_hr" attribute="1" defaultMemberUniqueName="[maintenance_logs].[duration_hr].[All]" allUniqueName="[maintenance_logs].[duration_hr].[All]" dimensionUniqueName="[maintenance_logs]" displayFolder="" count="0" memberValueDatatype="5" unbalanced="0"/>
    <cacheHierarchy uniqueName="[maintenance_logs].[parts_replaced]" caption="parts_replaced" attribute="1" defaultMemberUniqueName="[maintenance_logs].[parts_replaced].[All]" allUniqueName="[maintenance_logs].[parts_replaced].[All]" dimensionUniqueName="[maintenance_logs]" displayFolder="" count="0" memberValueDatatype="130" unbalanced="0"/>
    <cacheHierarchy uniqueName="[maintenance_logs].[cost_usd]" caption="cost_usd" attribute="1" defaultMemberUniqueName="[maintenance_logs].[cost_usd].[All]" allUniqueName="[maintenance_logs].[cost_usd].[All]" dimensionUniqueName="[maintenance_logs]" displayFolder="" count="0" memberValueDatatype="5" unbalanced="0"/>
    <cacheHierarchy uniqueName="[maintenance_logs].[result]" caption="result" attribute="1" defaultMemberUniqueName="[maintenance_logs].[result].[All]" allUniqueName="[maintenance_logs].[result].[All]" dimensionUniqueName="[maintenance_logs]" displayFolder="" count="0" memberValueDatatype="130" unbalanced="0"/>
    <cacheHierarchy uniqueName="[oee_daily].[record_id]" caption="record_id" attribute="1" defaultMemberUniqueName="[oee_daily].[record_id].[All]" allUniqueName="[oee_daily].[record_id].[All]" dimensionUniqueName="[oee_daily]" displayFolder="" count="0" memberValueDatatype="20" unbalanced="0"/>
    <cacheHierarchy uniqueName="[oee_daily].[date]" caption="date" attribute="1" time="1" defaultMemberUniqueName="[oee_daily].[date].[All]" allUniqueName="[oee_daily].[date].[All]" dimensionUniqueName="[oee_daily]" displayFolder="" count="0" memberValueDatatype="7" unbalanced="0"/>
    <cacheHierarchy uniqueName="[oee_daily].[machine_id]" caption="machine_id" attribute="1" defaultMemberUniqueName="[oee_daily].[machine_id].[All]" allUniqueName="[oee_daily].[machine_id].[All]" dimensionUniqueName="[oee_daily]" displayFolder="" count="0" memberValueDatatype="130" unbalanced="0"/>
    <cacheHierarchy uniqueName="[oee_daily].[shift]" caption="shift" attribute="1" defaultMemberUniqueName="[oee_daily].[shift].[All]" allUniqueName="[oee_daily].[shift].[All]" dimensionUniqueName="[oee_daily]" displayFolder="" count="0" memberValueDatatype="130" unbalanced="0"/>
    <cacheHierarchy uniqueName="[oee_daily].[planned_production_time_min]" caption="planned_production_time_min" attribute="1" defaultMemberUniqueName="[oee_daily].[planned_production_time_min].[All]" allUniqueName="[oee_daily].[planned_production_time_min].[All]" dimensionUniqueName="[oee_daily]" displayFolder="" count="0" memberValueDatatype="20" unbalanced="0"/>
    <cacheHierarchy uniqueName="[oee_daily].[actual_run_time_min]" caption="actual_run_time_min" attribute="1" defaultMemberUniqueName="[oee_daily].[actual_run_time_min].[All]" allUniqueName="[oee_daily].[actual_run_time_min].[All]" dimensionUniqueName="[oee_daily]" displayFolder="" count="0" memberValueDatatype="20" unbalanced="0"/>
    <cacheHierarchy uniqueName="[oee_daily].[downtime_min]" caption="downtime_min" attribute="1" defaultMemberUniqueName="[oee_daily].[downtime_min].[All]" allUniqueName="[oee_daily].[downtime_min].[All]" dimensionUniqueName="[oee_daily]" displayFolder="" count="0" memberValueDatatype="20" unbalanced="0"/>
    <cacheHierarchy uniqueName="[oee_daily].[total_units_produced]" caption="total_units_produced" attribute="1" defaultMemberUniqueName="[oee_daily].[total_units_produced].[All]" allUniqueName="[oee_daily].[total_units_produced].[All]" dimensionUniqueName="[oee_daily]" displayFolder="" count="0" memberValueDatatype="20" unbalanced="0"/>
    <cacheHierarchy uniqueName="[oee_daily].[good_units]" caption="good_units" attribute="1" defaultMemberUniqueName="[oee_daily].[good_units].[All]" allUniqueName="[oee_daily].[good_units].[All]" dimensionUniqueName="[oee_daily]" displayFolder="" count="0" memberValueDatatype="20" unbalanced="0"/>
    <cacheHierarchy uniqueName="[oee_daily].[rejected_units]" caption="rejected_units" attribute="1" defaultMemberUniqueName="[oee_daily].[rejected_units].[All]" allUniqueName="[oee_daily].[rejected_units].[All]" dimensionUniqueName="[oee_daily]" displayFolder="" count="0" memberValueDatatype="20" unbalanced="0"/>
    <cacheHierarchy uniqueName="[oee_daily].[ideal_cycle_time_sec]" caption="ideal_cycle_time_sec" attribute="1" defaultMemberUniqueName="[oee_daily].[ideal_cycle_time_sec].[All]" allUniqueName="[oee_daily].[ideal_cycle_time_sec].[All]" dimensionUniqueName="[oee_daily]" displayFolder="" count="0" memberValueDatatype="5" unbalanced="0"/>
    <cacheHierarchy uniqueName="[oee_daily].[availability]" caption="availability" attribute="1" defaultMemberUniqueName="[oee_daily].[availability].[All]" allUniqueName="[oee_daily].[availability].[All]" dimensionUniqueName="[oee_daily]" displayFolder="" count="0" memberValueDatatype="5" unbalanced="0"/>
    <cacheHierarchy uniqueName="[oee_daily].[performance]" caption="performance" attribute="1" defaultMemberUniqueName="[oee_daily].[performance].[All]" allUniqueName="[oee_daily].[performance].[All]" dimensionUniqueName="[oee_daily]" displayFolder="" count="0" memberValueDatatype="5" unbalanced="0"/>
    <cacheHierarchy uniqueName="[oee_daily].[quality]" caption="quality" attribute="1" defaultMemberUniqueName="[oee_daily].[quality].[All]" allUniqueName="[oee_daily].[quality].[All]" dimensionUniqueName="[oee_daily]" displayFolder="" count="0" memberValueDatatype="5" unbalanced="0"/>
    <cacheHierarchy uniqueName="[oee_daily].[oee]" caption="oee" attribute="1" defaultMemberUniqueName="[oee_daily].[oee].[All]" allUniqueName="[oee_daily].[oee].[All]" dimensionUniqueName="[oee_daily]" displayFolder="" count="0" memberValueDatatype="5" unbalanced="0"/>
    <cacheHierarchy uniqueName="[oee_daily].[date (Month)]" caption="date (Month)" attribute="1" defaultMemberUniqueName="[oee_daily].[date (Month)].[All]" allUniqueName="[oee_daily].[date (Month)].[All]" dimensionUniqueName="[oee_daily]" displayFolder="" count="0" memberValueDatatype="130" unbalanced="0"/>
    <cacheHierarchy uniqueName="[production_output].[output_id]" caption="output_id" attribute="1" defaultMemberUniqueName="[production_output].[output_id].[All]" allUniqueName="[production_output].[output_id].[All]" dimensionUniqueName="[production_output]" displayFolder="" count="0" memberValueDatatype="20" unbalanced="0"/>
    <cacheHierarchy uniqueName="[production_output].[date]" caption="date" attribute="1" time="1" defaultMemberUniqueName="[production_output].[date].[All]" allUniqueName="[production_output].[date].[All]" dimensionUniqueName="[production_output]" displayFolder="" count="0" memberValueDatatype="7" unbalanced="0"/>
    <cacheHierarchy uniqueName="[production_output].[machine_id]" caption="machine_id" attribute="1" defaultMemberUniqueName="[production_output].[machine_id].[All]" allUniqueName="[production_output].[machine_id].[All]" dimensionUniqueName="[production_output]" displayFolder="" count="0" memberValueDatatype="130" unbalanced="0"/>
    <cacheHierarchy uniqueName="[production_output].[shift]" caption="shift" attribute="1" defaultMemberUniqueName="[production_output].[shift].[All]" allUniqueName="[production_output].[shift].[All]" dimensionUniqueName="[production_output]" displayFolder="" count="0" memberValueDatatype="130" unbalanced="0"/>
    <cacheHierarchy uniqueName="[production_output].[product_code]" caption="product_code" attribute="1" defaultMemberUniqueName="[production_output].[product_code].[All]" allUniqueName="[production_output].[product_code].[All]" dimensionUniqueName="[production_output]" displayFolder="" count="0" memberValueDatatype="130" unbalanced="0"/>
    <cacheHierarchy uniqueName="[production_output].[units_planned]" caption="units_planned" attribute="1" defaultMemberUniqueName="[production_output].[units_planned].[All]" allUniqueName="[production_output].[units_planned].[All]" dimensionUniqueName="[production_output]" displayFolder="" count="0" memberValueDatatype="20" unbalanced="0"/>
    <cacheHierarchy uniqueName="[production_output].[units_produced]" caption="units_produced" attribute="1" defaultMemberUniqueName="[production_output].[units_produced].[All]" allUniqueName="[production_output].[units_produced].[All]" dimensionUniqueName="[production_output]" displayFolder="" count="0" memberValueDatatype="20" unbalanced="0"/>
    <cacheHierarchy uniqueName="[production_output].[units_rejected]" caption="units_rejected" attribute="1" defaultMemberUniqueName="[production_output].[units_rejected].[All]" allUniqueName="[production_output].[units_rejected].[All]" dimensionUniqueName="[production_output]" displayFolder="" count="0" memberValueDatatype="20" unbalanced="0"/>
    <cacheHierarchy uniqueName="[production_output].[scrap_rate_pct]" caption="scrap_rate_pct" attribute="1" defaultMemberUniqueName="[production_output].[scrap_rate_pct].[All]" allUniqueName="[production_output].[scrap_rate_pct].[All]" dimensionUniqueName="[production_output]" displayFolder="" count="0" memberValueDatatype="5" unbalanced="0"/>
    <cacheHierarchy uniqueName="[production_output].[operator_id]" caption="operator_id" attribute="1" defaultMemberUniqueName="[production_output].[operator_id].[All]" allUniqueName="[production_output].[operator_id].[All]" dimensionUniqueName="[production_output]" displayFolder="" count="0" memberValueDatatype="130" unbalanced="0"/>
    <cacheHierarchy uniqueName="[production_output].[date (Month)]" caption="date (Month)" attribute="1" defaultMemberUniqueName="[production_output].[date (Month)].[All]" allUniqueName="[production_output].[date (Month)].[All]" dimensionUniqueName="[production_output]" displayFolder="" count="0" memberValueDatatype="130" unbalanced="0"/>
    <cacheHierarchy uniqueName="[Shift_Table].[shift]" caption="shift" attribute="1" defaultMemberUniqueName="[Shift_Table].[shift].[All]" allUniqueName="[Shift_Table].[shift].[All]" dimensionUniqueName="[Shift_Table]"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machine_id]" caption="machine_id" attribute="1" defaultMemberUniqueName="[Table11].[machine_id].[All]" allUniqueName="[Table11].[machine_id].[All]" dimensionUniqueName="[Table11]" displayFolder="" count="0" memberValueDatatype="130" unbalanced="0"/>
    <cacheHierarchy uniqueName="[Table11].[Days since last service]" caption="Days since last service" attribute="1" defaultMemberUniqueName="[Table11].[Days since last service].[All]" allUniqueName="[Table11].[Days since last service].[All]" dimensionUniqueName="[Table11]" displayFolder="" count="0" memberValueDatatype="20" unbalanced="0"/>
    <cacheHierarchy uniqueName="[Table8].[date]" caption="date" attribute="1" time="1" defaultMemberUniqueName="[Table8].[date].[All]" allUniqueName="[Table8].[date].[All]" dimensionUniqueName="[Table8]" displayFolder="" count="0" memberValueDatatype="7" unbalanced="0"/>
    <cacheHierarchy uniqueName="[Table8].[machine_id]" caption="machine_id" attribute="1" defaultMemberUniqueName="[Table8].[machine_id].[All]" allUniqueName="[Table8].[machine_id].[All]" dimensionUniqueName="[Table8]" displayFolder="" count="0" memberValueDatatype="130" unbalanced="0"/>
    <cacheHierarchy uniqueName="[Table8].[OEE Before]" caption="OEE Before" attribute="1" defaultMemberUniqueName="[Table8].[OEE Before].[All]" allUniqueName="[Table8].[OEE Before].[All]" dimensionUniqueName="[Table8]" displayFolder="" count="0" memberValueDatatype="5" unbalanced="0"/>
    <cacheHierarchy uniqueName="[Table8].[OEE After:]" caption="OEE After:" attribute="1" defaultMemberUniqueName="[Table8].[OEE After:].[All]" allUniqueName="[Table8].[OEE After:].[All]" dimensionUniqueName="[Table8]" displayFolder="" count="0" memberValueDatatype="5" unbalanced="0"/>
    <cacheHierarchy uniqueName="[Table8].[cost_usd]" caption="cost_usd" attribute="1" defaultMemberUniqueName="[Table8].[cost_usd].[All]" allUniqueName="[Table8].[cost_usd].[All]" dimensionUniqueName="[Table8]" displayFolder="" count="0" memberValueDatatype="5" unbalanced="0"/>
    <cacheHierarchy uniqueName="[Table8].[OEE_improvement]" caption="OEE_improvement" attribute="1" defaultMemberUniqueName="[Table8].[OEE_improvement].[All]" allUniqueName="[Table8].[OEE_improvement].[All]" dimensionUniqueName="[Table8]" displayFolder="" count="0" memberValueDatatype="5" unbalanced="0"/>
    <cacheHierarchy uniqueName="[Table8].[technician_id]" caption="technician_id" attribute="1" defaultMemberUniqueName="[Table8].[technician_id].[All]" allUniqueName="[Table8].[technician_id].[All]" dimensionUniqueName="[Table8]" displayFolder="" count="0" memberValueDatatype="130" unbalanced="0"/>
    <cacheHierarchy uniqueName="[Table8].[Spend_Efficiency]" caption="Spend_Efficiency" attribute="1" defaultMemberUniqueName="[Table8].[Spend_Efficiency].[All]" allUniqueName="[Table8].[Spend_Efficiency].[All]" dimensionUniqueName="[Table8]" displayFolder="" count="0" memberValueDatatype="5" unbalanced="0"/>
    <cacheHierarchy uniqueName="[oee_daily].[date (Month Index)]" caption="date (Month Index)" attribute="1" defaultMemberUniqueName="[oee_daily].[date (Month Index)].[All]" allUniqueName="[oee_daily].[date (Month Index)].[All]" dimensionUniqueName="[oee_daily]" displayFolder="" count="0" memberValueDatatype="20" unbalanced="0" hidden="1"/>
    <cacheHierarchy uniqueName="[production_output].[date (Month Index)]" caption="date (Month Index)" attribute="1" defaultMemberUniqueName="[production_output].[date (Month Index)].[All]" allUniqueName="[production_output].[date (Month Index)].[All]" dimensionUniqueName="[production_output]" displayFolder="" count="0" memberValueDatatype="20" unbalanced="0" hidden="1"/>
    <cacheHierarchy uniqueName="[Measures].[__XL_Count downtime_events]" caption="__XL_Count downtime_events" measure="1" displayFolder="" measureGroup="downtime_events" count="0" hidden="1"/>
    <cacheHierarchy uniqueName="[Measures].[__XL_Count machines]" caption="__XL_Count machines" measure="1" displayFolder="" measureGroup="machines" count="0" hidden="1"/>
    <cacheHierarchy uniqueName="[Measures].[__XL_Count maintenance_logs]" caption="__XL_Count maintenance_logs" measure="1" displayFolder="" measureGroup="maintenance_logs" count="0" hidden="1"/>
    <cacheHierarchy uniqueName="[Measures].[__XL_Count oee_daily]" caption="__XL_Count oee_daily" measure="1" displayFolder="" measureGroup="oee_daily" count="0" hidden="1"/>
    <cacheHierarchy uniqueName="[Measures].[__XL_Count production_output]" caption="__XL_Count production_output" measure="1" displayFolder="" measureGroup="production_output" count="0" hidden="1"/>
    <cacheHierarchy uniqueName="[Measures].[__XL_Count Shift_Table]" caption="__XL_Count Shift_Table" measure="1" displayFolder="" measureGroup="Shift_Table" count="0" hidden="1"/>
    <cacheHierarchy uniqueName="[Measures].[__XL_Count Table8]" caption="__XL_Count Table8" measure="1" displayFolder="" measureGroup="Table8"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units_produced]" caption="Sum of units_produced" measure="1" displayFolder="" measureGroup="production_output" count="0" hidden="1">
      <extLst>
        <ext xmlns:x15="http://schemas.microsoft.com/office/spreadsheetml/2010/11/main" uri="{B97F6D7D-B522-45F9-BDA1-12C45D357490}">
          <x15:cacheHierarchy aggregatedColumn="49"/>
        </ext>
      </extLst>
    </cacheHierarchy>
    <cacheHierarchy uniqueName="[Measures].[Sum of oee]" caption="Sum of oee" measure="1" displayFolder="" measureGroup="oee_daily" count="0" hidden="1">
      <extLst>
        <ext xmlns:x15="http://schemas.microsoft.com/office/spreadsheetml/2010/11/main" uri="{B97F6D7D-B522-45F9-BDA1-12C45D357490}">
          <x15:cacheHierarchy aggregatedColumn="41"/>
        </ext>
      </extLst>
    </cacheHierarchy>
    <cacheHierarchy uniqueName="[Measures].[Average of oee]" caption="Average of oee" measure="1" displayFolder="" measureGroup="oee_daily" count="0" hidden="1">
      <extLst>
        <ext xmlns:x15="http://schemas.microsoft.com/office/spreadsheetml/2010/11/main" uri="{B97F6D7D-B522-45F9-BDA1-12C45D357490}">
          <x15:cacheHierarchy aggregatedColumn="41"/>
        </ext>
      </extLst>
    </cacheHierarchy>
    <cacheHierarchy uniqueName="[Measures].[Sum of cost_usd]" caption="Sum of cost_usd" measure="1" displayFolder="" measureGroup="maintenance_log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duration_min]" caption="Sum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Sum of units_rejected]" caption="Sum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scrap_rate_pct]" caption="Sum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Average of scrap_rate_pct]" caption="Average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Sum of units_planned]" caption="Sum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Average of units_planned]" caption="Average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Count of shift]" caption="Count of shift" measure="1" displayFolder="" measureGroup="production_output" count="0" hidden="1">
      <extLst>
        <ext xmlns:x15="http://schemas.microsoft.com/office/spreadsheetml/2010/11/main" uri="{B97F6D7D-B522-45F9-BDA1-12C45D357490}">
          <x15:cacheHierarchy aggregatedColumn="46"/>
        </ext>
      </extLst>
    </cacheHierarchy>
    <cacheHierarchy uniqueName="[Measures].[Count of operator_id]" caption="Count of operator_id" measure="1" displayFolder="" measureGroup="production_output" count="0" hidden="1">
      <extLst>
        <ext xmlns:x15="http://schemas.microsoft.com/office/spreadsheetml/2010/11/main" uri="{B97F6D7D-B522-45F9-BDA1-12C45D357490}">
          <x15:cacheHierarchy aggregatedColumn="52"/>
        </ext>
      </extLst>
    </cacheHierarchy>
    <cacheHierarchy uniqueName="[Measures].[Average of units_rejected]" caption="Average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availability]" caption="Sum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Sum of performance]" caption="Sum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Sum of quality]" caption="Sum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availability]" caption="Average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Average of performance]" caption="Average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Max of quality]" caption="Max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quality]" caption="Average of quality" measure="1" displayFolder="" measureGroup="oee_daily" count="0" hidden="1">
      <extLst>
        <ext xmlns:x15="http://schemas.microsoft.com/office/spreadsheetml/2010/11/main" uri="{B97F6D7D-B522-45F9-BDA1-12C45D357490}">
          <x15:cacheHierarchy aggregatedColumn="40"/>
        </ext>
      </extLst>
    </cacheHierarchy>
    <cacheHierarchy uniqueName="[Measures].[Count of reported_by]" caption="Count of reported_by" measure="1" displayFolder="" measureGroup="downtime_events" count="0" hidden="1">
      <extLst>
        <ext xmlns:x15="http://schemas.microsoft.com/office/spreadsheetml/2010/11/main" uri="{B97F6D7D-B522-45F9-BDA1-12C45D357490}">
          <x15:cacheHierarchy aggregatedColumn="9"/>
        </ext>
      </extLst>
    </cacheHierarchy>
    <cacheHierarchy uniqueName="[Measures].[Count of downtime_reason]" caption="Count of downtime_reason" measure="1" displayFolder="" measureGroup="downtime_events" count="0" hidden="1">
      <extLst>
        <ext xmlns:x15="http://schemas.microsoft.com/office/spreadsheetml/2010/11/main" uri="{B97F6D7D-B522-45F9-BDA1-12C45D357490}">
          <x15:cacheHierarchy aggregatedColumn="7"/>
        </ext>
      </extLst>
    </cacheHierarchy>
    <cacheHierarchy uniqueName="[Measures].[Count of downtime_category]" caption="Count of downtime_category" measure="1" displayFolder="" measureGroup="downtime_events" count="0" hidden="1">
      <extLst>
        <ext xmlns:x15="http://schemas.microsoft.com/office/spreadsheetml/2010/11/main" uri="{B97F6D7D-B522-45F9-BDA1-12C45D357490}">
          <x15:cacheHierarchy aggregatedColumn="8"/>
        </ext>
      </extLst>
    </cacheHierarchy>
    <cacheHierarchy uniqueName="[Measures].[Sum of downtime_min]" caption="Sum of downtime_min" measure="1" displayFolder="" measureGroup="oee_daily" count="0" hidden="1">
      <extLst>
        <ext xmlns:x15="http://schemas.microsoft.com/office/spreadsheetml/2010/11/main" uri="{B97F6D7D-B522-45F9-BDA1-12C45D357490}">
          <x15:cacheHierarchy aggregatedColumn="33"/>
        </ext>
      </extLst>
    </cacheHierarchy>
    <cacheHierarchy uniqueName="[Measures].[Average of cost_usd]" caption="Average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OEE_improvement]" caption="Sum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Average of OEE_improvement]" caption="Average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Sum of OEE Before]" caption="Sum of OEE Before" measure="1" displayFolder="" measureGroup="Table8" count="0" hidden="1">
      <extLst>
        <ext xmlns:x15="http://schemas.microsoft.com/office/spreadsheetml/2010/11/main" uri="{B97F6D7D-B522-45F9-BDA1-12C45D357490}">
          <x15:cacheHierarchy aggregatedColumn="60"/>
        </ext>
      </extLst>
    </cacheHierarchy>
    <cacheHierarchy uniqueName="[Measures].[Sum of OEE After:]" caption="Sum of OEE After:" measure="1" displayFolder="" measureGroup="Table8" count="0" hidden="1">
      <extLst>
        <ext xmlns:x15="http://schemas.microsoft.com/office/spreadsheetml/2010/11/main" uri="{B97F6D7D-B522-45F9-BDA1-12C45D357490}">
          <x15:cacheHierarchy aggregatedColumn="61"/>
        </ext>
      </extLst>
    </cacheHierarchy>
    <cacheHierarchy uniqueName="[Measures].[Max of OEE Before]" caption="Max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Before]" caption="Average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After:]" caption="Average of OEE After:" measure="1" displayFolder="" measureGroup="Table8" count="0" hidden="1">
      <extLst>
        <ext xmlns:x15="http://schemas.microsoft.com/office/spreadsheetml/2010/11/main" uri="{B97F6D7D-B522-45F9-BDA1-12C45D357490}">
          <x15:cacheHierarchy aggregatedColumn="61"/>
        </ext>
      </extLst>
    </cacheHierarchy>
    <cacheHierarchy uniqueName="[Measures].[Count of parts_replaced]" caption="Count of parts_replaced" measure="1" displayFolder="" measureGroup="maintenance_logs" count="0" hidden="1">
      <extLst>
        <ext xmlns:x15="http://schemas.microsoft.com/office/spreadsheetml/2010/11/main" uri="{B97F6D7D-B522-45F9-BDA1-12C45D357490}">
          <x15:cacheHierarchy aggregatedColumn="24"/>
        </ext>
      </extLst>
    </cacheHierarchy>
    <cacheHierarchy uniqueName="[Measures].[Sum of Days since last service]" caption="Sum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Average of Days since last service]" caption="Average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Count of result]" caption="Count of result" measure="1" displayFolder="" measureGroup="maintenance_logs" count="0" hidden="1">
      <extLst>
        <ext xmlns:x15="http://schemas.microsoft.com/office/spreadsheetml/2010/11/main" uri="{B97F6D7D-B522-45F9-BDA1-12C45D357490}">
          <x15:cacheHierarchy aggregatedColumn="26"/>
        </ext>
      </extLst>
    </cacheHierarchy>
    <cacheHierarchy uniqueName="[Measures].[Max of duration_min]" caption="Max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Average of duration_min]" caption="Average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Count of machine_id]" caption="Count of machine_id" measure="1" displayFolder="" measureGroup="machines" count="0" hidden="1">
      <extLst>
        <ext xmlns:x15="http://schemas.microsoft.com/office/spreadsheetml/2010/11/main" uri="{B97F6D7D-B522-45F9-BDA1-12C45D357490}">
          <x15:cacheHierarchy aggregatedColumn="11"/>
        </ext>
      </extLst>
    </cacheHierarchy>
    <cacheHierarchy uniqueName="[Measures].[Sum of log_id]" caption="Sum of log_id" measure="1" displayFolder="" measureGroup="maintenance_logs" count="0" hidden="1">
      <extLst>
        <ext xmlns:x15="http://schemas.microsoft.com/office/spreadsheetml/2010/11/main" uri="{B97F6D7D-B522-45F9-BDA1-12C45D357490}">
          <x15:cacheHierarchy aggregatedColumn="18"/>
        </ext>
      </extLst>
    </cacheHierarchy>
    <cacheHierarchy uniqueName="[Measures].[Average of result]" caption="Average of result" measure="1" displayFolder="" measureGroup="maintenance_logs" count="0" hidden="1">
      <extLst>
        <ext xmlns:x15="http://schemas.microsoft.com/office/spreadsheetml/2010/11/main" uri="{B97F6D7D-B522-45F9-BDA1-12C45D357490}">
          <x15:cacheHierarchy aggregatedColumn="26"/>
        </ext>
      </extLst>
    </cacheHierarchy>
  </cacheHierarchies>
  <kpis count="0"/>
  <dimensions count="9">
    <dimension name="downtime_events" uniqueName="[downtime_events]" caption="downtime_events"/>
    <dimension name="machines" uniqueName="[machines]" caption="machines"/>
    <dimension name="maintenance_logs" uniqueName="[maintenance_logs]" caption="maintenance_logs"/>
    <dimension measure="1" name="Measures" uniqueName="[Measures]" caption="Measures"/>
    <dimension name="oee_daily" uniqueName="[oee_daily]" caption="oee_daily"/>
    <dimension name="production_output" uniqueName="[production_output]" caption="production_output"/>
    <dimension name="Shift_Table" uniqueName="[Shift_Table]" caption="Shift_Table"/>
    <dimension name="Table11" uniqueName="[Table11]" caption="Table11"/>
    <dimension name="Table8" uniqueName="[Table8]" caption="Table8"/>
  </dimensions>
  <measureGroups count="8">
    <measureGroup name="downtime_events" caption="downtime_events"/>
    <measureGroup name="machines" caption="machines"/>
    <measureGroup name="maintenance_logs" caption="maintenance_logs"/>
    <measureGroup name="oee_daily" caption="oee_daily"/>
    <measureGroup name="production_output" caption="production_output"/>
    <measureGroup name="Shift_Table" caption="Shift_Table"/>
    <measureGroup name="Table11" caption="Table11"/>
    <measureGroup name="Table8" caption="Table8"/>
  </measureGroups>
  <maps count="17">
    <map measureGroup="0" dimension="0"/>
    <map measureGroup="0" dimension="1"/>
    <map measureGroup="0" dimension="6"/>
    <map measureGroup="1" dimension="1"/>
    <map measureGroup="2" dimension="1"/>
    <map measureGroup="2" dimension="2"/>
    <map measureGroup="3" dimension="1"/>
    <map measureGroup="3" dimension="4"/>
    <map measureGroup="3" dimension="6"/>
    <map measureGroup="4" dimension="1"/>
    <map measureGroup="4" dimension="5"/>
    <map measureGroup="4" dimension="6"/>
    <map measureGroup="5" dimension="6"/>
    <map measureGroup="6" dimension="1"/>
    <map measureGroup="6" dimension="7"/>
    <map measureGroup="7" dimension="1"/>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DELL" refreshedDate="46191.095739699071" backgroundQuery="1" createdVersion="7" refreshedVersion="7" minRefreshableVersion="3" recordCount="0" supportSubquery="1" supportAdvancedDrill="1" xr:uid="{1F3BC9A5-D557-48F5-9B60-DB3AECD66EC7}">
  <cacheSource type="external" connectionId="6"/>
  <cacheFields count="4">
    <cacheField name="[oee_daily].[machine_id].[machine_id]" caption="machine_id" numFmtId="0" hierarchy="29" level="1">
      <sharedItems count="5">
        <s v="MCH-001"/>
        <s v="MCH-002"/>
        <s v="MCH-003"/>
        <s v="MCH-004"/>
        <s v="MCH-005"/>
      </sharedItems>
    </cacheField>
    <cacheField name="[Measures].[Average of oee]" caption="Average of oee" numFmtId="0" hierarchy="79" level="32767"/>
    <cacheField name="[machines].[machine_id].[machine_id]" caption="machine_id" numFmtId="0" hierarchy="11" level="1">
      <sharedItems containsSemiMixedTypes="0" containsNonDate="0" containsString="0"/>
    </cacheField>
    <cacheField name="[downtime_events].[shift].[shift]" caption="shift" numFmtId="0" hierarchy="3" level="1">
      <sharedItems containsSemiMixedTypes="0" containsNonDate="0" containsString="0"/>
    </cacheField>
  </cacheFields>
  <cacheHierarchies count="118">
    <cacheHierarchy uniqueName="[downtime_events].[event_id]" caption="event_id" attribute="1" defaultMemberUniqueName="[downtime_events].[event_id].[All]" allUniqueName="[downtime_events].[event_id].[All]" dimensionUniqueName="[downtime_events]" displayFolder="" count="0" memberValueDatatype="20" unbalanced="0"/>
    <cacheHierarchy uniqueName="[downtime_events].[date]" caption="date" attribute="1" time="1" defaultMemberUniqueName="[downtime_events].[date].[All]" allUniqueName="[downtime_events].[date].[All]" dimensionUniqueName="[downtime_events]" displayFolder="" count="0" memberValueDatatype="7" unbalanced="0"/>
    <cacheHierarchy uniqueName="[downtime_events].[machine_id]" caption="machine_id" attribute="1" defaultMemberUniqueName="[downtime_events].[machine_id].[All]" allUniqueName="[downtime_events].[machine_id].[All]" dimensionUniqueName="[downtime_events]" displayFolder="" count="0" memberValueDatatype="130" unbalanced="0"/>
    <cacheHierarchy uniqueName="[downtime_events].[shift]" caption="shift" attribute="1" defaultMemberUniqueName="[downtime_events].[shift].[All]" allUniqueName="[downtime_events].[shift].[All]" dimensionUniqueName="[downtime_events]" displayFolder="" count="2" memberValueDatatype="130" unbalanced="0">
      <fieldsUsage count="2">
        <fieldUsage x="-1"/>
        <fieldUsage x="3"/>
      </fieldsUsage>
    </cacheHierarchy>
    <cacheHierarchy uniqueName="[downtime_events].[start_time]" caption="start_time" attribute="1" time="1" defaultMemberUniqueName="[downtime_events].[start_time].[All]" allUniqueName="[downtime_events].[start_time].[All]" dimensionUniqueName="[downtime_events]" displayFolder="" count="0" memberValueDatatype="7" unbalanced="0"/>
    <cacheHierarchy uniqueName="[downtime_events].[end_time]" caption="end_time" attribute="1" time="1" defaultMemberUniqueName="[downtime_events].[end_time].[All]" allUniqueName="[downtime_events].[end_time].[All]" dimensionUniqueName="[downtime_events]" displayFolder="" count="0" memberValueDatatype="7" unbalanced="0"/>
    <cacheHierarchy uniqueName="[downtime_events].[duration_min]" caption="duration_min" attribute="1" defaultMemberUniqueName="[downtime_events].[duration_min].[All]" allUniqueName="[downtime_events].[duration_min].[All]" dimensionUniqueName="[downtime_events]" displayFolder="" count="0" memberValueDatatype="20" unbalanced="0"/>
    <cacheHierarchy uniqueName="[downtime_events].[downtime_reason]" caption="downtime_reason" attribute="1" defaultMemberUniqueName="[downtime_events].[downtime_reason].[All]" allUniqueName="[downtime_events].[downtime_reason].[All]" dimensionUniqueName="[downtime_events]" displayFolder="" count="0" memberValueDatatype="130" unbalanced="0"/>
    <cacheHierarchy uniqueName="[downtime_events].[downtime_category]" caption="downtime_category" attribute="1" defaultMemberUniqueName="[downtime_events].[downtime_category].[All]" allUniqueName="[downtime_events].[downtime_category].[All]" dimensionUniqueName="[downtime_events]" displayFolder="" count="0" memberValueDatatype="130" unbalanced="0"/>
    <cacheHierarchy uniqueName="[downtime_events].[reported_by]" caption="reported_by" attribute="1" defaultMemberUniqueName="[downtime_events].[reported_by].[All]" allUniqueName="[downtime_events].[reported_by].[All]" dimensionUniqueName="[downtime_events]" displayFolder="" count="0" memberValueDatatype="130" unbalanced="0"/>
    <cacheHierarchy uniqueName="[downtime_events].[notes]" caption="notes" attribute="1" defaultMemberUniqueName="[downtime_events].[notes].[All]" allUniqueName="[downtime_events].[notes].[All]" dimensionUniqueName="[downtime_events]" displayFolder="" count="0" memberValueDatatype="130" unbalanced="0"/>
    <cacheHierarchy uniqueName="[machines].[machine_id]" caption="machine_id" attribute="1" defaultMemberUniqueName="[machines].[machine_id].[All]" allUniqueName="[machines].[machine_id].[All]" dimensionUniqueName="[machines]" displayFolder="" count="2" memberValueDatatype="130" unbalanced="0">
      <fieldsUsage count="2">
        <fieldUsage x="-1"/>
        <fieldUsage x="2"/>
      </fieldsUsage>
    </cacheHierarchy>
    <cacheHierarchy uniqueName="[machines].[machine_name]" caption="machine_name" attribute="1" defaultMemberUniqueName="[machines].[machine_name].[All]" allUniqueName="[machines].[machine_name].[All]" dimensionUniqueName="[machines]" displayFolder="" count="0" memberValueDatatype="130" unbalanced="0"/>
    <cacheHierarchy uniqueName="[machines].[line]" caption="line" attribute="1" defaultMemberUniqueName="[machines].[line].[All]" allUniqueName="[machines].[line].[All]" dimensionUniqueName="[machines]" displayFolder="" count="0" memberValueDatatype="130" unbalanced="0"/>
    <cacheHierarchy uniqueName="[machines].[machine_type]" caption="machine_type" attribute="1" defaultMemberUniqueName="[machines].[machine_type].[All]" allUniqueName="[machines].[machine_type].[All]" dimensionUniqueName="[machines]" displayFolder="" count="0" memberValueDatatype="130" unbalanced="0"/>
    <cacheHierarchy uniqueName="[machines].[installation_year]" caption="installation_year" attribute="1" defaultMemberUniqueName="[machines].[installation_year].[All]" allUniqueName="[machines].[installation_year].[All]" dimensionUniqueName="[machines]" displayFolder="" count="0" memberValueDatatype="20" unbalanced="0"/>
    <cacheHierarchy uniqueName="[machines].[rated_capacity_units_per_hr]" caption="rated_capacity_units_per_hr" attribute="1" defaultMemberUniqueName="[machines].[rated_capacity_units_per_hr].[All]" allUniqueName="[machines].[rated_capacity_units_per_hr].[All]" dimensionUniqueName="[machines]" displayFolder="" count="0" memberValueDatatype="20" unbalanced="0"/>
    <cacheHierarchy uniqueName="[machines].[maintenance_interval_days]" caption="maintenance_interval_days" attribute="1" defaultMemberUniqueName="[machines].[maintenance_interval_days].[All]" allUniqueName="[machines].[maintenance_interval_days].[All]" dimensionUniqueName="[machines]" displayFolder="" count="0" memberValueDatatype="20" unbalanced="0"/>
    <cacheHierarchy uniqueName="[maintenance_logs].[log_id]" caption="log_id" attribute="1" defaultMemberUniqueName="[maintenance_logs].[log_id].[All]" allUniqueName="[maintenance_logs].[log_id].[All]" dimensionUniqueName="[maintenance_logs]" displayFolder="" count="0" memberValueDatatype="20" unbalanced="0"/>
    <cacheHierarchy uniqueName="[maintenance_logs].[date]" caption="date" attribute="1" time="1" defaultMemberUniqueName="[maintenance_logs].[date].[All]" allUniqueName="[maintenance_logs].[date].[All]" dimensionUniqueName="[maintenance_logs]" displayFolder="" count="0" memberValueDatatype="7" unbalanced="0"/>
    <cacheHierarchy uniqueName="[maintenance_logs].[machine_id]" caption="machine_id" attribute="1" defaultMemberUniqueName="[maintenance_logs].[machine_id].[All]" allUniqueName="[maintenance_logs].[machine_id].[All]" dimensionUniqueName="[maintenance_logs]" displayFolder="" count="0" memberValueDatatype="130" unbalanced="0"/>
    <cacheHierarchy uniqueName="[maintenance_logs].[maintenance_type]" caption="maintenance_type" attribute="1" defaultMemberUniqueName="[maintenance_logs].[maintenance_type].[All]" allUniqueName="[maintenance_logs].[maintenance_type].[All]" dimensionUniqueName="[maintenance_logs]" displayFolder="" count="0" memberValueDatatype="130" unbalanced="0"/>
    <cacheHierarchy uniqueName="[maintenance_logs].[technician_id]" caption="technician_id" attribute="1" defaultMemberUniqueName="[maintenance_logs].[technician_id].[All]" allUniqueName="[maintenance_logs].[technician_id].[All]" dimensionUniqueName="[maintenance_logs]" displayFolder="" count="0" memberValueDatatype="130" unbalanced="0"/>
    <cacheHierarchy uniqueName="[maintenance_logs].[duration_hr]" caption="duration_hr" attribute="1" defaultMemberUniqueName="[maintenance_logs].[duration_hr].[All]" allUniqueName="[maintenance_logs].[duration_hr].[All]" dimensionUniqueName="[maintenance_logs]" displayFolder="" count="0" memberValueDatatype="5" unbalanced="0"/>
    <cacheHierarchy uniqueName="[maintenance_logs].[parts_replaced]" caption="parts_replaced" attribute="1" defaultMemberUniqueName="[maintenance_logs].[parts_replaced].[All]" allUniqueName="[maintenance_logs].[parts_replaced].[All]" dimensionUniqueName="[maintenance_logs]" displayFolder="" count="0" memberValueDatatype="130" unbalanced="0"/>
    <cacheHierarchy uniqueName="[maintenance_logs].[cost_usd]" caption="cost_usd" attribute="1" defaultMemberUniqueName="[maintenance_logs].[cost_usd].[All]" allUniqueName="[maintenance_logs].[cost_usd].[All]" dimensionUniqueName="[maintenance_logs]" displayFolder="" count="0" memberValueDatatype="5" unbalanced="0"/>
    <cacheHierarchy uniqueName="[maintenance_logs].[result]" caption="result" attribute="1" defaultMemberUniqueName="[maintenance_logs].[result].[All]" allUniqueName="[maintenance_logs].[result].[All]" dimensionUniqueName="[maintenance_logs]" displayFolder="" count="0" memberValueDatatype="130" unbalanced="0"/>
    <cacheHierarchy uniqueName="[oee_daily].[record_id]" caption="record_id" attribute="1" defaultMemberUniqueName="[oee_daily].[record_id].[All]" allUniqueName="[oee_daily].[record_id].[All]" dimensionUniqueName="[oee_daily]" displayFolder="" count="0" memberValueDatatype="20" unbalanced="0"/>
    <cacheHierarchy uniqueName="[oee_daily].[date]" caption="date" attribute="1" time="1" defaultMemberUniqueName="[oee_daily].[date].[All]" allUniqueName="[oee_daily].[date].[All]" dimensionUniqueName="[oee_daily]" displayFolder="" count="0" memberValueDatatype="7" unbalanced="0"/>
    <cacheHierarchy uniqueName="[oee_daily].[machine_id]" caption="machine_id" attribute="1" defaultMemberUniqueName="[oee_daily].[machine_id].[All]" allUniqueName="[oee_daily].[machine_id].[All]" dimensionUniqueName="[oee_daily]" displayFolder="" count="2" memberValueDatatype="130" unbalanced="0">
      <fieldsUsage count="2">
        <fieldUsage x="-1"/>
        <fieldUsage x="0"/>
      </fieldsUsage>
    </cacheHierarchy>
    <cacheHierarchy uniqueName="[oee_daily].[shift]" caption="shift" attribute="1" defaultMemberUniqueName="[oee_daily].[shift].[All]" allUniqueName="[oee_daily].[shift].[All]" dimensionUniqueName="[oee_daily]" displayFolder="" count="0" memberValueDatatype="130" unbalanced="0"/>
    <cacheHierarchy uniqueName="[oee_daily].[planned_production_time_min]" caption="planned_production_time_min" attribute="1" defaultMemberUniqueName="[oee_daily].[planned_production_time_min].[All]" allUniqueName="[oee_daily].[planned_production_time_min].[All]" dimensionUniqueName="[oee_daily]" displayFolder="" count="0" memberValueDatatype="20" unbalanced="0"/>
    <cacheHierarchy uniqueName="[oee_daily].[actual_run_time_min]" caption="actual_run_time_min" attribute="1" defaultMemberUniqueName="[oee_daily].[actual_run_time_min].[All]" allUniqueName="[oee_daily].[actual_run_time_min].[All]" dimensionUniqueName="[oee_daily]" displayFolder="" count="0" memberValueDatatype="20" unbalanced="0"/>
    <cacheHierarchy uniqueName="[oee_daily].[downtime_min]" caption="downtime_min" attribute="1" defaultMemberUniqueName="[oee_daily].[downtime_min].[All]" allUniqueName="[oee_daily].[downtime_min].[All]" dimensionUniqueName="[oee_daily]" displayFolder="" count="0" memberValueDatatype="20" unbalanced="0"/>
    <cacheHierarchy uniqueName="[oee_daily].[total_units_produced]" caption="total_units_produced" attribute="1" defaultMemberUniqueName="[oee_daily].[total_units_produced].[All]" allUniqueName="[oee_daily].[total_units_produced].[All]" dimensionUniqueName="[oee_daily]" displayFolder="" count="0" memberValueDatatype="20" unbalanced="0"/>
    <cacheHierarchy uniqueName="[oee_daily].[good_units]" caption="good_units" attribute="1" defaultMemberUniqueName="[oee_daily].[good_units].[All]" allUniqueName="[oee_daily].[good_units].[All]" dimensionUniqueName="[oee_daily]" displayFolder="" count="0" memberValueDatatype="20" unbalanced="0"/>
    <cacheHierarchy uniqueName="[oee_daily].[rejected_units]" caption="rejected_units" attribute="1" defaultMemberUniqueName="[oee_daily].[rejected_units].[All]" allUniqueName="[oee_daily].[rejected_units].[All]" dimensionUniqueName="[oee_daily]" displayFolder="" count="0" memberValueDatatype="20" unbalanced="0"/>
    <cacheHierarchy uniqueName="[oee_daily].[ideal_cycle_time_sec]" caption="ideal_cycle_time_sec" attribute="1" defaultMemberUniqueName="[oee_daily].[ideal_cycle_time_sec].[All]" allUniqueName="[oee_daily].[ideal_cycle_time_sec].[All]" dimensionUniqueName="[oee_daily]" displayFolder="" count="0" memberValueDatatype="5" unbalanced="0"/>
    <cacheHierarchy uniqueName="[oee_daily].[availability]" caption="availability" attribute="1" defaultMemberUniqueName="[oee_daily].[availability].[All]" allUniqueName="[oee_daily].[availability].[All]" dimensionUniqueName="[oee_daily]" displayFolder="" count="0" memberValueDatatype="5" unbalanced="0"/>
    <cacheHierarchy uniqueName="[oee_daily].[performance]" caption="performance" attribute="1" defaultMemberUniqueName="[oee_daily].[performance].[All]" allUniqueName="[oee_daily].[performance].[All]" dimensionUniqueName="[oee_daily]" displayFolder="" count="0" memberValueDatatype="5" unbalanced="0"/>
    <cacheHierarchy uniqueName="[oee_daily].[quality]" caption="quality" attribute="1" defaultMemberUniqueName="[oee_daily].[quality].[All]" allUniqueName="[oee_daily].[quality].[All]" dimensionUniqueName="[oee_daily]" displayFolder="" count="0" memberValueDatatype="5" unbalanced="0"/>
    <cacheHierarchy uniqueName="[oee_daily].[oee]" caption="oee" attribute="1" defaultMemberUniqueName="[oee_daily].[oee].[All]" allUniqueName="[oee_daily].[oee].[All]" dimensionUniqueName="[oee_daily]" displayFolder="" count="0" memberValueDatatype="5" unbalanced="0"/>
    <cacheHierarchy uniqueName="[oee_daily].[date (Month)]" caption="date (Month)" attribute="1" defaultMemberUniqueName="[oee_daily].[date (Month)].[All]" allUniqueName="[oee_daily].[date (Month)].[All]" dimensionUniqueName="[oee_daily]" displayFolder="" count="0" memberValueDatatype="130" unbalanced="0"/>
    <cacheHierarchy uniqueName="[production_output].[output_id]" caption="output_id" attribute="1" defaultMemberUniqueName="[production_output].[output_id].[All]" allUniqueName="[production_output].[output_id].[All]" dimensionUniqueName="[production_output]" displayFolder="" count="0" memberValueDatatype="20" unbalanced="0"/>
    <cacheHierarchy uniqueName="[production_output].[date]" caption="date" attribute="1" time="1" defaultMemberUniqueName="[production_output].[date].[All]" allUniqueName="[production_output].[date].[All]" dimensionUniqueName="[production_output]" displayFolder="" count="0" memberValueDatatype="7" unbalanced="0"/>
    <cacheHierarchy uniqueName="[production_output].[machine_id]" caption="machine_id" attribute="1" defaultMemberUniqueName="[production_output].[machine_id].[All]" allUniqueName="[production_output].[machine_id].[All]" dimensionUniqueName="[production_output]" displayFolder="" count="0" memberValueDatatype="130" unbalanced="0"/>
    <cacheHierarchy uniqueName="[production_output].[shift]" caption="shift" attribute="1" defaultMemberUniqueName="[production_output].[shift].[All]" allUniqueName="[production_output].[shift].[All]" dimensionUniqueName="[production_output]" displayFolder="" count="0" memberValueDatatype="130" unbalanced="0"/>
    <cacheHierarchy uniqueName="[production_output].[product_code]" caption="product_code" attribute="1" defaultMemberUniqueName="[production_output].[product_code].[All]" allUniqueName="[production_output].[product_code].[All]" dimensionUniqueName="[production_output]" displayFolder="" count="0" memberValueDatatype="130" unbalanced="0"/>
    <cacheHierarchy uniqueName="[production_output].[units_planned]" caption="units_planned" attribute="1" defaultMemberUniqueName="[production_output].[units_planned].[All]" allUniqueName="[production_output].[units_planned].[All]" dimensionUniqueName="[production_output]" displayFolder="" count="0" memberValueDatatype="20" unbalanced="0"/>
    <cacheHierarchy uniqueName="[production_output].[units_produced]" caption="units_produced" attribute="1" defaultMemberUniqueName="[production_output].[units_produced].[All]" allUniqueName="[production_output].[units_produced].[All]" dimensionUniqueName="[production_output]" displayFolder="" count="0" memberValueDatatype="20" unbalanced="0"/>
    <cacheHierarchy uniqueName="[production_output].[units_rejected]" caption="units_rejected" attribute="1" defaultMemberUniqueName="[production_output].[units_rejected].[All]" allUniqueName="[production_output].[units_rejected].[All]" dimensionUniqueName="[production_output]" displayFolder="" count="0" memberValueDatatype="20" unbalanced="0"/>
    <cacheHierarchy uniqueName="[production_output].[scrap_rate_pct]" caption="scrap_rate_pct" attribute="1" defaultMemberUniqueName="[production_output].[scrap_rate_pct].[All]" allUniqueName="[production_output].[scrap_rate_pct].[All]" dimensionUniqueName="[production_output]" displayFolder="" count="0" memberValueDatatype="5" unbalanced="0"/>
    <cacheHierarchy uniqueName="[production_output].[operator_id]" caption="operator_id" attribute="1" defaultMemberUniqueName="[production_output].[operator_id].[All]" allUniqueName="[production_output].[operator_id].[All]" dimensionUniqueName="[production_output]" displayFolder="" count="0" memberValueDatatype="130" unbalanced="0"/>
    <cacheHierarchy uniqueName="[production_output].[date (Month)]" caption="date (Month)" attribute="1" defaultMemberUniqueName="[production_output].[date (Month)].[All]" allUniqueName="[production_output].[date (Month)].[All]" dimensionUniqueName="[production_output]" displayFolder="" count="0" memberValueDatatype="130" unbalanced="0"/>
    <cacheHierarchy uniqueName="[Shift_Table].[shift]" caption="shift" attribute="1" defaultMemberUniqueName="[Shift_Table].[shift].[All]" allUniqueName="[Shift_Table].[shift].[All]" dimensionUniqueName="[Shift_Table]"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machine_id]" caption="machine_id" attribute="1" defaultMemberUniqueName="[Table11].[machine_id].[All]" allUniqueName="[Table11].[machine_id].[All]" dimensionUniqueName="[Table11]" displayFolder="" count="0" memberValueDatatype="130" unbalanced="0"/>
    <cacheHierarchy uniqueName="[Table11].[Days since last service]" caption="Days since last service" attribute="1" defaultMemberUniqueName="[Table11].[Days since last service].[All]" allUniqueName="[Table11].[Days since last service].[All]" dimensionUniqueName="[Table11]" displayFolder="" count="0" memberValueDatatype="20" unbalanced="0"/>
    <cacheHierarchy uniqueName="[Table8].[date]" caption="date" attribute="1" time="1" defaultMemberUniqueName="[Table8].[date].[All]" allUniqueName="[Table8].[date].[All]" dimensionUniqueName="[Table8]" displayFolder="" count="0" memberValueDatatype="7" unbalanced="0"/>
    <cacheHierarchy uniqueName="[Table8].[machine_id]" caption="machine_id" attribute="1" defaultMemberUniqueName="[Table8].[machine_id].[All]" allUniqueName="[Table8].[machine_id].[All]" dimensionUniqueName="[Table8]" displayFolder="" count="0" memberValueDatatype="130" unbalanced="0"/>
    <cacheHierarchy uniqueName="[Table8].[OEE Before]" caption="OEE Before" attribute="1" defaultMemberUniqueName="[Table8].[OEE Before].[All]" allUniqueName="[Table8].[OEE Before].[All]" dimensionUniqueName="[Table8]" displayFolder="" count="0" memberValueDatatype="5" unbalanced="0"/>
    <cacheHierarchy uniqueName="[Table8].[OEE After:]" caption="OEE After:" attribute="1" defaultMemberUniqueName="[Table8].[OEE After:].[All]" allUniqueName="[Table8].[OEE After:].[All]" dimensionUniqueName="[Table8]" displayFolder="" count="0" memberValueDatatype="5" unbalanced="0"/>
    <cacheHierarchy uniqueName="[Table8].[cost_usd]" caption="cost_usd" attribute="1" defaultMemberUniqueName="[Table8].[cost_usd].[All]" allUniqueName="[Table8].[cost_usd].[All]" dimensionUniqueName="[Table8]" displayFolder="" count="0" memberValueDatatype="5" unbalanced="0"/>
    <cacheHierarchy uniqueName="[Table8].[OEE_improvement]" caption="OEE_improvement" attribute="1" defaultMemberUniqueName="[Table8].[OEE_improvement].[All]" allUniqueName="[Table8].[OEE_improvement].[All]" dimensionUniqueName="[Table8]" displayFolder="" count="0" memberValueDatatype="5" unbalanced="0"/>
    <cacheHierarchy uniqueName="[Table8].[technician_id]" caption="technician_id" attribute="1" defaultMemberUniqueName="[Table8].[technician_id].[All]" allUniqueName="[Table8].[technician_id].[All]" dimensionUniqueName="[Table8]" displayFolder="" count="0" memberValueDatatype="130" unbalanced="0"/>
    <cacheHierarchy uniqueName="[Table8].[Spend_Efficiency]" caption="Spend_Efficiency" attribute="1" defaultMemberUniqueName="[Table8].[Spend_Efficiency].[All]" allUniqueName="[Table8].[Spend_Efficiency].[All]" dimensionUniqueName="[Table8]" displayFolder="" count="0" memberValueDatatype="5" unbalanced="0"/>
    <cacheHierarchy uniqueName="[oee_daily].[date (Month Index)]" caption="date (Month Index)" attribute="1" defaultMemberUniqueName="[oee_daily].[date (Month Index)].[All]" allUniqueName="[oee_daily].[date (Month Index)].[All]" dimensionUniqueName="[oee_daily]" displayFolder="" count="0" memberValueDatatype="20" unbalanced="0" hidden="1"/>
    <cacheHierarchy uniqueName="[production_output].[date (Month Index)]" caption="date (Month Index)" attribute="1" defaultMemberUniqueName="[production_output].[date (Month Index)].[All]" allUniqueName="[production_output].[date (Month Index)].[All]" dimensionUniqueName="[production_output]" displayFolder="" count="0" memberValueDatatype="20" unbalanced="0" hidden="1"/>
    <cacheHierarchy uniqueName="[Measures].[__XL_Count downtime_events]" caption="__XL_Count downtime_events" measure="1" displayFolder="" measureGroup="downtime_events" count="0" hidden="1"/>
    <cacheHierarchy uniqueName="[Measures].[__XL_Count machines]" caption="__XL_Count machines" measure="1" displayFolder="" measureGroup="machines" count="0" hidden="1"/>
    <cacheHierarchy uniqueName="[Measures].[__XL_Count maintenance_logs]" caption="__XL_Count maintenance_logs" measure="1" displayFolder="" measureGroup="maintenance_logs" count="0" hidden="1"/>
    <cacheHierarchy uniqueName="[Measures].[__XL_Count oee_daily]" caption="__XL_Count oee_daily" measure="1" displayFolder="" measureGroup="oee_daily" count="0" hidden="1"/>
    <cacheHierarchy uniqueName="[Measures].[__XL_Count production_output]" caption="__XL_Count production_output" measure="1" displayFolder="" measureGroup="production_output" count="0" hidden="1"/>
    <cacheHierarchy uniqueName="[Measures].[__XL_Count Shift_Table]" caption="__XL_Count Shift_Table" measure="1" displayFolder="" measureGroup="Shift_Table" count="0" hidden="1"/>
    <cacheHierarchy uniqueName="[Measures].[__XL_Count Table8]" caption="__XL_Count Table8" measure="1" displayFolder="" measureGroup="Table8"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units_produced]" caption="Sum of units_produced" measure="1" displayFolder="" measureGroup="production_output" count="0" hidden="1">
      <extLst>
        <ext xmlns:x15="http://schemas.microsoft.com/office/spreadsheetml/2010/11/main" uri="{B97F6D7D-B522-45F9-BDA1-12C45D357490}">
          <x15:cacheHierarchy aggregatedColumn="49"/>
        </ext>
      </extLst>
    </cacheHierarchy>
    <cacheHierarchy uniqueName="[Measures].[Sum of oee]" caption="Sum of oee" measure="1" displayFolder="" measureGroup="oee_daily" count="0" hidden="1">
      <extLst>
        <ext xmlns:x15="http://schemas.microsoft.com/office/spreadsheetml/2010/11/main" uri="{B97F6D7D-B522-45F9-BDA1-12C45D357490}">
          <x15:cacheHierarchy aggregatedColumn="41"/>
        </ext>
      </extLst>
    </cacheHierarchy>
    <cacheHierarchy uniqueName="[Measures].[Average of oee]" caption="Average of oee" measure="1" displayFolder="" measureGroup="oee_daily" count="0" oneField="1" hidden="1">
      <fieldsUsage count="1">
        <fieldUsage x="1"/>
      </fieldsUsage>
      <extLst>
        <ext xmlns:x15="http://schemas.microsoft.com/office/spreadsheetml/2010/11/main" uri="{B97F6D7D-B522-45F9-BDA1-12C45D357490}">
          <x15:cacheHierarchy aggregatedColumn="41"/>
        </ext>
      </extLst>
    </cacheHierarchy>
    <cacheHierarchy uniqueName="[Measures].[Sum of cost_usd]" caption="Sum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duration_min]" caption="Sum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Sum of units_rejected]" caption="Sum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scrap_rate_pct]" caption="Sum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Average of scrap_rate_pct]" caption="Average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Sum of units_planned]" caption="Sum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Average of units_planned]" caption="Average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Count of shift]" caption="Count of shift" measure="1" displayFolder="" measureGroup="production_output" count="0" hidden="1">
      <extLst>
        <ext xmlns:x15="http://schemas.microsoft.com/office/spreadsheetml/2010/11/main" uri="{B97F6D7D-B522-45F9-BDA1-12C45D357490}">
          <x15:cacheHierarchy aggregatedColumn="46"/>
        </ext>
      </extLst>
    </cacheHierarchy>
    <cacheHierarchy uniqueName="[Measures].[Count of operator_id]" caption="Count of operator_id" measure="1" displayFolder="" measureGroup="production_output" count="0" hidden="1">
      <extLst>
        <ext xmlns:x15="http://schemas.microsoft.com/office/spreadsheetml/2010/11/main" uri="{B97F6D7D-B522-45F9-BDA1-12C45D357490}">
          <x15:cacheHierarchy aggregatedColumn="52"/>
        </ext>
      </extLst>
    </cacheHierarchy>
    <cacheHierarchy uniqueName="[Measures].[Average of units_rejected]" caption="Average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availability]" caption="Sum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Sum of performance]" caption="Sum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Sum of quality]" caption="Sum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availability]" caption="Average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Average of performance]" caption="Average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Max of quality]" caption="Max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quality]" caption="Average of quality" measure="1" displayFolder="" measureGroup="oee_daily" count="0" hidden="1">
      <extLst>
        <ext xmlns:x15="http://schemas.microsoft.com/office/spreadsheetml/2010/11/main" uri="{B97F6D7D-B522-45F9-BDA1-12C45D357490}">
          <x15:cacheHierarchy aggregatedColumn="40"/>
        </ext>
      </extLst>
    </cacheHierarchy>
    <cacheHierarchy uniqueName="[Measures].[Count of reported_by]" caption="Count of reported_by" measure="1" displayFolder="" measureGroup="downtime_events" count="0" hidden="1">
      <extLst>
        <ext xmlns:x15="http://schemas.microsoft.com/office/spreadsheetml/2010/11/main" uri="{B97F6D7D-B522-45F9-BDA1-12C45D357490}">
          <x15:cacheHierarchy aggregatedColumn="9"/>
        </ext>
      </extLst>
    </cacheHierarchy>
    <cacheHierarchy uniqueName="[Measures].[Count of downtime_reason]" caption="Count of downtime_reason" measure="1" displayFolder="" measureGroup="downtime_events" count="0" hidden="1">
      <extLst>
        <ext xmlns:x15="http://schemas.microsoft.com/office/spreadsheetml/2010/11/main" uri="{B97F6D7D-B522-45F9-BDA1-12C45D357490}">
          <x15:cacheHierarchy aggregatedColumn="7"/>
        </ext>
      </extLst>
    </cacheHierarchy>
    <cacheHierarchy uniqueName="[Measures].[Count of downtime_category]" caption="Count of downtime_category" measure="1" displayFolder="" measureGroup="downtime_events" count="0" hidden="1">
      <extLst>
        <ext xmlns:x15="http://schemas.microsoft.com/office/spreadsheetml/2010/11/main" uri="{B97F6D7D-B522-45F9-BDA1-12C45D357490}">
          <x15:cacheHierarchy aggregatedColumn="8"/>
        </ext>
      </extLst>
    </cacheHierarchy>
    <cacheHierarchy uniqueName="[Measures].[Sum of downtime_min]" caption="Sum of downtime_min" measure="1" displayFolder="" measureGroup="oee_daily" count="0" hidden="1">
      <extLst>
        <ext xmlns:x15="http://schemas.microsoft.com/office/spreadsheetml/2010/11/main" uri="{B97F6D7D-B522-45F9-BDA1-12C45D357490}">
          <x15:cacheHierarchy aggregatedColumn="33"/>
        </ext>
      </extLst>
    </cacheHierarchy>
    <cacheHierarchy uniqueName="[Measures].[Average of cost_usd]" caption="Average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OEE_improvement]" caption="Sum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Average of OEE_improvement]" caption="Average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Sum of OEE Before]" caption="Sum of OEE Before" measure="1" displayFolder="" measureGroup="Table8" count="0" hidden="1">
      <extLst>
        <ext xmlns:x15="http://schemas.microsoft.com/office/spreadsheetml/2010/11/main" uri="{B97F6D7D-B522-45F9-BDA1-12C45D357490}">
          <x15:cacheHierarchy aggregatedColumn="60"/>
        </ext>
      </extLst>
    </cacheHierarchy>
    <cacheHierarchy uniqueName="[Measures].[Sum of OEE After:]" caption="Sum of OEE After:" measure="1" displayFolder="" measureGroup="Table8" count="0" hidden="1">
      <extLst>
        <ext xmlns:x15="http://schemas.microsoft.com/office/spreadsheetml/2010/11/main" uri="{B97F6D7D-B522-45F9-BDA1-12C45D357490}">
          <x15:cacheHierarchy aggregatedColumn="61"/>
        </ext>
      </extLst>
    </cacheHierarchy>
    <cacheHierarchy uniqueName="[Measures].[Max of OEE Before]" caption="Max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Before]" caption="Average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After:]" caption="Average of OEE After:" measure="1" displayFolder="" measureGroup="Table8" count="0" hidden="1">
      <extLst>
        <ext xmlns:x15="http://schemas.microsoft.com/office/spreadsheetml/2010/11/main" uri="{B97F6D7D-B522-45F9-BDA1-12C45D357490}">
          <x15:cacheHierarchy aggregatedColumn="61"/>
        </ext>
      </extLst>
    </cacheHierarchy>
    <cacheHierarchy uniqueName="[Measures].[Count of parts_replaced]" caption="Count of parts_replaced" measure="1" displayFolder="" measureGroup="maintenance_logs" count="0" hidden="1">
      <extLst>
        <ext xmlns:x15="http://schemas.microsoft.com/office/spreadsheetml/2010/11/main" uri="{B97F6D7D-B522-45F9-BDA1-12C45D357490}">
          <x15:cacheHierarchy aggregatedColumn="24"/>
        </ext>
      </extLst>
    </cacheHierarchy>
    <cacheHierarchy uniqueName="[Measures].[Sum of Days since last service]" caption="Sum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Average of Days since last service]" caption="Average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Count of result]" caption="Count of result" measure="1" displayFolder="" measureGroup="maintenance_logs" count="0" hidden="1">
      <extLst>
        <ext xmlns:x15="http://schemas.microsoft.com/office/spreadsheetml/2010/11/main" uri="{B97F6D7D-B522-45F9-BDA1-12C45D357490}">
          <x15:cacheHierarchy aggregatedColumn="26"/>
        </ext>
      </extLst>
    </cacheHierarchy>
    <cacheHierarchy uniqueName="[Measures].[Max of duration_min]" caption="Max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Average of duration_min]" caption="Average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Count of machine_id]" caption="Count of machine_id" measure="1" displayFolder="" measureGroup="machines" count="0" hidden="1">
      <extLst>
        <ext xmlns:x15="http://schemas.microsoft.com/office/spreadsheetml/2010/11/main" uri="{B97F6D7D-B522-45F9-BDA1-12C45D357490}">
          <x15:cacheHierarchy aggregatedColumn="11"/>
        </ext>
      </extLst>
    </cacheHierarchy>
    <cacheHierarchy uniqueName="[Measures].[Sum of log_id]" caption="Sum of log_id" measure="1" displayFolder="" measureGroup="maintenance_logs" count="0" hidden="1">
      <extLst>
        <ext xmlns:x15="http://schemas.microsoft.com/office/spreadsheetml/2010/11/main" uri="{B97F6D7D-B522-45F9-BDA1-12C45D357490}">
          <x15:cacheHierarchy aggregatedColumn="18"/>
        </ext>
      </extLst>
    </cacheHierarchy>
    <cacheHierarchy uniqueName="[Measures].[Average of result]" caption="Average of result" measure="1" displayFolder="" measureGroup="maintenance_logs" count="0" hidden="1">
      <extLst>
        <ext xmlns:x15="http://schemas.microsoft.com/office/spreadsheetml/2010/11/main" uri="{B97F6D7D-B522-45F9-BDA1-12C45D357490}">
          <x15:cacheHierarchy aggregatedColumn="26"/>
        </ext>
      </extLst>
    </cacheHierarchy>
  </cacheHierarchies>
  <kpis count="0"/>
  <dimensions count="9">
    <dimension name="downtime_events" uniqueName="[downtime_events]" caption="downtime_events"/>
    <dimension name="machines" uniqueName="[machines]" caption="machines"/>
    <dimension name="maintenance_logs" uniqueName="[maintenance_logs]" caption="maintenance_logs"/>
    <dimension measure="1" name="Measures" uniqueName="[Measures]" caption="Measures"/>
    <dimension name="oee_daily" uniqueName="[oee_daily]" caption="oee_daily"/>
    <dimension name="production_output" uniqueName="[production_output]" caption="production_output"/>
    <dimension name="Shift_Table" uniqueName="[Shift_Table]" caption="Shift_Table"/>
    <dimension name="Table11" uniqueName="[Table11]" caption="Table11"/>
    <dimension name="Table8" uniqueName="[Table8]" caption="Table8"/>
  </dimensions>
  <measureGroups count="8">
    <measureGroup name="downtime_events" caption="downtime_events"/>
    <measureGroup name="machines" caption="machines"/>
    <measureGroup name="maintenance_logs" caption="maintenance_logs"/>
    <measureGroup name="oee_daily" caption="oee_daily"/>
    <measureGroup name="production_output" caption="production_output"/>
    <measureGroup name="Shift_Table" caption="Shift_Table"/>
    <measureGroup name="Table11" caption="Table11"/>
    <measureGroup name="Table8" caption="Table8"/>
  </measureGroups>
  <maps count="17">
    <map measureGroup="0" dimension="0"/>
    <map measureGroup="0" dimension="1"/>
    <map measureGroup="0" dimension="6"/>
    <map measureGroup="1" dimension="1"/>
    <map measureGroup="2" dimension="1"/>
    <map measureGroup="2" dimension="2"/>
    <map measureGroup="3" dimension="1"/>
    <map measureGroup="3" dimension="4"/>
    <map measureGroup="3" dimension="6"/>
    <map measureGroup="4" dimension="1"/>
    <map measureGroup="4" dimension="5"/>
    <map measureGroup="4" dimension="6"/>
    <map measureGroup="5" dimension="6"/>
    <map measureGroup="6" dimension="1"/>
    <map measureGroup="6" dimension="7"/>
    <map measureGroup="7" dimension="1"/>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DELL" refreshedDate="46191.095740046294" backgroundQuery="1" createdVersion="7" refreshedVersion="7" minRefreshableVersion="3" recordCount="0" supportSubquery="1" supportAdvancedDrill="1" xr:uid="{CBD63B82-1ADD-48AB-9A58-F3BC00C0C183}">
  <cacheSource type="external" connectionId="6"/>
  <cacheFields count="3">
    <cacheField name="[production_output].[machine_id].[machine_id]" caption="machine_id" numFmtId="0" hierarchy="45" level="1">
      <sharedItems count="5">
        <s v="MCH-001"/>
        <s v="MCH-002"/>
        <s v="MCH-003"/>
        <s v="MCH-004"/>
        <s v="MCH-005"/>
      </sharedItems>
    </cacheField>
    <cacheField name="[Measures].[Sum of units_produced]" caption="Sum of units_produced" numFmtId="0" hierarchy="77" level="32767"/>
    <cacheField name="[machines].[machine_id].[machine_id]" caption="machine_id" numFmtId="0" hierarchy="11" level="1">
      <sharedItems containsSemiMixedTypes="0" containsNonDate="0" containsString="0"/>
    </cacheField>
  </cacheFields>
  <cacheHierarchies count="118">
    <cacheHierarchy uniqueName="[downtime_events].[event_id]" caption="event_id" attribute="1" defaultMemberUniqueName="[downtime_events].[event_id].[All]" allUniqueName="[downtime_events].[event_id].[All]" dimensionUniqueName="[downtime_events]" displayFolder="" count="0" memberValueDatatype="20" unbalanced="0"/>
    <cacheHierarchy uniqueName="[downtime_events].[date]" caption="date" attribute="1" time="1" defaultMemberUniqueName="[downtime_events].[date].[All]" allUniqueName="[downtime_events].[date].[All]" dimensionUniqueName="[downtime_events]" displayFolder="" count="0" memberValueDatatype="7" unbalanced="0"/>
    <cacheHierarchy uniqueName="[downtime_events].[machine_id]" caption="machine_id" attribute="1" defaultMemberUniqueName="[downtime_events].[machine_id].[All]" allUniqueName="[downtime_events].[machine_id].[All]" dimensionUniqueName="[downtime_events]" displayFolder="" count="0" memberValueDatatype="130" unbalanced="0"/>
    <cacheHierarchy uniqueName="[downtime_events].[shift]" caption="shift" attribute="1" defaultMemberUniqueName="[downtime_events].[shift].[All]" allUniqueName="[downtime_events].[shift].[All]" dimensionUniqueName="[downtime_events]" displayFolder="" count="0" memberValueDatatype="130" unbalanced="0"/>
    <cacheHierarchy uniqueName="[downtime_events].[start_time]" caption="start_time" attribute="1" time="1" defaultMemberUniqueName="[downtime_events].[start_time].[All]" allUniqueName="[downtime_events].[start_time].[All]" dimensionUniqueName="[downtime_events]" displayFolder="" count="0" memberValueDatatype="7" unbalanced="0"/>
    <cacheHierarchy uniqueName="[downtime_events].[end_time]" caption="end_time" attribute="1" time="1" defaultMemberUniqueName="[downtime_events].[end_time].[All]" allUniqueName="[downtime_events].[end_time].[All]" dimensionUniqueName="[downtime_events]" displayFolder="" count="0" memberValueDatatype="7" unbalanced="0"/>
    <cacheHierarchy uniqueName="[downtime_events].[duration_min]" caption="duration_min" attribute="1" defaultMemberUniqueName="[downtime_events].[duration_min].[All]" allUniqueName="[downtime_events].[duration_min].[All]" dimensionUniqueName="[downtime_events]" displayFolder="" count="0" memberValueDatatype="20" unbalanced="0"/>
    <cacheHierarchy uniqueName="[downtime_events].[downtime_reason]" caption="downtime_reason" attribute="1" defaultMemberUniqueName="[downtime_events].[downtime_reason].[All]" allUniqueName="[downtime_events].[downtime_reason].[All]" dimensionUniqueName="[downtime_events]" displayFolder="" count="0" memberValueDatatype="130" unbalanced="0"/>
    <cacheHierarchy uniqueName="[downtime_events].[downtime_category]" caption="downtime_category" attribute="1" defaultMemberUniqueName="[downtime_events].[downtime_category].[All]" allUniqueName="[downtime_events].[downtime_category].[All]" dimensionUniqueName="[downtime_events]" displayFolder="" count="0" memberValueDatatype="130" unbalanced="0"/>
    <cacheHierarchy uniqueName="[downtime_events].[reported_by]" caption="reported_by" attribute="1" defaultMemberUniqueName="[downtime_events].[reported_by].[All]" allUniqueName="[downtime_events].[reported_by].[All]" dimensionUniqueName="[downtime_events]" displayFolder="" count="0" memberValueDatatype="130" unbalanced="0"/>
    <cacheHierarchy uniqueName="[downtime_events].[notes]" caption="notes" attribute="1" defaultMemberUniqueName="[downtime_events].[notes].[All]" allUniqueName="[downtime_events].[notes].[All]" dimensionUniqueName="[downtime_events]" displayFolder="" count="0" memberValueDatatype="130" unbalanced="0"/>
    <cacheHierarchy uniqueName="[machines].[machine_id]" caption="machine_id" attribute="1" defaultMemberUniqueName="[machines].[machine_id].[All]" allUniqueName="[machines].[machine_id].[All]" dimensionUniqueName="[machines]" displayFolder="" count="2" memberValueDatatype="130" unbalanced="0">
      <fieldsUsage count="2">
        <fieldUsage x="-1"/>
        <fieldUsage x="2"/>
      </fieldsUsage>
    </cacheHierarchy>
    <cacheHierarchy uniqueName="[machines].[machine_name]" caption="machine_name" attribute="1" defaultMemberUniqueName="[machines].[machine_name].[All]" allUniqueName="[machines].[machine_name].[All]" dimensionUniqueName="[machines]" displayFolder="" count="0" memberValueDatatype="130" unbalanced="0"/>
    <cacheHierarchy uniqueName="[machines].[line]" caption="line" attribute="1" defaultMemberUniqueName="[machines].[line].[All]" allUniqueName="[machines].[line].[All]" dimensionUniqueName="[machines]" displayFolder="" count="0" memberValueDatatype="130" unbalanced="0"/>
    <cacheHierarchy uniqueName="[machines].[machine_type]" caption="machine_type" attribute="1" defaultMemberUniqueName="[machines].[machine_type].[All]" allUniqueName="[machines].[machine_type].[All]" dimensionUniqueName="[machines]" displayFolder="" count="0" memberValueDatatype="130" unbalanced="0"/>
    <cacheHierarchy uniqueName="[machines].[installation_year]" caption="installation_year" attribute="1" defaultMemberUniqueName="[machines].[installation_year].[All]" allUniqueName="[machines].[installation_year].[All]" dimensionUniqueName="[machines]" displayFolder="" count="0" memberValueDatatype="20" unbalanced="0"/>
    <cacheHierarchy uniqueName="[machines].[rated_capacity_units_per_hr]" caption="rated_capacity_units_per_hr" attribute="1" defaultMemberUniqueName="[machines].[rated_capacity_units_per_hr].[All]" allUniqueName="[machines].[rated_capacity_units_per_hr].[All]" dimensionUniqueName="[machines]" displayFolder="" count="0" memberValueDatatype="20" unbalanced="0"/>
    <cacheHierarchy uniqueName="[machines].[maintenance_interval_days]" caption="maintenance_interval_days" attribute="1" defaultMemberUniqueName="[machines].[maintenance_interval_days].[All]" allUniqueName="[machines].[maintenance_interval_days].[All]" dimensionUniqueName="[machines]" displayFolder="" count="0" memberValueDatatype="20" unbalanced="0"/>
    <cacheHierarchy uniqueName="[maintenance_logs].[log_id]" caption="log_id" attribute="1" defaultMemberUniqueName="[maintenance_logs].[log_id].[All]" allUniqueName="[maintenance_logs].[log_id].[All]" dimensionUniqueName="[maintenance_logs]" displayFolder="" count="0" memberValueDatatype="20" unbalanced="0"/>
    <cacheHierarchy uniqueName="[maintenance_logs].[date]" caption="date" attribute="1" time="1" defaultMemberUniqueName="[maintenance_logs].[date].[All]" allUniqueName="[maintenance_logs].[date].[All]" dimensionUniqueName="[maintenance_logs]" displayFolder="" count="0" memberValueDatatype="7" unbalanced="0"/>
    <cacheHierarchy uniqueName="[maintenance_logs].[machine_id]" caption="machine_id" attribute="1" defaultMemberUniqueName="[maintenance_logs].[machine_id].[All]" allUniqueName="[maintenance_logs].[machine_id].[All]" dimensionUniqueName="[maintenance_logs]" displayFolder="" count="0" memberValueDatatype="130" unbalanced="0"/>
    <cacheHierarchy uniqueName="[maintenance_logs].[maintenance_type]" caption="maintenance_type" attribute="1" defaultMemberUniqueName="[maintenance_logs].[maintenance_type].[All]" allUniqueName="[maintenance_logs].[maintenance_type].[All]" dimensionUniqueName="[maintenance_logs]" displayFolder="" count="0" memberValueDatatype="130" unbalanced="0"/>
    <cacheHierarchy uniqueName="[maintenance_logs].[technician_id]" caption="technician_id" attribute="1" defaultMemberUniqueName="[maintenance_logs].[technician_id].[All]" allUniqueName="[maintenance_logs].[technician_id].[All]" dimensionUniqueName="[maintenance_logs]" displayFolder="" count="0" memberValueDatatype="130" unbalanced="0"/>
    <cacheHierarchy uniqueName="[maintenance_logs].[duration_hr]" caption="duration_hr" attribute="1" defaultMemberUniqueName="[maintenance_logs].[duration_hr].[All]" allUniqueName="[maintenance_logs].[duration_hr].[All]" dimensionUniqueName="[maintenance_logs]" displayFolder="" count="0" memberValueDatatype="5" unbalanced="0"/>
    <cacheHierarchy uniqueName="[maintenance_logs].[parts_replaced]" caption="parts_replaced" attribute="1" defaultMemberUniqueName="[maintenance_logs].[parts_replaced].[All]" allUniqueName="[maintenance_logs].[parts_replaced].[All]" dimensionUniqueName="[maintenance_logs]" displayFolder="" count="0" memberValueDatatype="130" unbalanced="0"/>
    <cacheHierarchy uniqueName="[maintenance_logs].[cost_usd]" caption="cost_usd" attribute="1" defaultMemberUniqueName="[maintenance_logs].[cost_usd].[All]" allUniqueName="[maintenance_logs].[cost_usd].[All]" dimensionUniqueName="[maintenance_logs]" displayFolder="" count="0" memberValueDatatype="5" unbalanced="0"/>
    <cacheHierarchy uniqueName="[maintenance_logs].[result]" caption="result" attribute="1" defaultMemberUniqueName="[maintenance_logs].[result].[All]" allUniqueName="[maintenance_logs].[result].[All]" dimensionUniqueName="[maintenance_logs]" displayFolder="" count="0" memberValueDatatype="130" unbalanced="0"/>
    <cacheHierarchy uniqueName="[oee_daily].[record_id]" caption="record_id" attribute="1" defaultMemberUniqueName="[oee_daily].[record_id].[All]" allUniqueName="[oee_daily].[record_id].[All]" dimensionUniqueName="[oee_daily]" displayFolder="" count="0" memberValueDatatype="20" unbalanced="0"/>
    <cacheHierarchy uniqueName="[oee_daily].[date]" caption="date" attribute="1" time="1" defaultMemberUniqueName="[oee_daily].[date].[All]" allUniqueName="[oee_daily].[date].[All]" dimensionUniqueName="[oee_daily]" displayFolder="" count="0" memberValueDatatype="7" unbalanced="0"/>
    <cacheHierarchy uniqueName="[oee_daily].[machine_id]" caption="machine_id" attribute="1" defaultMemberUniqueName="[oee_daily].[machine_id].[All]" allUniqueName="[oee_daily].[machine_id].[All]" dimensionUniqueName="[oee_daily]" displayFolder="" count="0" memberValueDatatype="130" unbalanced="0"/>
    <cacheHierarchy uniqueName="[oee_daily].[shift]" caption="shift" attribute="1" defaultMemberUniqueName="[oee_daily].[shift].[All]" allUniqueName="[oee_daily].[shift].[All]" dimensionUniqueName="[oee_daily]" displayFolder="" count="0" memberValueDatatype="130" unbalanced="0"/>
    <cacheHierarchy uniqueName="[oee_daily].[planned_production_time_min]" caption="planned_production_time_min" attribute="1" defaultMemberUniqueName="[oee_daily].[planned_production_time_min].[All]" allUniqueName="[oee_daily].[planned_production_time_min].[All]" dimensionUniqueName="[oee_daily]" displayFolder="" count="0" memberValueDatatype="20" unbalanced="0"/>
    <cacheHierarchy uniqueName="[oee_daily].[actual_run_time_min]" caption="actual_run_time_min" attribute="1" defaultMemberUniqueName="[oee_daily].[actual_run_time_min].[All]" allUniqueName="[oee_daily].[actual_run_time_min].[All]" dimensionUniqueName="[oee_daily]" displayFolder="" count="0" memberValueDatatype="20" unbalanced="0"/>
    <cacheHierarchy uniqueName="[oee_daily].[downtime_min]" caption="downtime_min" attribute="1" defaultMemberUniqueName="[oee_daily].[downtime_min].[All]" allUniqueName="[oee_daily].[downtime_min].[All]" dimensionUniqueName="[oee_daily]" displayFolder="" count="0" memberValueDatatype="20" unbalanced="0"/>
    <cacheHierarchy uniqueName="[oee_daily].[total_units_produced]" caption="total_units_produced" attribute="1" defaultMemberUniqueName="[oee_daily].[total_units_produced].[All]" allUniqueName="[oee_daily].[total_units_produced].[All]" dimensionUniqueName="[oee_daily]" displayFolder="" count="0" memberValueDatatype="20" unbalanced="0"/>
    <cacheHierarchy uniqueName="[oee_daily].[good_units]" caption="good_units" attribute="1" defaultMemberUniqueName="[oee_daily].[good_units].[All]" allUniqueName="[oee_daily].[good_units].[All]" dimensionUniqueName="[oee_daily]" displayFolder="" count="0" memberValueDatatype="20" unbalanced="0"/>
    <cacheHierarchy uniqueName="[oee_daily].[rejected_units]" caption="rejected_units" attribute="1" defaultMemberUniqueName="[oee_daily].[rejected_units].[All]" allUniqueName="[oee_daily].[rejected_units].[All]" dimensionUniqueName="[oee_daily]" displayFolder="" count="0" memberValueDatatype="20" unbalanced="0"/>
    <cacheHierarchy uniqueName="[oee_daily].[ideal_cycle_time_sec]" caption="ideal_cycle_time_sec" attribute="1" defaultMemberUniqueName="[oee_daily].[ideal_cycle_time_sec].[All]" allUniqueName="[oee_daily].[ideal_cycle_time_sec].[All]" dimensionUniqueName="[oee_daily]" displayFolder="" count="0" memberValueDatatype="5" unbalanced="0"/>
    <cacheHierarchy uniqueName="[oee_daily].[availability]" caption="availability" attribute="1" defaultMemberUniqueName="[oee_daily].[availability].[All]" allUniqueName="[oee_daily].[availability].[All]" dimensionUniqueName="[oee_daily]" displayFolder="" count="0" memberValueDatatype="5" unbalanced="0"/>
    <cacheHierarchy uniqueName="[oee_daily].[performance]" caption="performance" attribute="1" defaultMemberUniqueName="[oee_daily].[performance].[All]" allUniqueName="[oee_daily].[performance].[All]" dimensionUniqueName="[oee_daily]" displayFolder="" count="0" memberValueDatatype="5" unbalanced="0"/>
    <cacheHierarchy uniqueName="[oee_daily].[quality]" caption="quality" attribute="1" defaultMemberUniqueName="[oee_daily].[quality].[All]" allUniqueName="[oee_daily].[quality].[All]" dimensionUniqueName="[oee_daily]" displayFolder="" count="0" memberValueDatatype="5" unbalanced="0"/>
    <cacheHierarchy uniqueName="[oee_daily].[oee]" caption="oee" attribute="1" defaultMemberUniqueName="[oee_daily].[oee].[All]" allUniqueName="[oee_daily].[oee].[All]" dimensionUniqueName="[oee_daily]" displayFolder="" count="0" memberValueDatatype="5" unbalanced="0"/>
    <cacheHierarchy uniqueName="[oee_daily].[date (Month)]" caption="date (Month)" attribute="1" defaultMemberUniqueName="[oee_daily].[date (Month)].[All]" allUniqueName="[oee_daily].[date (Month)].[All]" dimensionUniqueName="[oee_daily]" displayFolder="" count="0" memberValueDatatype="130" unbalanced="0"/>
    <cacheHierarchy uniqueName="[production_output].[output_id]" caption="output_id" attribute="1" defaultMemberUniqueName="[production_output].[output_id].[All]" allUniqueName="[production_output].[output_id].[All]" dimensionUniqueName="[production_output]" displayFolder="" count="0" memberValueDatatype="20" unbalanced="0"/>
    <cacheHierarchy uniqueName="[production_output].[date]" caption="date" attribute="1" time="1" defaultMemberUniqueName="[production_output].[date].[All]" allUniqueName="[production_output].[date].[All]" dimensionUniqueName="[production_output]" displayFolder="" count="0" memberValueDatatype="7" unbalanced="0"/>
    <cacheHierarchy uniqueName="[production_output].[machine_id]" caption="machine_id" attribute="1" defaultMemberUniqueName="[production_output].[machine_id].[All]" allUniqueName="[production_output].[machine_id].[All]" dimensionUniqueName="[production_output]" displayFolder="" count="2" memberValueDatatype="130" unbalanced="0">
      <fieldsUsage count="2">
        <fieldUsage x="-1"/>
        <fieldUsage x="0"/>
      </fieldsUsage>
    </cacheHierarchy>
    <cacheHierarchy uniqueName="[production_output].[shift]" caption="shift" attribute="1" defaultMemberUniqueName="[production_output].[shift].[All]" allUniqueName="[production_output].[shift].[All]" dimensionUniqueName="[production_output]" displayFolder="" count="0" memberValueDatatype="130" unbalanced="0"/>
    <cacheHierarchy uniqueName="[production_output].[product_code]" caption="product_code" attribute="1" defaultMemberUniqueName="[production_output].[product_code].[All]" allUniqueName="[production_output].[product_code].[All]" dimensionUniqueName="[production_output]" displayFolder="" count="0" memberValueDatatype="130" unbalanced="0"/>
    <cacheHierarchy uniqueName="[production_output].[units_planned]" caption="units_planned" attribute="1" defaultMemberUniqueName="[production_output].[units_planned].[All]" allUniqueName="[production_output].[units_planned].[All]" dimensionUniqueName="[production_output]" displayFolder="" count="0" memberValueDatatype="20" unbalanced="0"/>
    <cacheHierarchy uniqueName="[production_output].[units_produced]" caption="units_produced" attribute="1" defaultMemberUniqueName="[production_output].[units_produced].[All]" allUniqueName="[production_output].[units_produced].[All]" dimensionUniqueName="[production_output]" displayFolder="" count="0" memberValueDatatype="20" unbalanced="0"/>
    <cacheHierarchy uniqueName="[production_output].[units_rejected]" caption="units_rejected" attribute="1" defaultMemberUniqueName="[production_output].[units_rejected].[All]" allUniqueName="[production_output].[units_rejected].[All]" dimensionUniqueName="[production_output]" displayFolder="" count="0" memberValueDatatype="20" unbalanced="0"/>
    <cacheHierarchy uniqueName="[production_output].[scrap_rate_pct]" caption="scrap_rate_pct" attribute="1" defaultMemberUniqueName="[production_output].[scrap_rate_pct].[All]" allUniqueName="[production_output].[scrap_rate_pct].[All]" dimensionUniqueName="[production_output]" displayFolder="" count="0" memberValueDatatype="5" unbalanced="0"/>
    <cacheHierarchy uniqueName="[production_output].[operator_id]" caption="operator_id" attribute="1" defaultMemberUniqueName="[production_output].[operator_id].[All]" allUniqueName="[production_output].[operator_id].[All]" dimensionUniqueName="[production_output]" displayFolder="" count="0" memberValueDatatype="130" unbalanced="0"/>
    <cacheHierarchy uniqueName="[production_output].[date (Month)]" caption="date (Month)" attribute="1" defaultMemberUniqueName="[production_output].[date (Month)].[All]" allUniqueName="[production_output].[date (Month)].[All]" dimensionUniqueName="[production_output]" displayFolder="" count="0" memberValueDatatype="130" unbalanced="0"/>
    <cacheHierarchy uniqueName="[Shift_Table].[shift]" caption="shift" attribute="1" defaultMemberUniqueName="[Shift_Table].[shift].[All]" allUniqueName="[Shift_Table].[shift].[All]" dimensionUniqueName="[Shift_Table]"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machine_id]" caption="machine_id" attribute="1" defaultMemberUniqueName="[Table11].[machine_id].[All]" allUniqueName="[Table11].[machine_id].[All]" dimensionUniqueName="[Table11]" displayFolder="" count="0" memberValueDatatype="130" unbalanced="0"/>
    <cacheHierarchy uniqueName="[Table11].[Days since last service]" caption="Days since last service" attribute="1" defaultMemberUniqueName="[Table11].[Days since last service].[All]" allUniqueName="[Table11].[Days since last service].[All]" dimensionUniqueName="[Table11]" displayFolder="" count="0" memberValueDatatype="20" unbalanced="0"/>
    <cacheHierarchy uniqueName="[Table8].[date]" caption="date" attribute="1" time="1" defaultMemberUniqueName="[Table8].[date].[All]" allUniqueName="[Table8].[date].[All]" dimensionUniqueName="[Table8]" displayFolder="" count="0" memberValueDatatype="7" unbalanced="0"/>
    <cacheHierarchy uniqueName="[Table8].[machine_id]" caption="machine_id" attribute="1" defaultMemberUniqueName="[Table8].[machine_id].[All]" allUniqueName="[Table8].[machine_id].[All]" dimensionUniqueName="[Table8]" displayFolder="" count="0" memberValueDatatype="130" unbalanced="0"/>
    <cacheHierarchy uniqueName="[Table8].[OEE Before]" caption="OEE Before" attribute="1" defaultMemberUniqueName="[Table8].[OEE Before].[All]" allUniqueName="[Table8].[OEE Before].[All]" dimensionUniqueName="[Table8]" displayFolder="" count="0" memberValueDatatype="5" unbalanced="0"/>
    <cacheHierarchy uniqueName="[Table8].[OEE After:]" caption="OEE After:" attribute="1" defaultMemberUniqueName="[Table8].[OEE After:].[All]" allUniqueName="[Table8].[OEE After:].[All]" dimensionUniqueName="[Table8]" displayFolder="" count="0" memberValueDatatype="5" unbalanced="0"/>
    <cacheHierarchy uniqueName="[Table8].[cost_usd]" caption="cost_usd" attribute="1" defaultMemberUniqueName="[Table8].[cost_usd].[All]" allUniqueName="[Table8].[cost_usd].[All]" dimensionUniqueName="[Table8]" displayFolder="" count="0" memberValueDatatype="5" unbalanced="0"/>
    <cacheHierarchy uniqueName="[Table8].[OEE_improvement]" caption="OEE_improvement" attribute="1" defaultMemberUniqueName="[Table8].[OEE_improvement].[All]" allUniqueName="[Table8].[OEE_improvement].[All]" dimensionUniqueName="[Table8]" displayFolder="" count="0" memberValueDatatype="5" unbalanced="0"/>
    <cacheHierarchy uniqueName="[Table8].[technician_id]" caption="technician_id" attribute="1" defaultMemberUniqueName="[Table8].[technician_id].[All]" allUniqueName="[Table8].[technician_id].[All]" dimensionUniqueName="[Table8]" displayFolder="" count="0" memberValueDatatype="130" unbalanced="0"/>
    <cacheHierarchy uniqueName="[Table8].[Spend_Efficiency]" caption="Spend_Efficiency" attribute="1" defaultMemberUniqueName="[Table8].[Spend_Efficiency].[All]" allUniqueName="[Table8].[Spend_Efficiency].[All]" dimensionUniqueName="[Table8]" displayFolder="" count="0" memberValueDatatype="5" unbalanced="0"/>
    <cacheHierarchy uniqueName="[oee_daily].[date (Month Index)]" caption="date (Month Index)" attribute="1" defaultMemberUniqueName="[oee_daily].[date (Month Index)].[All]" allUniqueName="[oee_daily].[date (Month Index)].[All]" dimensionUniqueName="[oee_daily]" displayFolder="" count="0" memberValueDatatype="20" unbalanced="0" hidden="1"/>
    <cacheHierarchy uniqueName="[production_output].[date (Month Index)]" caption="date (Month Index)" attribute="1" defaultMemberUniqueName="[production_output].[date (Month Index)].[All]" allUniqueName="[production_output].[date (Month Index)].[All]" dimensionUniqueName="[production_output]" displayFolder="" count="0" memberValueDatatype="20" unbalanced="0" hidden="1"/>
    <cacheHierarchy uniqueName="[Measures].[__XL_Count downtime_events]" caption="__XL_Count downtime_events" measure="1" displayFolder="" measureGroup="downtime_events" count="0" hidden="1"/>
    <cacheHierarchy uniqueName="[Measures].[__XL_Count machines]" caption="__XL_Count machines" measure="1" displayFolder="" measureGroup="machines" count="0" hidden="1"/>
    <cacheHierarchy uniqueName="[Measures].[__XL_Count maintenance_logs]" caption="__XL_Count maintenance_logs" measure="1" displayFolder="" measureGroup="maintenance_logs" count="0" hidden="1"/>
    <cacheHierarchy uniqueName="[Measures].[__XL_Count oee_daily]" caption="__XL_Count oee_daily" measure="1" displayFolder="" measureGroup="oee_daily" count="0" hidden="1"/>
    <cacheHierarchy uniqueName="[Measures].[__XL_Count production_output]" caption="__XL_Count production_output" measure="1" displayFolder="" measureGroup="production_output" count="0" hidden="1"/>
    <cacheHierarchy uniqueName="[Measures].[__XL_Count Shift_Table]" caption="__XL_Count Shift_Table" measure="1" displayFolder="" measureGroup="Shift_Table" count="0" hidden="1"/>
    <cacheHierarchy uniqueName="[Measures].[__XL_Count Table8]" caption="__XL_Count Table8" measure="1" displayFolder="" measureGroup="Table8"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units_produced]" caption="Sum of units_produced" measure="1" displayFolder="" measureGroup="production_output" count="0" oneField="1" hidden="1">
      <fieldsUsage count="1">
        <fieldUsage x="1"/>
      </fieldsUsage>
      <extLst>
        <ext xmlns:x15="http://schemas.microsoft.com/office/spreadsheetml/2010/11/main" uri="{B97F6D7D-B522-45F9-BDA1-12C45D357490}">
          <x15:cacheHierarchy aggregatedColumn="49"/>
        </ext>
      </extLst>
    </cacheHierarchy>
    <cacheHierarchy uniqueName="[Measures].[Sum of oee]" caption="Sum of oee" measure="1" displayFolder="" measureGroup="oee_daily" count="0" hidden="1">
      <extLst>
        <ext xmlns:x15="http://schemas.microsoft.com/office/spreadsheetml/2010/11/main" uri="{B97F6D7D-B522-45F9-BDA1-12C45D357490}">
          <x15:cacheHierarchy aggregatedColumn="41"/>
        </ext>
      </extLst>
    </cacheHierarchy>
    <cacheHierarchy uniqueName="[Measures].[Average of oee]" caption="Average of oee" measure="1" displayFolder="" measureGroup="oee_daily" count="0" hidden="1">
      <extLst>
        <ext xmlns:x15="http://schemas.microsoft.com/office/spreadsheetml/2010/11/main" uri="{B97F6D7D-B522-45F9-BDA1-12C45D357490}">
          <x15:cacheHierarchy aggregatedColumn="41"/>
        </ext>
      </extLst>
    </cacheHierarchy>
    <cacheHierarchy uniqueName="[Measures].[Sum of cost_usd]" caption="Sum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duration_min]" caption="Sum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Sum of units_rejected]" caption="Sum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scrap_rate_pct]" caption="Sum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Average of scrap_rate_pct]" caption="Average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Sum of units_planned]" caption="Sum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Average of units_planned]" caption="Average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Count of shift]" caption="Count of shift" measure="1" displayFolder="" measureGroup="production_output" count="0" hidden="1">
      <extLst>
        <ext xmlns:x15="http://schemas.microsoft.com/office/spreadsheetml/2010/11/main" uri="{B97F6D7D-B522-45F9-BDA1-12C45D357490}">
          <x15:cacheHierarchy aggregatedColumn="46"/>
        </ext>
      </extLst>
    </cacheHierarchy>
    <cacheHierarchy uniqueName="[Measures].[Count of operator_id]" caption="Count of operator_id" measure="1" displayFolder="" measureGroup="production_output" count="0" hidden="1">
      <extLst>
        <ext xmlns:x15="http://schemas.microsoft.com/office/spreadsheetml/2010/11/main" uri="{B97F6D7D-B522-45F9-BDA1-12C45D357490}">
          <x15:cacheHierarchy aggregatedColumn="52"/>
        </ext>
      </extLst>
    </cacheHierarchy>
    <cacheHierarchy uniqueName="[Measures].[Average of units_rejected]" caption="Average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availability]" caption="Sum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Sum of performance]" caption="Sum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Sum of quality]" caption="Sum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availability]" caption="Average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Average of performance]" caption="Average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Max of quality]" caption="Max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quality]" caption="Average of quality" measure="1" displayFolder="" measureGroup="oee_daily" count="0" hidden="1">
      <extLst>
        <ext xmlns:x15="http://schemas.microsoft.com/office/spreadsheetml/2010/11/main" uri="{B97F6D7D-B522-45F9-BDA1-12C45D357490}">
          <x15:cacheHierarchy aggregatedColumn="40"/>
        </ext>
      </extLst>
    </cacheHierarchy>
    <cacheHierarchy uniqueName="[Measures].[Count of reported_by]" caption="Count of reported_by" measure="1" displayFolder="" measureGroup="downtime_events" count="0" hidden="1">
      <extLst>
        <ext xmlns:x15="http://schemas.microsoft.com/office/spreadsheetml/2010/11/main" uri="{B97F6D7D-B522-45F9-BDA1-12C45D357490}">
          <x15:cacheHierarchy aggregatedColumn="9"/>
        </ext>
      </extLst>
    </cacheHierarchy>
    <cacheHierarchy uniqueName="[Measures].[Count of downtime_reason]" caption="Count of downtime_reason" measure="1" displayFolder="" measureGroup="downtime_events" count="0" hidden="1">
      <extLst>
        <ext xmlns:x15="http://schemas.microsoft.com/office/spreadsheetml/2010/11/main" uri="{B97F6D7D-B522-45F9-BDA1-12C45D357490}">
          <x15:cacheHierarchy aggregatedColumn="7"/>
        </ext>
      </extLst>
    </cacheHierarchy>
    <cacheHierarchy uniqueName="[Measures].[Count of downtime_category]" caption="Count of downtime_category" measure="1" displayFolder="" measureGroup="downtime_events" count="0" hidden="1">
      <extLst>
        <ext xmlns:x15="http://schemas.microsoft.com/office/spreadsheetml/2010/11/main" uri="{B97F6D7D-B522-45F9-BDA1-12C45D357490}">
          <x15:cacheHierarchy aggregatedColumn="8"/>
        </ext>
      </extLst>
    </cacheHierarchy>
    <cacheHierarchy uniqueName="[Measures].[Sum of downtime_min]" caption="Sum of downtime_min" measure="1" displayFolder="" measureGroup="oee_daily" count="0" hidden="1">
      <extLst>
        <ext xmlns:x15="http://schemas.microsoft.com/office/spreadsheetml/2010/11/main" uri="{B97F6D7D-B522-45F9-BDA1-12C45D357490}">
          <x15:cacheHierarchy aggregatedColumn="33"/>
        </ext>
      </extLst>
    </cacheHierarchy>
    <cacheHierarchy uniqueName="[Measures].[Average of cost_usd]" caption="Average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OEE_improvement]" caption="Sum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Average of OEE_improvement]" caption="Average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Sum of OEE Before]" caption="Sum of OEE Before" measure="1" displayFolder="" measureGroup="Table8" count="0" hidden="1">
      <extLst>
        <ext xmlns:x15="http://schemas.microsoft.com/office/spreadsheetml/2010/11/main" uri="{B97F6D7D-B522-45F9-BDA1-12C45D357490}">
          <x15:cacheHierarchy aggregatedColumn="60"/>
        </ext>
      </extLst>
    </cacheHierarchy>
    <cacheHierarchy uniqueName="[Measures].[Sum of OEE After:]" caption="Sum of OEE After:" measure="1" displayFolder="" measureGroup="Table8" count="0" hidden="1">
      <extLst>
        <ext xmlns:x15="http://schemas.microsoft.com/office/spreadsheetml/2010/11/main" uri="{B97F6D7D-B522-45F9-BDA1-12C45D357490}">
          <x15:cacheHierarchy aggregatedColumn="61"/>
        </ext>
      </extLst>
    </cacheHierarchy>
    <cacheHierarchy uniqueName="[Measures].[Max of OEE Before]" caption="Max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Before]" caption="Average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After:]" caption="Average of OEE After:" measure="1" displayFolder="" measureGroup="Table8" count="0" hidden="1">
      <extLst>
        <ext xmlns:x15="http://schemas.microsoft.com/office/spreadsheetml/2010/11/main" uri="{B97F6D7D-B522-45F9-BDA1-12C45D357490}">
          <x15:cacheHierarchy aggregatedColumn="61"/>
        </ext>
      </extLst>
    </cacheHierarchy>
    <cacheHierarchy uniqueName="[Measures].[Count of parts_replaced]" caption="Count of parts_replaced" measure="1" displayFolder="" measureGroup="maintenance_logs" count="0" hidden="1">
      <extLst>
        <ext xmlns:x15="http://schemas.microsoft.com/office/spreadsheetml/2010/11/main" uri="{B97F6D7D-B522-45F9-BDA1-12C45D357490}">
          <x15:cacheHierarchy aggregatedColumn="24"/>
        </ext>
      </extLst>
    </cacheHierarchy>
    <cacheHierarchy uniqueName="[Measures].[Sum of Days since last service]" caption="Sum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Average of Days since last service]" caption="Average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Count of result]" caption="Count of result" measure="1" displayFolder="" measureGroup="maintenance_logs" count="0" hidden="1">
      <extLst>
        <ext xmlns:x15="http://schemas.microsoft.com/office/spreadsheetml/2010/11/main" uri="{B97F6D7D-B522-45F9-BDA1-12C45D357490}">
          <x15:cacheHierarchy aggregatedColumn="26"/>
        </ext>
      </extLst>
    </cacheHierarchy>
    <cacheHierarchy uniqueName="[Measures].[Max of duration_min]" caption="Max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Average of duration_min]" caption="Average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Count of machine_id]" caption="Count of machine_id" measure="1" displayFolder="" measureGroup="machines" count="0" hidden="1">
      <extLst>
        <ext xmlns:x15="http://schemas.microsoft.com/office/spreadsheetml/2010/11/main" uri="{B97F6D7D-B522-45F9-BDA1-12C45D357490}">
          <x15:cacheHierarchy aggregatedColumn="11"/>
        </ext>
      </extLst>
    </cacheHierarchy>
    <cacheHierarchy uniqueName="[Measures].[Sum of log_id]" caption="Sum of log_id" measure="1" displayFolder="" measureGroup="maintenance_logs" count="0" hidden="1">
      <extLst>
        <ext xmlns:x15="http://schemas.microsoft.com/office/spreadsheetml/2010/11/main" uri="{B97F6D7D-B522-45F9-BDA1-12C45D357490}">
          <x15:cacheHierarchy aggregatedColumn="18"/>
        </ext>
      </extLst>
    </cacheHierarchy>
    <cacheHierarchy uniqueName="[Measures].[Average of result]" caption="Average of result" measure="1" displayFolder="" measureGroup="maintenance_logs" count="0" hidden="1">
      <extLst>
        <ext xmlns:x15="http://schemas.microsoft.com/office/spreadsheetml/2010/11/main" uri="{B97F6D7D-B522-45F9-BDA1-12C45D357490}">
          <x15:cacheHierarchy aggregatedColumn="26"/>
        </ext>
      </extLst>
    </cacheHierarchy>
  </cacheHierarchies>
  <kpis count="0"/>
  <dimensions count="9">
    <dimension name="downtime_events" uniqueName="[downtime_events]" caption="downtime_events"/>
    <dimension name="machines" uniqueName="[machines]" caption="machines"/>
    <dimension name="maintenance_logs" uniqueName="[maintenance_logs]" caption="maintenance_logs"/>
    <dimension measure="1" name="Measures" uniqueName="[Measures]" caption="Measures"/>
    <dimension name="oee_daily" uniqueName="[oee_daily]" caption="oee_daily"/>
    <dimension name="production_output" uniqueName="[production_output]" caption="production_output"/>
    <dimension name="Shift_Table" uniqueName="[Shift_Table]" caption="Shift_Table"/>
    <dimension name="Table11" uniqueName="[Table11]" caption="Table11"/>
    <dimension name="Table8" uniqueName="[Table8]" caption="Table8"/>
  </dimensions>
  <measureGroups count="8">
    <measureGroup name="downtime_events" caption="downtime_events"/>
    <measureGroup name="machines" caption="machines"/>
    <measureGroup name="maintenance_logs" caption="maintenance_logs"/>
    <measureGroup name="oee_daily" caption="oee_daily"/>
    <measureGroup name="production_output" caption="production_output"/>
    <measureGroup name="Shift_Table" caption="Shift_Table"/>
    <measureGroup name="Table11" caption="Table11"/>
    <measureGroup name="Table8" caption="Table8"/>
  </measureGroups>
  <maps count="17">
    <map measureGroup="0" dimension="0"/>
    <map measureGroup="0" dimension="1"/>
    <map measureGroup="0" dimension="6"/>
    <map measureGroup="1" dimension="1"/>
    <map measureGroup="2" dimension="1"/>
    <map measureGroup="2" dimension="2"/>
    <map measureGroup="3" dimension="1"/>
    <map measureGroup="3" dimension="4"/>
    <map measureGroup="3" dimension="6"/>
    <map measureGroup="4" dimension="1"/>
    <map measureGroup="4" dimension="5"/>
    <map measureGroup="4" dimension="6"/>
    <map measureGroup="5" dimension="6"/>
    <map measureGroup="6" dimension="1"/>
    <map measureGroup="6" dimension="7"/>
    <map measureGroup="7" dimension="1"/>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095740277779" backgroundQuery="1" createdVersion="7" refreshedVersion="7" minRefreshableVersion="3" recordCount="0" supportSubquery="1" supportAdvancedDrill="1" xr:uid="{7EF85DFE-45AF-4350-937D-EA1234ABF348}">
  <cacheSource type="external" connectionId="6"/>
  <cacheFields count="4">
    <cacheField name="[Measures].[Average of oee]" caption="Average of oee" numFmtId="0" hierarchy="79" level="32767"/>
    <cacheField name="[oee_daily].[shift].[shift]" caption="shift" numFmtId="0" hierarchy="30" level="1">
      <sharedItems count="3">
        <s v="Afternoon"/>
        <s v="Morning"/>
        <s v="Night"/>
      </sharedItems>
    </cacheField>
    <cacheField name="[machines].[machine_id].[machine_id]" caption="machine_id" numFmtId="0" hierarchy="11" level="1">
      <sharedItems containsSemiMixedTypes="0" containsNonDate="0" containsString="0"/>
    </cacheField>
    <cacheField name="[downtime_events].[shift].[shift]" caption="shift" numFmtId="0" hierarchy="3" level="1">
      <sharedItems containsSemiMixedTypes="0" containsNonDate="0" containsString="0"/>
    </cacheField>
  </cacheFields>
  <cacheHierarchies count="118">
    <cacheHierarchy uniqueName="[downtime_events].[event_id]" caption="event_id" attribute="1" defaultMemberUniqueName="[downtime_events].[event_id].[All]" allUniqueName="[downtime_events].[event_id].[All]" dimensionUniqueName="[downtime_events]" displayFolder="" count="0" memberValueDatatype="20" unbalanced="0"/>
    <cacheHierarchy uniqueName="[downtime_events].[date]" caption="date" attribute="1" time="1" defaultMemberUniqueName="[downtime_events].[date].[All]" allUniqueName="[downtime_events].[date].[All]" dimensionUniqueName="[downtime_events]" displayFolder="" count="0" memberValueDatatype="7" unbalanced="0"/>
    <cacheHierarchy uniqueName="[downtime_events].[machine_id]" caption="machine_id" attribute="1" defaultMemberUniqueName="[downtime_events].[machine_id].[All]" allUniqueName="[downtime_events].[machine_id].[All]" dimensionUniqueName="[downtime_events]" displayFolder="" count="0" memberValueDatatype="130" unbalanced="0"/>
    <cacheHierarchy uniqueName="[downtime_events].[shift]" caption="shift" attribute="1" defaultMemberUniqueName="[downtime_events].[shift].[All]" allUniqueName="[downtime_events].[shift].[All]" dimensionUniqueName="[downtime_events]" displayFolder="" count="2" memberValueDatatype="130" unbalanced="0">
      <fieldsUsage count="2">
        <fieldUsage x="-1"/>
        <fieldUsage x="3"/>
      </fieldsUsage>
    </cacheHierarchy>
    <cacheHierarchy uniqueName="[downtime_events].[start_time]" caption="start_time" attribute="1" time="1" defaultMemberUniqueName="[downtime_events].[start_time].[All]" allUniqueName="[downtime_events].[start_time].[All]" dimensionUniqueName="[downtime_events]" displayFolder="" count="0" memberValueDatatype="7" unbalanced="0"/>
    <cacheHierarchy uniqueName="[downtime_events].[end_time]" caption="end_time" attribute="1" time="1" defaultMemberUniqueName="[downtime_events].[end_time].[All]" allUniqueName="[downtime_events].[end_time].[All]" dimensionUniqueName="[downtime_events]" displayFolder="" count="0" memberValueDatatype="7" unbalanced="0"/>
    <cacheHierarchy uniqueName="[downtime_events].[duration_min]" caption="duration_min" attribute="1" defaultMemberUniqueName="[downtime_events].[duration_min].[All]" allUniqueName="[downtime_events].[duration_min].[All]" dimensionUniqueName="[downtime_events]" displayFolder="" count="0" memberValueDatatype="20" unbalanced="0"/>
    <cacheHierarchy uniqueName="[downtime_events].[downtime_reason]" caption="downtime_reason" attribute="1" defaultMemberUniqueName="[downtime_events].[downtime_reason].[All]" allUniqueName="[downtime_events].[downtime_reason].[All]" dimensionUniqueName="[downtime_events]" displayFolder="" count="0" memberValueDatatype="130" unbalanced="0"/>
    <cacheHierarchy uniqueName="[downtime_events].[downtime_category]" caption="downtime_category" attribute="1" defaultMemberUniqueName="[downtime_events].[downtime_category].[All]" allUniqueName="[downtime_events].[downtime_category].[All]" dimensionUniqueName="[downtime_events]" displayFolder="" count="0" memberValueDatatype="130" unbalanced="0"/>
    <cacheHierarchy uniqueName="[downtime_events].[reported_by]" caption="reported_by" attribute="1" defaultMemberUniqueName="[downtime_events].[reported_by].[All]" allUniqueName="[downtime_events].[reported_by].[All]" dimensionUniqueName="[downtime_events]" displayFolder="" count="0" memberValueDatatype="130" unbalanced="0"/>
    <cacheHierarchy uniqueName="[downtime_events].[notes]" caption="notes" attribute="1" defaultMemberUniqueName="[downtime_events].[notes].[All]" allUniqueName="[downtime_events].[notes].[All]" dimensionUniqueName="[downtime_events]" displayFolder="" count="0" memberValueDatatype="130" unbalanced="0"/>
    <cacheHierarchy uniqueName="[machines].[machine_id]" caption="machine_id" attribute="1" defaultMemberUniqueName="[machines].[machine_id].[All]" allUniqueName="[machines].[machine_id].[All]" dimensionUniqueName="[machines]" displayFolder="" count="2" memberValueDatatype="130" unbalanced="0">
      <fieldsUsage count="2">
        <fieldUsage x="-1"/>
        <fieldUsage x="2"/>
      </fieldsUsage>
    </cacheHierarchy>
    <cacheHierarchy uniqueName="[machines].[machine_name]" caption="machine_name" attribute="1" defaultMemberUniqueName="[machines].[machine_name].[All]" allUniqueName="[machines].[machine_name].[All]" dimensionUniqueName="[machines]" displayFolder="" count="0" memberValueDatatype="130" unbalanced="0"/>
    <cacheHierarchy uniqueName="[machines].[line]" caption="line" attribute="1" defaultMemberUniqueName="[machines].[line].[All]" allUniqueName="[machines].[line].[All]" dimensionUniqueName="[machines]" displayFolder="" count="0" memberValueDatatype="130" unbalanced="0"/>
    <cacheHierarchy uniqueName="[machines].[machine_type]" caption="machine_type" attribute="1" defaultMemberUniqueName="[machines].[machine_type].[All]" allUniqueName="[machines].[machine_type].[All]" dimensionUniqueName="[machines]" displayFolder="" count="0" memberValueDatatype="130" unbalanced="0"/>
    <cacheHierarchy uniqueName="[machines].[installation_year]" caption="installation_year" attribute="1" defaultMemberUniqueName="[machines].[installation_year].[All]" allUniqueName="[machines].[installation_year].[All]" dimensionUniqueName="[machines]" displayFolder="" count="0" memberValueDatatype="20" unbalanced="0"/>
    <cacheHierarchy uniqueName="[machines].[rated_capacity_units_per_hr]" caption="rated_capacity_units_per_hr" attribute="1" defaultMemberUniqueName="[machines].[rated_capacity_units_per_hr].[All]" allUniqueName="[machines].[rated_capacity_units_per_hr].[All]" dimensionUniqueName="[machines]" displayFolder="" count="0" memberValueDatatype="20" unbalanced="0"/>
    <cacheHierarchy uniqueName="[machines].[maintenance_interval_days]" caption="maintenance_interval_days" attribute="1" defaultMemberUniqueName="[machines].[maintenance_interval_days].[All]" allUniqueName="[machines].[maintenance_interval_days].[All]" dimensionUniqueName="[machines]" displayFolder="" count="0" memberValueDatatype="20" unbalanced="0"/>
    <cacheHierarchy uniqueName="[maintenance_logs].[log_id]" caption="log_id" attribute="1" defaultMemberUniqueName="[maintenance_logs].[log_id].[All]" allUniqueName="[maintenance_logs].[log_id].[All]" dimensionUniqueName="[maintenance_logs]" displayFolder="" count="0" memberValueDatatype="20" unbalanced="0"/>
    <cacheHierarchy uniqueName="[maintenance_logs].[date]" caption="date" attribute="1" time="1" defaultMemberUniqueName="[maintenance_logs].[date].[All]" allUniqueName="[maintenance_logs].[date].[All]" dimensionUniqueName="[maintenance_logs]" displayFolder="" count="0" memberValueDatatype="7" unbalanced="0"/>
    <cacheHierarchy uniqueName="[maintenance_logs].[machine_id]" caption="machine_id" attribute="1" defaultMemberUniqueName="[maintenance_logs].[machine_id].[All]" allUniqueName="[maintenance_logs].[machine_id].[All]" dimensionUniqueName="[maintenance_logs]" displayFolder="" count="0" memberValueDatatype="130" unbalanced="0"/>
    <cacheHierarchy uniqueName="[maintenance_logs].[maintenance_type]" caption="maintenance_type" attribute="1" defaultMemberUniqueName="[maintenance_logs].[maintenance_type].[All]" allUniqueName="[maintenance_logs].[maintenance_type].[All]" dimensionUniqueName="[maintenance_logs]" displayFolder="" count="0" memberValueDatatype="130" unbalanced="0"/>
    <cacheHierarchy uniqueName="[maintenance_logs].[technician_id]" caption="technician_id" attribute="1" defaultMemberUniqueName="[maintenance_logs].[technician_id].[All]" allUniqueName="[maintenance_logs].[technician_id].[All]" dimensionUniqueName="[maintenance_logs]" displayFolder="" count="0" memberValueDatatype="130" unbalanced="0"/>
    <cacheHierarchy uniqueName="[maintenance_logs].[duration_hr]" caption="duration_hr" attribute="1" defaultMemberUniqueName="[maintenance_logs].[duration_hr].[All]" allUniqueName="[maintenance_logs].[duration_hr].[All]" dimensionUniqueName="[maintenance_logs]" displayFolder="" count="0" memberValueDatatype="5" unbalanced="0"/>
    <cacheHierarchy uniqueName="[maintenance_logs].[parts_replaced]" caption="parts_replaced" attribute="1" defaultMemberUniqueName="[maintenance_logs].[parts_replaced].[All]" allUniqueName="[maintenance_logs].[parts_replaced].[All]" dimensionUniqueName="[maintenance_logs]" displayFolder="" count="0" memberValueDatatype="130" unbalanced="0"/>
    <cacheHierarchy uniqueName="[maintenance_logs].[cost_usd]" caption="cost_usd" attribute="1" defaultMemberUniqueName="[maintenance_logs].[cost_usd].[All]" allUniqueName="[maintenance_logs].[cost_usd].[All]" dimensionUniqueName="[maintenance_logs]" displayFolder="" count="0" memberValueDatatype="5" unbalanced="0"/>
    <cacheHierarchy uniqueName="[maintenance_logs].[result]" caption="result" attribute="1" defaultMemberUniqueName="[maintenance_logs].[result].[All]" allUniqueName="[maintenance_logs].[result].[All]" dimensionUniqueName="[maintenance_logs]" displayFolder="" count="0" memberValueDatatype="130" unbalanced="0"/>
    <cacheHierarchy uniqueName="[oee_daily].[record_id]" caption="record_id" attribute="1" defaultMemberUniqueName="[oee_daily].[record_id].[All]" allUniqueName="[oee_daily].[record_id].[All]" dimensionUniqueName="[oee_daily]" displayFolder="" count="0" memberValueDatatype="20" unbalanced="0"/>
    <cacheHierarchy uniqueName="[oee_daily].[date]" caption="date" attribute="1" time="1" defaultMemberUniqueName="[oee_daily].[date].[All]" allUniqueName="[oee_daily].[date].[All]" dimensionUniqueName="[oee_daily]" displayFolder="" count="0" memberValueDatatype="7" unbalanced="0"/>
    <cacheHierarchy uniqueName="[oee_daily].[machine_id]" caption="machine_id" attribute="1" defaultMemberUniqueName="[oee_daily].[machine_id].[All]" allUniqueName="[oee_daily].[machine_id].[All]" dimensionUniqueName="[oee_daily]" displayFolder="" count="0" memberValueDatatype="130" unbalanced="0"/>
    <cacheHierarchy uniqueName="[oee_daily].[shift]" caption="shift" attribute="1" defaultMemberUniqueName="[oee_daily].[shift].[All]" allUniqueName="[oee_daily].[shift].[All]" dimensionUniqueName="[oee_daily]" displayFolder="" count="2" memberValueDatatype="130" unbalanced="0">
      <fieldsUsage count="2">
        <fieldUsage x="-1"/>
        <fieldUsage x="1"/>
      </fieldsUsage>
    </cacheHierarchy>
    <cacheHierarchy uniqueName="[oee_daily].[planned_production_time_min]" caption="planned_production_time_min" attribute="1" defaultMemberUniqueName="[oee_daily].[planned_production_time_min].[All]" allUniqueName="[oee_daily].[planned_production_time_min].[All]" dimensionUniqueName="[oee_daily]" displayFolder="" count="0" memberValueDatatype="20" unbalanced="0"/>
    <cacheHierarchy uniqueName="[oee_daily].[actual_run_time_min]" caption="actual_run_time_min" attribute="1" defaultMemberUniqueName="[oee_daily].[actual_run_time_min].[All]" allUniqueName="[oee_daily].[actual_run_time_min].[All]" dimensionUniqueName="[oee_daily]" displayFolder="" count="0" memberValueDatatype="20" unbalanced="0"/>
    <cacheHierarchy uniqueName="[oee_daily].[downtime_min]" caption="downtime_min" attribute="1" defaultMemberUniqueName="[oee_daily].[downtime_min].[All]" allUniqueName="[oee_daily].[downtime_min].[All]" dimensionUniqueName="[oee_daily]" displayFolder="" count="0" memberValueDatatype="20" unbalanced="0"/>
    <cacheHierarchy uniqueName="[oee_daily].[total_units_produced]" caption="total_units_produced" attribute="1" defaultMemberUniqueName="[oee_daily].[total_units_produced].[All]" allUniqueName="[oee_daily].[total_units_produced].[All]" dimensionUniqueName="[oee_daily]" displayFolder="" count="0" memberValueDatatype="20" unbalanced="0"/>
    <cacheHierarchy uniqueName="[oee_daily].[good_units]" caption="good_units" attribute="1" defaultMemberUniqueName="[oee_daily].[good_units].[All]" allUniqueName="[oee_daily].[good_units].[All]" dimensionUniqueName="[oee_daily]" displayFolder="" count="0" memberValueDatatype="20" unbalanced="0"/>
    <cacheHierarchy uniqueName="[oee_daily].[rejected_units]" caption="rejected_units" attribute="1" defaultMemberUniqueName="[oee_daily].[rejected_units].[All]" allUniqueName="[oee_daily].[rejected_units].[All]" dimensionUniqueName="[oee_daily]" displayFolder="" count="0" memberValueDatatype="20" unbalanced="0"/>
    <cacheHierarchy uniqueName="[oee_daily].[ideal_cycle_time_sec]" caption="ideal_cycle_time_sec" attribute="1" defaultMemberUniqueName="[oee_daily].[ideal_cycle_time_sec].[All]" allUniqueName="[oee_daily].[ideal_cycle_time_sec].[All]" dimensionUniqueName="[oee_daily]" displayFolder="" count="0" memberValueDatatype="5" unbalanced="0"/>
    <cacheHierarchy uniqueName="[oee_daily].[availability]" caption="availability" attribute="1" defaultMemberUniqueName="[oee_daily].[availability].[All]" allUniqueName="[oee_daily].[availability].[All]" dimensionUniqueName="[oee_daily]" displayFolder="" count="0" memberValueDatatype="5" unbalanced="0"/>
    <cacheHierarchy uniqueName="[oee_daily].[performance]" caption="performance" attribute="1" defaultMemberUniqueName="[oee_daily].[performance].[All]" allUniqueName="[oee_daily].[performance].[All]" dimensionUniqueName="[oee_daily]" displayFolder="" count="0" memberValueDatatype="5" unbalanced="0"/>
    <cacheHierarchy uniqueName="[oee_daily].[quality]" caption="quality" attribute="1" defaultMemberUniqueName="[oee_daily].[quality].[All]" allUniqueName="[oee_daily].[quality].[All]" dimensionUniqueName="[oee_daily]" displayFolder="" count="0" memberValueDatatype="5" unbalanced="0"/>
    <cacheHierarchy uniqueName="[oee_daily].[oee]" caption="oee" attribute="1" defaultMemberUniqueName="[oee_daily].[oee].[All]" allUniqueName="[oee_daily].[oee].[All]" dimensionUniqueName="[oee_daily]" displayFolder="" count="0" memberValueDatatype="5" unbalanced="0"/>
    <cacheHierarchy uniqueName="[oee_daily].[date (Month)]" caption="date (Month)" attribute="1" defaultMemberUniqueName="[oee_daily].[date (Month)].[All]" allUniqueName="[oee_daily].[date (Month)].[All]" dimensionUniqueName="[oee_daily]" displayFolder="" count="0" memberValueDatatype="130" unbalanced="0"/>
    <cacheHierarchy uniqueName="[production_output].[output_id]" caption="output_id" attribute="1" defaultMemberUniqueName="[production_output].[output_id].[All]" allUniqueName="[production_output].[output_id].[All]" dimensionUniqueName="[production_output]" displayFolder="" count="0" memberValueDatatype="20" unbalanced="0"/>
    <cacheHierarchy uniqueName="[production_output].[date]" caption="date" attribute="1" time="1" defaultMemberUniqueName="[production_output].[date].[All]" allUniqueName="[production_output].[date].[All]" dimensionUniqueName="[production_output]" displayFolder="" count="0" memberValueDatatype="7" unbalanced="0"/>
    <cacheHierarchy uniqueName="[production_output].[machine_id]" caption="machine_id" attribute="1" defaultMemberUniqueName="[production_output].[machine_id].[All]" allUniqueName="[production_output].[machine_id].[All]" dimensionUniqueName="[production_output]" displayFolder="" count="0" memberValueDatatype="130" unbalanced="0"/>
    <cacheHierarchy uniqueName="[production_output].[shift]" caption="shift" attribute="1" defaultMemberUniqueName="[production_output].[shift].[All]" allUniqueName="[production_output].[shift].[All]" dimensionUniqueName="[production_output]" displayFolder="" count="0" memberValueDatatype="130" unbalanced="0"/>
    <cacheHierarchy uniqueName="[production_output].[product_code]" caption="product_code" attribute="1" defaultMemberUniqueName="[production_output].[product_code].[All]" allUniqueName="[production_output].[product_code].[All]" dimensionUniqueName="[production_output]" displayFolder="" count="0" memberValueDatatype="130" unbalanced="0"/>
    <cacheHierarchy uniqueName="[production_output].[units_planned]" caption="units_planned" attribute="1" defaultMemberUniqueName="[production_output].[units_planned].[All]" allUniqueName="[production_output].[units_planned].[All]" dimensionUniqueName="[production_output]" displayFolder="" count="0" memberValueDatatype="20" unbalanced="0"/>
    <cacheHierarchy uniqueName="[production_output].[units_produced]" caption="units_produced" attribute="1" defaultMemberUniqueName="[production_output].[units_produced].[All]" allUniqueName="[production_output].[units_produced].[All]" dimensionUniqueName="[production_output]" displayFolder="" count="0" memberValueDatatype="20" unbalanced="0"/>
    <cacheHierarchy uniqueName="[production_output].[units_rejected]" caption="units_rejected" attribute="1" defaultMemberUniqueName="[production_output].[units_rejected].[All]" allUniqueName="[production_output].[units_rejected].[All]" dimensionUniqueName="[production_output]" displayFolder="" count="0" memberValueDatatype="20" unbalanced="0"/>
    <cacheHierarchy uniqueName="[production_output].[scrap_rate_pct]" caption="scrap_rate_pct" attribute="1" defaultMemberUniqueName="[production_output].[scrap_rate_pct].[All]" allUniqueName="[production_output].[scrap_rate_pct].[All]" dimensionUniqueName="[production_output]" displayFolder="" count="0" memberValueDatatype="5" unbalanced="0"/>
    <cacheHierarchy uniqueName="[production_output].[operator_id]" caption="operator_id" attribute="1" defaultMemberUniqueName="[production_output].[operator_id].[All]" allUniqueName="[production_output].[operator_id].[All]" dimensionUniqueName="[production_output]" displayFolder="" count="0" memberValueDatatype="130" unbalanced="0"/>
    <cacheHierarchy uniqueName="[production_output].[date (Month)]" caption="date (Month)" attribute="1" defaultMemberUniqueName="[production_output].[date (Month)].[All]" allUniqueName="[production_output].[date (Month)].[All]" dimensionUniqueName="[production_output]" displayFolder="" count="0" memberValueDatatype="130" unbalanced="0"/>
    <cacheHierarchy uniqueName="[Shift_Table].[shift]" caption="shift" attribute="1" defaultMemberUniqueName="[Shift_Table].[shift].[All]" allUniqueName="[Shift_Table].[shift].[All]" dimensionUniqueName="[Shift_Table]"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machine_id]" caption="machine_id" attribute="1" defaultMemberUniqueName="[Table11].[machine_id].[All]" allUniqueName="[Table11].[machine_id].[All]" dimensionUniqueName="[Table11]" displayFolder="" count="0" memberValueDatatype="130" unbalanced="0"/>
    <cacheHierarchy uniqueName="[Table11].[Days since last service]" caption="Days since last service" attribute="1" defaultMemberUniqueName="[Table11].[Days since last service].[All]" allUniqueName="[Table11].[Days since last service].[All]" dimensionUniqueName="[Table11]" displayFolder="" count="0" memberValueDatatype="20" unbalanced="0"/>
    <cacheHierarchy uniqueName="[Table8].[date]" caption="date" attribute="1" time="1" defaultMemberUniqueName="[Table8].[date].[All]" allUniqueName="[Table8].[date].[All]" dimensionUniqueName="[Table8]" displayFolder="" count="0" memberValueDatatype="7" unbalanced="0"/>
    <cacheHierarchy uniqueName="[Table8].[machine_id]" caption="machine_id" attribute="1" defaultMemberUniqueName="[Table8].[machine_id].[All]" allUniqueName="[Table8].[machine_id].[All]" dimensionUniqueName="[Table8]" displayFolder="" count="0" memberValueDatatype="130" unbalanced="0"/>
    <cacheHierarchy uniqueName="[Table8].[OEE Before]" caption="OEE Before" attribute="1" defaultMemberUniqueName="[Table8].[OEE Before].[All]" allUniqueName="[Table8].[OEE Before].[All]" dimensionUniqueName="[Table8]" displayFolder="" count="0" memberValueDatatype="5" unbalanced="0"/>
    <cacheHierarchy uniqueName="[Table8].[OEE After:]" caption="OEE After:" attribute="1" defaultMemberUniqueName="[Table8].[OEE After:].[All]" allUniqueName="[Table8].[OEE After:].[All]" dimensionUniqueName="[Table8]" displayFolder="" count="0" memberValueDatatype="5" unbalanced="0"/>
    <cacheHierarchy uniqueName="[Table8].[cost_usd]" caption="cost_usd" attribute="1" defaultMemberUniqueName="[Table8].[cost_usd].[All]" allUniqueName="[Table8].[cost_usd].[All]" dimensionUniqueName="[Table8]" displayFolder="" count="0" memberValueDatatype="5" unbalanced="0"/>
    <cacheHierarchy uniqueName="[Table8].[OEE_improvement]" caption="OEE_improvement" attribute="1" defaultMemberUniqueName="[Table8].[OEE_improvement].[All]" allUniqueName="[Table8].[OEE_improvement].[All]" dimensionUniqueName="[Table8]" displayFolder="" count="0" memberValueDatatype="5" unbalanced="0"/>
    <cacheHierarchy uniqueName="[Table8].[technician_id]" caption="technician_id" attribute="1" defaultMemberUniqueName="[Table8].[technician_id].[All]" allUniqueName="[Table8].[technician_id].[All]" dimensionUniqueName="[Table8]" displayFolder="" count="0" memberValueDatatype="130" unbalanced="0"/>
    <cacheHierarchy uniqueName="[Table8].[Spend_Efficiency]" caption="Spend_Efficiency" attribute="1" defaultMemberUniqueName="[Table8].[Spend_Efficiency].[All]" allUniqueName="[Table8].[Spend_Efficiency].[All]" dimensionUniqueName="[Table8]" displayFolder="" count="0" memberValueDatatype="5" unbalanced="0"/>
    <cacheHierarchy uniqueName="[oee_daily].[date (Month Index)]" caption="date (Month Index)" attribute="1" defaultMemberUniqueName="[oee_daily].[date (Month Index)].[All]" allUniqueName="[oee_daily].[date (Month Index)].[All]" dimensionUniqueName="[oee_daily]" displayFolder="" count="0" memberValueDatatype="20" unbalanced="0" hidden="1"/>
    <cacheHierarchy uniqueName="[production_output].[date (Month Index)]" caption="date (Month Index)" attribute="1" defaultMemberUniqueName="[production_output].[date (Month Index)].[All]" allUniqueName="[production_output].[date (Month Index)].[All]" dimensionUniqueName="[production_output]" displayFolder="" count="0" memberValueDatatype="20" unbalanced="0" hidden="1"/>
    <cacheHierarchy uniqueName="[Measures].[__XL_Count downtime_events]" caption="__XL_Count downtime_events" measure="1" displayFolder="" measureGroup="downtime_events" count="0" hidden="1"/>
    <cacheHierarchy uniqueName="[Measures].[__XL_Count machines]" caption="__XL_Count machines" measure="1" displayFolder="" measureGroup="machines" count="0" hidden="1"/>
    <cacheHierarchy uniqueName="[Measures].[__XL_Count maintenance_logs]" caption="__XL_Count maintenance_logs" measure="1" displayFolder="" measureGroup="maintenance_logs" count="0" hidden="1"/>
    <cacheHierarchy uniqueName="[Measures].[__XL_Count oee_daily]" caption="__XL_Count oee_daily" measure="1" displayFolder="" measureGroup="oee_daily" count="0" hidden="1"/>
    <cacheHierarchy uniqueName="[Measures].[__XL_Count production_output]" caption="__XL_Count production_output" measure="1" displayFolder="" measureGroup="production_output" count="0" hidden="1"/>
    <cacheHierarchy uniqueName="[Measures].[__XL_Count Shift_Table]" caption="__XL_Count Shift_Table" measure="1" displayFolder="" measureGroup="Shift_Table" count="0" hidden="1"/>
    <cacheHierarchy uniqueName="[Measures].[__XL_Count Table8]" caption="__XL_Count Table8" measure="1" displayFolder="" measureGroup="Table8"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units_produced]" caption="Sum of units_produced" measure="1" displayFolder="" measureGroup="production_output" count="0" hidden="1">
      <extLst>
        <ext xmlns:x15="http://schemas.microsoft.com/office/spreadsheetml/2010/11/main" uri="{B97F6D7D-B522-45F9-BDA1-12C45D357490}">
          <x15:cacheHierarchy aggregatedColumn="49"/>
        </ext>
      </extLst>
    </cacheHierarchy>
    <cacheHierarchy uniqueName="[Measures].[Sum of oee]" caption="Sum of oee" measure="1" displayFolder="" measureGroup="oee_daily" count="0" hidden="1">
      <extLst>
        <ext xmlns:x15="http://schemas.microsoft.com/office/spreadsheetml/2010/11/main" uri="{B97F6D7D-B522-45F9-BDA1-12C45D357490}">
          <x15:cacheHierarchy aggregatedColumn="41"/>
        </ext>
      </extLst>
    </cacheHierarchy>
    <cacheHierarchy uniqueName="[Measures].[Average of oee]" caption="Average of oee" measure="1" displayFolder="" measureGroup="oee_daily" count="0" oneField="1" hidden="1">
      <fieldsUsage count="1">
        <fieldUsage x="0"/>
      </fieldsUsage>
      <extLst>
        <ext xmlns:x15="http://schemas.microsoft.com/office/spreadsheetml/2010/11/main" uri="{B97F6D7D-B522-45F9-BDA1-12C45D357490}">
          <x15:cacheHierarchy aggregatedColumn="41"/>
        </ext>
      </extLst>
    </cacheHierarchy>
    <cacheHierarchy uniqueName="[Measures].[Sum of cost_usd]" caption="Sum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duration_min]" caption="Sum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Sum of units_rejected]" caption="Sum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scrap_rate_pct]" caption="Sum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Average of scrap_rate_pct]" caption="Average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Sum of units_planned]" caption="Sum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Average of units_planned]" caption="Average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Count of shift]" caption="Count of shift" measure="1" displayFolder="" measureGroup="production_output" count="0" hidden="1">
      <extLst>
        <ext xmlns:x15="http://schemas.microsoft.com/office/spreadsheetml/2010/11/main" uri="{B97F6D7D-B522-45F9-BDA1-12C45D357490}">
          <x15:cacheHierarchy aggregatedColumn="46"/>
        </ext>
      </extLst>
    </cacheHierarchy>
    <cacheHierarchy uniqueName="[Measures].[Count of operator_id]" caption="Count of operator_id" measure="1" displayFolder="" measureGroup="production_output" count="0" hidden="1">
      <extLst>
        <ext xmlns:x15="http://schemas.microsoft.com/office/spreadsheetml/2010/11/main" uri="{B97F6D7D-B522-45F9-BDA1-12C45D357490}">
          <x15:cacheHierarchy aggregatedColumn="52"/>
        </ext>
      </extLst>
    </cacheHierarchy>
    <cacheHierarchy uniqueName="[Measures].[Average of units_rejected]" caption="Average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availability]" caption="Sum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Sum of performance]" caption="Sum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Sum of quality]" caption="Sum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availability]" caption="Average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Average of performance]" caption="Average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Max of quality]" caption="Max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quality]" caption="Average of quality" measure="1" displayFolder="" measureGroup="oee_daily" count="0" hidden="1">
      <extLst>
        <ext xmlns:x15="http://schemas.microsoft.com/office/spreadsheetml/2010/11/main" uri="{B97F6D7D-B522-45F9-BDA1-12C45D357490}">
          <x15:cacheHierarchy aggregatedColumn="40"/>
        </ext>
      </extLst>
    </cacheHierarchy>
    <cacheHierarchy uniqueName="[Measures].[Count of reported_by]" caption="Count of reported_by" measure="1" displayFolder="" measureGroup="downtime_events" count="0" hidden="1">
      <extLst>
        <ext xmlns:x15="http://schemas.microsoft.com/office/spreadsheetml/2010/11/main" uri="{B97F6D7D-B522-45F9-BDA1-12C45D357490}">
          <x15:cacheHierarchy aggregatedColumn="9"/>
        </ext>
      </extLst>
    </cacheHierarchy>
    <cacheHierarchy uniqueName="[Measures].[Count of downtime_reason]" caption="Count of downtime_reason" measure="1" displayFolder="" measureGroup="downtime_events" count="0" hidden="1">
      <extLst>
        <ext xmlns:x15="http://schemas.microsoft.com/office/spreadsheetml/2010/11/main" uri="{B97F6D7D-B522-45F9-BDA1-12C45D357490}">
          <x15:cacheHierarchy aggregatedColumn="7"/>
        </ext>
      </extLst>
    </cacheHierarchy>
    <cacheHierarchy uniqueName="[Measures].[Count of downtime_category]" caption="Count of downtime_category" measure="1" displayFolder="" measureGroup="downtime_events" count="0" hidden="1">
      <extLst>
        <ext xmlns:x15="http://schemas.microsoft.com/office/spreadsheetml/2010/11/main" uri="{B97F6D7D-B522-45F9-BDA1-12C45D357490}">
          <x15:cacheHierarchy aggregatedColumn="8"/>
        </ext>
      </extLst>
    </cacheHierarchy>
    <cacheHierarchy uniqueName="[Measures].[Sum of downtime_min]" caption="Sum of downtime_min" measure="1" displayFolder="" measureGroup="oee_daily" count="0" hidden="1">
      <extLst>
        <ext xmlns:x15="http://schemas.microsoft.com/office/spreadsheetml/2010/11/main" uri="{B97F6D7D-B522-45F9-BDA1-12C45D357490}">
          <x15:cacheHierarchy aggregatedColumn="33"/>
        </ext>
      </extLst>
    </cacheHierarchy>
    <cacheHierarchy uniqueName="[Measures].[Average of cost_usd]" caption="Average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OEE_improvement]" caption="Sum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Average of OEE_improvement]" caption="Average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Sum of OEE Before]" caption="Sum of OEE Before" measure="1" displayFolder="" measureGroup="Table8" count="0" hidden="1">
      <extLst>
        <ext xmlns:x15="http://schemas.microsoft.com/office/spreadsheetml/2010/11/main" uri="{B97F6D7D-B522-45F9-BDA1-12C45D357490}">
          <x15:cacheHierarchy aggregatedColumn="60"/>
        </ext>
      </extLst>
    </cacheHierarchy>
    <cacheHierarchy uniqueName="[Measures].[Sum of OEE After:]" caption="Sum of OEE After:" measure="1" displayFolder="" measureGroup="Table8" count="0" hidden="1">
      <extLst>
        <ext xmlns:x15="http://schemas.microsoft.com/office/spreadsheetml/2010/11/main" uri="{B97F6D7D-B522-45F9-BDA1-12C45D357490}">
          <x15:cacheHierarchy aggregatedColumn="61"/>
        </ext>
      </extLst>
    </cacheHierarchy>
    <cacheHierarchy uniqueName="[Measures].[Max of OEE Before]" caption="Max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Before]" caption="Average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After:]" caption="Average of OEE After:" measure="1" displayFolder="" measureGroup="Table8" count="0" hidden="1">
      <extLst>
        <ext xmlns:x15="http://schemas.microsoft.com/office/spreadsheetml/2010/11/main" uri="{B97F6D7D-B522-45F9-BDA1-12C45D357490}">
          <x15:cacheHierarchy aggregatedColumn="61"/>
        </ext>
      </extLst>
    </cacheHierarchy>
    <cacheHierarchy uniqueName="[Measures].[Count of parts_replaced]" caption="Count of parts_replaced" measure="1" displayFolder="" measureGroup="maintenance_logs" count="0" hidden="1">
      <extLst>
        <ext xmlns:x15="http://schemas.microsoft.com/office/spreadsheetml/2010/11/main" uri="{B97F6D7D-B522-45F9-BDA1-12C45D357490}">
          <x15:cacheHierarchy aggregatedColumn="24"/>
        </ext>
      </extLst>
    </cacheHierarchy>
    <cacheHierarchy uniqueName="[Measures].[Sum of Days since last service]" caption="Sum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Average of Days since last service]" caption="Average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Count of result]" caption="Count of result" measure="1" displayFolder="" measureGroup="maintenance_logs" count="0" hidden="1">
      <extLst>
        <ext xmlns:x15="http://schemas.microsoft.com/office/spreadsheetml/2010/11/main" uri="{B97F6D7D-B522-45F9-BDA1-12C45D357490}">
          <x15:cacheHierarchy aggregatedColumn="26"/>
        </ext>
      </extLst>
    </cacheHierarchy>
    <cacheHierarchy uniqueName="[Measures].[Max of duration_min]" caption="Max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Average of duration_min]" caption="Average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Count of machine_id]" caption="Count of machine_id" measure="1" displayFolder="" measureGroup="machines" count="0" hidden="1">
      <extLst>
        <ext xmlns:x15="http://schemas.microsoft.com/office/spreadsheetml/2010/11/main" uri="{B97F6D7D-B522-45F9-BDA1-12C45D357490}">
          <x15:cacheHierarchy aggregatedColumn="11"/>
        </ext>
      </extLst>
    </cacheHierarchy>
    <cacheHierarchy uniqueName="[Measures].[Sum of log_id]" caption="Sum of log_id" measure="1" displayFolder="" measureGroup="maintenance_logs" count="0" hidden="1">
      <extLst>
        <ext xmlns:x15="http://schemas.microsoft.com/office/spreadsheetml/2010/11/main" uri="{B97F6D7D-B522-45F9-BDA1-12C45D357490}">
          <x15:cacheHierarchy aggregatedColumn="18"/>
        </ext>
      </extLst>
    </cacheHierarchy>
    <cacheHierarchy uniqueName="[Measures].[Average of result]" caption="Average of result" measure="1" displayFolder="" measureGroup="maintenance_logs" count="0" hidden="1">
      <extLst>
        <ext xmlns:x15="http://schemas.microsoft.com/office/spreadsheetml/2010/11/main" uri="{B97F6D7D-B522-45F9-BDA1-12C45D357490}">
          <x15:cacheHierarchy aggregatedColumn="26"/>
        </ext>
      </extLst>
    </cacheHierarchy>
  </cacheHierarchies>
  <kpis count="0"/>
  <dimensions count="9">
    <dimension name="downtime_events" uniqueName="[downtime_events]" caption="downtime_events"/>
    <dimension name="machines" uniqueName="[machines]" caption="machines"/>
    <dimension name="maintenance_logs" uniqueName="[maintenance_logs]" caption="maintenance_logs"/>
    <dimension measure="1" name="Measures" uniqueName="[Measures]" caption="Measures"/>
    <dimension name="oee_daily" uniqueName="[oee_daily]" caption="oee_daily"/>
    <dimension name="production_output" uniqueName="[production_output]" caption="production_output"/>
    <dimension name="Shift_Table" uniqueName="[Shift_Table]" caption="Shift_Table"/>
    <dimension name="Table11" uniqueName="[Table11]" caption="Table11"/>
    <dimension name="Table8" uniqueName="[Table8]" caption="Table8"/>
  </dimensions>
  <measureGroups count="8">
    <measureGroup name="downtime_events" caption="downtime_events"/>
    <measureGroup name="machines" caption="machines"/>
    <measureGroup name="maintenance_logs" caption="maintenance_logs"/>
    <measureGroup name="oee_daily" caption="oee_daily"/>
    <measureGroup name="production_output" caption="production_output"/>
    <measureGroup name="Shift_Table" caption="Shift_Table"/>
    <measureGroup name="Table11" caption="Table11"/>
    <measureGroup name="Table8" caption="Table8"/>
  </measureGroups>
  <maps count="17">
    <map measureGroup="0" dimension="0"/>
    <map measureGroup="0" dimension="1"/>
    <map measureGroup="0" dimension="6"/>
    <map measureGroup="1" dimension="1"/>
    <map measureGroup="2" dimension="1"/>
    <map measureGroup="2" dimension="2"/>
    <map measureGroup="3" dimension="1"/>
    <map measureGroup="3" dimension="4"/>
    <map measureGroup="3" dimension="6"/>
    <map measureGroup="4" dimension="1"/>
    <map measureGroup="4" dimension="5"/>
    <map measureGroup="4" dimension="6"/>
    <map measureGroup="5" dimension="6"/>
    <map measureGroup="6" dimension="1"/>
    <map measureGroup="6" dimension="7"/>
    <map measureGroup="7" dimension="1"/>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095740625002" backgroundQuery="1" createdVersion="7" refreshedVersion="7" minRefreshableVersion="3" recordCount="0" supportSubquery="1" supportAdvancedDrill="1" xr:uid="{B79F36E2-7C83-4C7D-8B95-B000216E9C54}">
  <cacheSource type="external" connectionId="6"/>
  <cacheFields count="5">
    <cacheField name="[oee_daily].[date].[date]" caption="date" numFmtId="0" hierarchy="28" level="1">
      <sharedItems containsSemiMixedTypes="0" containsNonDate="0" containsDate="1" containsString="0" minDate="2024-01-01T00:00:00" maxDate="2024-03-31T00:00:00" count="9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sharedItems>
    </cacheField>
    <cacheField name="[oee_daily].[date (Month)].[date (Month)]" caption="date (Month)" numFmtId="0" hierarchy="42" level="1">
      <sharedItems count="3">
        <s v="Jan"/>
        <s v="Feb"/>
        <s v="Mar"/>
      </sharedItems>
    </cacheField>
    <cacheField name="[oee_daily].[machine_id].[machine_id]" caption="machine_id" numFmtId="0" hierarchy="29" level="1">
      <sharedItems count="5">
        <s v="MCH-001"/>
        <s v="MCH-002"/>
        <s v="MCH-003"/>
        <s v="MCH-004"/>
        <s v="MCH-005"/>
      </sharedItems>
    </cacheField>
    <cacheField name="[Measures].[Average of oee]" caption="Average of oee" numFmtId="0" hierarchy="79" level="32767"/>
    <cacheField name="[machines].[machine_id].[machine_id]" caption="machine_id" numFmtId="0" hierarchy="11" level="1">
      <sharedItems containsSemiMixedTypes="0" containsNonDate="0" containsString="0"/>
    </cacheField>
  </cacheFields>
  <cacheHierarchies count="118">
    <cacheHierarchy uniqueName="[downtime_events].[event_id]" caption="event_id" attribute="1" defaultMemberUniqueName="[downtime_events].[event_id].[All]" allUniqueName="[downtime_events].[event_id].[All]" dimensionUniqueName="[downtime_events]" displayFolder="" count="0" memberValueDatatype="20" unbalanced="0"/>
    <cacheHierarchy uniqueName="[downtime_events].[date]" caption="date" attribute="1" time="1" defaultMemberUniqueName="[downtime_events].[date].[All]" allUniqueName="[downtime_events].[date].[All]" dimensionUniqueName="[downtime_events]" displayFolder="" count="0" memberValueDatatype="7" unbalanced="0"/>
    <cacheHierarchy uniqueName="[downtime_events].[machine_id]" caption="machine_id" attribute="1" defaultMemberUniqueName="[downtime_events].[machine_id].[All]" allUniqueName="[downtime_events].[machine_id].[All]" dimensionUniqueName="[downtime_events]" displayFolder="" count="0" memberValueDatatype="130" unbalanced="0"/>
    <cacheHierarchy uniqueName="[downtime_events].[shift]" caption="shift" attribute="1" defaultMemberUniqueName="[downtime_events].[shift].[All]" allUniqueName="[downtime_events].[shift].[All]" dimensionUniqueName="[downtime_events]" displayFolder="" count="0" memberValueDatatype="130" unbalanced="0"/>
    <cacheHierarchy uniqueName="[downtime_events].[start_time]" caption="start_time" attribute="1" time="1" defaultMemberUniqueName="[downtime_events].[start_time].[All]" allUniqueName="[downtime_events].[start_time].[All]" dimensionUniqueName="[downtime_events]" displayFolder="" count="0" memberValueDatatype="7" unbalanced="0"/>
    <cacheHierarchy uniqueName="[downtime_events].[end_time]" caption="end_time" attribute="1" time="1" defaultMemberUniqueName="[downtime_events].[end_time].[All]" allUniqueName="[downtime_events].[end_time].[All]" dimensionUniqueName="[downtime_events]" displayFolder="" count="0" memberValueDatatype="7" unbalanced="0"/>
    <cacheHierarchy uniqueName="[downtime_events].[duration_min]" caption="duration_min" attribute="1" defaultMemberUniqueName="[downtime_events].[duration_min].[All]" allUniqueName="[downtime_events].[duration_min].[All]" dimensionUniqueName="[downtime_events]" displayFolder="" count="0" memberValueDatatype="20" unbalanced="0"/>
    <cacheHierarchy uniqueName="[downtime_events].[downtime_reason]" caption="downtime_reason" attribute="1" defaultMemberUniqueName="[downtime_events].[downtime_reason].[All]" allUniqueName="[downtime_events].[downtime_reason].[All]" dimensionUniqueName="[downtime_events]" displayFolder="" count="0" memberValueDatatype="130" unbalanced="0"/>
    <cacheHierarchy uniqueName="[downtime_events].[downtime_category]" caption="downtime_category" attribute="1" defaultMemberUniqueName="[downtime_events].[downtime_category].[All]" allUniqueName="[downtime_events].[downtime_category].[All]" dimensionUniqueName="[downtime_events]" displayFolder="" count="0" memberValueDatatype="130" unbalanced="0"/>
    <cacheHierarchy uniqueName="[downtime_events].[reported_by]" caption="reported_by" attribute="1" defaultMemberUniqueName="[downtime_events].[reported_by].[All]" allUniqueName="[downtime_events].[reported_by].[All]" dimensionUniqueName="[downtime_events]" displayFolder="" count="0" memberValueDatatype="130" unbalanced="0"/>
    <cacheHierarchy uniqueName="[downtime_events].[notes]" caption="notes" attribute="1" defaultMemberUniqueName="[downtime_events].[notes].[All]" allUniqueName="[downtime_events].[notes].[All]" dimensionUniqueName="[downtime_events]" displayFolder="" count="0" memberValueDatatype="130" unbalanced="0"/>
    <cacheHierarchy uniqueName="[machines].[machine_id]" caption="machine_id" attribute="1" defaultMemberUniqueName="[machines].[machine_id].[All]" allUniqueName="[machines].[machine_id].[All]" dimensionUniqueName="[machines]" displayFolder="" count="2" memberValueDatatype="130" unbalanced="0">
      <fieldsUsage count="2">
        <fieldUsage x="-1"/>
        <fieldUsage x="4"/>
      </fieldsUsage>
    </cacheHierarchy>
    <cacheHierarchy uniqueName="[machines].[machine_name]" caption="machine_name" attribute="1" defaultMemberUniqueName="[machines].[machine_name].[All]" allUniqueName="[machines].[machine_name].[All]" dimensionUniqueName="[machines]" displayFolder="" count="0" memberValueDatatype="130" unbalanced="0"/>
    <cacheHierarchy uniqueName="[machines].[line]" caption="line" attribute="1" defaultMemberUniqueName="[machines].[line].[All]" allUniqueName="[machines].[line].[All]" dimensionUniqueName="[machines]" displayFolder="" count="0" memberValueDatatype="130" unbalanced="0"/>
    <cacheHierarchy uniqueName="[machines].[machine_type]" caption="machine_type" attribute="1" defaultMemberUniqueName="[machines].[machine_type].[All]" allUniqueName="[machines].[machine_type].[All]" dimensionUniqueName="[machines]" displayFolder="" count="0" memberValueDatatype="130" unbalanced="0"/>
    <cacheHierarchy uniqueName="[machines].[installation_year]" caption="installation_year" attribute="1" defaultMemberUniqueName="[machines].[installation_year].[All]" allUniqueName="[machines].[installation_year].[All]" dimensionUniqueName="[machines]" displayFolder="" count="0" memberValueDatatype="20" unbalanced="0"/>
    <cacheHierarchy uniqueName="[machines].[rated_capacity_units_per_hr]" caption="rated_capacity_units_per_hr" attribute="1" defaultMemberUniqueName="[machines].[rated_capacity_units_per_hr].[All]" allUniqueName="[machines].[rated_capacity_units_per_hr].[All]" dimensionUniqueName="[machines]" displayFolder="" count="0" memberValueDatatype="20" unbalanced="0"/>
    <cacheHierarchy uniqueName="[machines].[maintenance_interval_days]" caption="maintenance_interval_days" attribute="1" defaultMemberUniqueName="[machines].[maintenance_interval_days].[All]" allUniqueName="[machines].[maintenance_interval_days].[All]" dimensionUniqueName="[machines]" displayFolder="" count="0" memberValueDatatype="20" unbalanced="0"/>
    <cacheHierarchy uniqueName="[maintenance_logs].[log_id]" caption="log_id" attribute="1" defaultMemberUniqueName="[maintenance_logs].[log_id].[All]" allUniqueName="[maintenance_logs].[log_id].[All]" dimensionUniqueName="[maintenance_logs]" displayFolder="" count="0" memberValueDatatype="20" unbalanced="0"/>
    <cacheHierarchy uniqueName="[maintenance_logs].[date]" caption="date" attribute="1" time="1" defaultMemberUniqueName="[maintenance_logs].[date].[All]" allUniqueName="[maintenance_logs].[date].[All]" dimensionUniqueName="[maintenance_logs]" displayFolder="" count="0" memberValueDatatype="7" unbalanced="0"/>
    <cacheHierarchy uniqueName="[maintenance_logs].[machine_id]" caption="machine_id" attribute="1" defaultMemberUniqueName="[maintenance_logs].[machine_id].[All]" allUniqueName="[maintenance_logs].[machine_id].[All]" dimensionUniqueName="[maintenance_logs]" displayFolder="" count="0" memberValueDatatype="130" unbalanced="0"/>
    <cacheHierarchy uniqueName="[maintenance_logs].[maintenance_type]" caption="maintenance_type" attribute="1" defaultMemberUniqueName="[maintenance_logs].[maintenance_type].[All]" allUniqueName="[maintenance_logs].[maintenance_type].[All]" dimensionUniqueName="[maintenance_logs]" displayFolder="" count="0" memberValueDatatype="130" unbalanced="0"/>
    <cacheHierarchy uniqueName="[maintenance_logs].[technician_id]" caption="technician_id" attribute="1" defaultMemberUniqueName="[maintenance_logs].[technician_id].[All]" allUniqueName="[maintenance_logs].[technician_id].[All]" dimensionUniqueName="[maintenance_logs]" displayFolder="" count="0" memberValueDatatype="130" unbalanced="0"/>
    <cacheHierarchy uniqueName="[maintenance_logs].[duration_hr]" caption="duration_hr" attribute="1" defaultMemberUniqueName="[maintenance_logs].[duration_hr].[All]" allUniqueName="[maintenance_logs].[duration_hr].[All]" dimensionUniqueName="[maintenance_logs]" displayFolder="" count="0" memberValueDatatype="5" unbalanced="0"/>
    <cacheHierarchy uniqueName="[maintenance_logs].[parts_replaced]" caption="parts_replaced" attribute="1" defaultMemberUniqueName="[maintenance_logs].[parts_replaced].[All]" allUniqueName="[maintenance_logs].[parts_replaced].[All]" dimensionUniqueName="[maintenance_logs]" displayFolder="" count="0" memberValueDatatype="130" unbalanced="0"/>
    <cacheHierarchy uniqueName="[maintenance_logs].[cost_usd]" caption="cost_usd" attribute="1" defaultMemberUniqueName="[maintenance_logs].[cost_usd].[All]" allUniqueName="[maintenance_logs].[cost_usd].[All]" dimensionUniqueName="[maintenance_logs]" displayFolder="" count="0" memberValueDatatype="5" unbalanced="0"/>
    <cacheHierarchy uniqueName="[maintenance_logs].[result]" caption="result" attribute="1" defaultMemberUniqueName="[maintenance_logs].[result].[All]" allUniqueName="[maintenance_logs].[result].[All]" dimensionUniqueName="[maintenance_logs]" displayFolder="" count="0" memberValueDatatype="130" unbalanced="0"/>
    <cacheHierarchy uniqueName="[oee_daily].[record_id]" caption="record_id" attribute="1" defaultMemberUniqueName="[oee_daily].[record_id].[All]" allUniqueName="[oee_daily].[record_id].[All]" dimensionUniqueName="[oee_daily]" displayFolder="" count="0" memberValueDatatype="20" unbalanced="0"/>
    <cacheHierarchy uniqueName="[oee_daily].[date]" caption="date" attribute="1" time="1" defaultMemberUniqueName="[oee_daily].[date].[All]" allUniqueName="[oee_daily].[date].[All]" dimensionUniqueName="[oee_daily]" displayFolder="" count="2" memberValueDatatype="7" unbalanced="0">
      <fieldsUsage count="2">
        <fieldUsage x="-1"/>
        <fieldUsage x="0"/>
      </fieldsUsage>
    </cacheHierarchy>
    <cacheHierarchy uniqueName="[oee_daily].[machine_id]" caption="machine_id" attribute="1" defaultMemberUniqueName="[oee_daily].[machine_id].[All]" allUniqueName="[oee_daily].[machine_id].[All]" dimensionUniqueName="[oee_daily]" displayFolder="" count="2" memberValueDatatype="130" unbalanced="0">
      <fieldsUsage count="2">
        <fieldUsage x="-1"/>
        <fieldUsage x="2"/>
      </fieldsUsage>
    </cacheHierarchy>
    <cacheHierarchy uniqueName="[oee_daily].[shift]" caption="shift" attribute="1" defaultMemberUniqueName="[oee_daily].[shift].[All]" allUniqueName="[oee_daily].[shift].[All]" dimensionUniqueName="[oee_daily]" displayFolder="" count="0" memberValueDatatype="130" unbalanced="0"/>
    <cacheHierarchy uniqueName="[oee_daily].[planned_production_time_min]" caption="planned_production_time_min" attribute="1" defaultMemberUniqueName="[oee_daily].[planned_production_time_min].[All]" allUniqueName="[oee_daily].[planned_production_time_min].[All]" dimensionUniqueName="[oee_daily]" displayFolder="" count="0" memberValueDatatype="20" unbalanced="0"/>
    <cacheHierarchy uniqueName="[oee_daily].[actual_run_time_min]" caption="actual_run_time_min" attribute="1" defaultMemberUniqueName="[oee_daily].[actual_run_time_min].[All]" allUniqueName="[oee_daily].[actual_run_time_min].[All]" dimensionUniqueName="[oee_daily]" displayFolder="" count="0" memberValueDatatype="20" unbalanced="0"/>
    <cacheHierarchy uniqueName="[oee_daily].[downtime_min]" caption="downtime_min" attribute="1" defaultMemberUniqueName="[oee_daily].[downtime_min].[All]" allUniqueName="[oee_daily].[downtime_min].[All]" dimensionUniqueName="[oee_daily]" displayFolder="" count="0" memberValueDatatype="20" unbalanced="0"/>
    <cacheHierarchy uniqueName="[oee_daily].[total_units_produced]" caption="total_units_produced" attribute="1" defaultMemberUniqueName="[oee_daily].[total_units_produced].[All]" allUniqueName="[oee_daily].[total_units_produced].[All]" dimensionUniqueName="[oee_daily]" displayFolder="" count="0" memberValueDatatype="20" unbalanced="0"/>
    <cacheHierarchy uniqueName="[oee_daily].[good_units]" caption="good_units" attribute="1" defaultMemberUniqueName="[oee_daily].[good_units].[All]" allUniqueName="[oee_daily].[good_units].[All]" dimensionUniqueName="[oee_daily]" displayFolder="" count="0" memberValueDatatype="20" unbalanced="0"/>
    <cacheHierarchy uniqueName="[oee_daily].[rejected_units]" caption="rejected_units" attribute="1" defaultMemberUniqueName="[oee_daily].[rejected_units].[All]" allUniqueName="[oee_daily].[rejected_units].[All]" dimensionUniqueName="[oee_daily]" displayFolder="" count="0" memberValueDatatype="20" unbalanced="0"/>
    <cacheHierarchy uniqueName="[oee_daily].[ideal_cycle_time_sec]" caption="ideal_cycle_time_sec" attribute="1" defaultMemberUniqueName="[oee_daily].[ideal_cycle_time_sec].[All]" allUniqueName="[oee_daily].[ideal_cycle_time_sec].[All]" dimensionUniqueName="[oee_daily]" displayFolder="" count="0" memberValueDatatype="5" unbalanced="0"/>
    <cacheHierarchy uniqueName="[oee_daily].[availability]" caption="availability" attribute="1" defaultMemberUniqueName="[oee_daily].[availability].[All]" allUniqueName="[oee_daily].[availability].[All]" dimensionUniqueName="[oee_daily]" displayFolder="" count="0" memberValueDatatype="5" unbalanced="0"/>
    <cacheHierarchy uniqueName="[oee_daily].[performance]" caption="performance" attribute="1" defaultMemberUniqueName="[oee_daily].[performance].[All]" allUniqueName="[oee_daily].[performance].[All]" dimensionUniqueName="[oee_daily]" displayFolder="" count="0" memberValueDatatype="5" unbalanced="0"/>
    <cacheHierarchy uniqueName="[oee_daily].[quality]" caption="quality" attribute="1" defaultMemberUniqueName="[oee_daily].[quality].[All]" allUniqueName="[oee_daily].[quality].[All]" dimensionUniqueName="[oee_daily]" displayFolder="" count="0" memberValueDatatype="5" unbalanced="0"/>
    <cacheHierarchy uniqueName="[oee_daily].[oee]" caption="oee" attribute="1" defaultMemberUniqueName="[oee_daily].[oee].[All]" allUniqueName="[oee_daily].[oee].[All]" dimensionUniqueName="[oee_daily]" displayFolder="" count="0" memberValueDatatype="5" unbalanced="0"/>
    <cacheHierarchy uniqueName="[oee_daily].[date (Month)]" caption="date (Month)" attribute="1" defaultMemberUniqueName="[oee_daily].[date (Month)].[All]" allUniqueName="[oee_daily].[date (Month)].[All]" dimensionUniqueName="[oee_daily]" displayFolder="" count="2" memberValueDatatype="130" unbalanced="0">
      <fieldsUsage count="2">
        <fieldUsage x="-1"/>
        <fieldUsage x="1"/>
      </fieldsUsage>
    </cacheHierarchy>
    <cacheHierarchy uniqueName="[production_output].[output_id]" caption="output_id" attribute="1" defaultMemberUniqueName="[production_output].[output_id].[All]" allUniqueName="[production_output].[output_id].[All]" dimensionUniqueName="[production_output]" displayFolder="" count="0" memberValueDatatype="20" unbalanced="0"/>
    <cacheHierarchy uniqueName="[production_output].[date]" caption="date" attribute="1" time="1" defaultMemberUniqueName="[production_output].[date].[All]" allUniqueName="[production_output].[date].[All]" dimensionUniqueName="[production_output]" displayFolder="" count="0" memberValueDatatype="7" unbalanced="0"/>
    <cacheHierarchy uniqueName="[production_output].[machine_id]" caption="machine_id" attribute="1" defaultMemberUniqueName="[production_output].[machine_id].[All]" allUniqueName="[production_output].[machine_id].[All]" dimensionUniqueName="[production_output]" displayFolder="" count="0" memberValueDatatype="130" unbalanced="0"/>
    <cacheHierarchy uniqueName="[production_output].[shift]" caption="shift" attribute="1" defaultMemberUniqueName="[production_output].[shift].[All]" allUniqueName="[production_output].[shift].[All]" dimensionUniqueName="[production_output]" displayFolder="" count="0" memberValueDatatype="130" unbalanced="0"/>
    <cacheHierarchy uniqueName="[production_output].[product_code]" caption="product_code" attribute="1" defaultMemberUniqueName="[production_output].[product_code].[All]" allUniqueName="[production_output].[product_code].[All]" dimensionUniqueName="[production_output]" displayFolder="" count="0" memberValueDatatype="130" unbalanced="0"/>
    <cacheHierarchy uniqueName="[production_output].[units_planned]" caption="units_planned" attribute="1" defaultMemberUniqueName="[production_output].[units_planned].[All]" allUniqueName="[production_output].[units_planned].[All]" dimensionUniqueName="[production_output]" displayFolder="" count="0" memberValueDatatype="20" unbalanced="0"/>
    <cacheHierarchy uniqueName="[production_output].[units_produced]" caption="units_produced" attribute="1" defaultMemberUniqueName="[production_output].[units_produced].[All]" allUniqueName="[production_output].[units_produced].[All]" dimensionUniqueName="[production_output]" displayFolder="" count="0" memberValueDatatype="20" unbalanced="0"/>
    <cacheHierarchy uniqueName="[production_output].[units_rejected]" caption="units_rejected" attribute="1" defaultMemberUniqueName="[production_output].[units_rejected].[All]" allUniqueName="[production_output].[units_rejected].[All]" dimensionUniqueName="[production_output]" displayFolder="" count="0" memberValueDatatype="20" unbalanced="0"/>
    <cacheHierarchy uniqueName="[production_output].[scrap_rate_pct]" caption="scrap_rate_pct" attribute="1" defaultMemberUniqueName="[production_output].[scrap_rate_pct].[All]" allUniqueName="[production_output].[scrap_rate_pct].[All]" dimensionUniqueName="[production_output]" displayFolder="" count="0" memberValueDatatype="5" unbalanced="0"/>
    <cacheHierarchy uniqueName="[production_output].[operator_id]" caption="operator_id" attribute="1" defaultMemberUniqueName="[production_output].[operator_id].[All]" allUniqueName="[production_output].[operator_id].[All]" dimensionUniqueName="[production_output]" displayFolder="" count="0" memberValueDatatype="130" unbalanced="0"/>
    <cacheHierarchy uniqueName="[production_output].[date (Month)]" caption="date (Month)" attribute="1" defaultMemberUniqueName="[production_output].[date (Month)].[All]" allUniqueName="[production_output].[date (Month)].[All]" dimensionUniqueName="[production_output]" displayFolder="" count="0" memberValueDatatype="130" unbalanced="0"/>
    <cacheHierarchy uniqueName="[Shift_Table].[shift]" caption="shift" attribute="1" defaultMemberUniqueName="[Shift_Table].[shift].[All]" allUniqueName="[Shift_Table].[shift].[All]" dimensionUniqueName="[Shift_Table]"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machine_id]" caption="machine_id" attribute="1" defaultMemberUniqueName="[Table11].[machine_id].[All]" allUniqueName="[Table11].[machine_id].[All]" dimensionUniqueName="[Table11]" displayFolder="" count="0" memberValueDatatype="130" unbalanced="0"/>
    <cacheHierarchy uniqueName="[Table11].[Days since last service]" caption="Days since last service" attribute="1" defaultMemberUniqueName="[Table11].[Days since last service].[All]" allUniqueName="[Table11].[Days since last service].[All]" dimensionUniqueName="[Table11]" displayFolder="" count="0" memberValueDatatype="20" unbalanced="0"/>
    <cacheHierarchy uniqueName="[Table8].[date]" caption="date" attribute="1" time="1" defaultMemberUniqueName="[Table8].[date].[All]" allUniqueName="[Table8].[date].[All]" dimensionUniqueName="[Table8]" displayFolder="" count="0" memberValueDatatype="7" unbalanced="0"/>
    <cacheHierarchy uniqueName="[Table8].[machine_id]" caption="machine_id" attribute="1" defaultMemberUniqueName="[Table8].[machine_id].[All]" allUniqueName="[Table8].[machine_id].[All]" dimensionUniqueName="[Table8]" displayFolder="" count="0" memberValueDatatype="130" unbalanced="0"/>
    <cacheHierarchy uniqueName="[Table8].[OEE Before]" caption="OEE Before" attribute="1" defaultMemberUniqueName="[Table8].[OEE Before].[All]" allUniqueName="[Table8].[OEE Before].[All]" dimensionUniqueName="[Table8]" displayFolder="" count="0" memberValueDatatype="5" unbalanced="0"/>
    <cacheHierarchy uniqueName="[Table8].[OEE After:]" caption="OEE After:" attribute="1" defaultMemberUniqueName="[Table8].[OEE After:].[All]" allUniqueName="[Table8].[OEE After:].[All]" dimensionUniqueName="[Table8]" displayFolder="" count="0" memberValueDatatype="5" unbalanced="0"/>
    <cacheHierarchy uniqueName="[Table8].[cost_usd]" caption="cost_usd" attribute="1" defaultMemberUniqueName="[Table8].[cost_usd].[All]" allUniqueName="[Table8].[cost_usd].[All]" dimensionUniqueName="[Table8]" displayFolder="" count="0" memberValueDatatype="5" unbalanced="0"/>
    <cacheHierarchy uniqueName="[Table8].[OEE_improvement]" caption="OEE_improvement" attribute="1" defaultMemberUniqueName="[Table8].[OEE_improvement].[All]" allUniqueName="[Table8].[OEE_improvement].[All]" dimensionUniqueName="[Table8]" displayFolder="" count="0" memberValueDatatype="5" unbalanced="0"/>
    <cacheHierarchy uniqueName="[Table8].[technician_id]" caption="technician_id" attribute="1" defaultMemberUniqueName="[Table8].[technician_id].[All]" allUniqueName="[Table8].[technician_id].[All]" dimensionUniqueName="[Table8]" displayFolder="" count="0" memberValueDatatype="130" unbalanced="0"/>
    <cacheHierarchy uniqueName="[Table8].[Spend_Efficiency]" caption="Spend_Efficiency" attribute="1" defaultMemberUniqueName="[Table8].[Spend_Efficiency].[All]" allUniqueName="[Table8].[Spend_Efficiency].[All]" dimensionUniqueName="[Table8]" displayFolder="" count="0" memberValueDatatype="5" unbalanced="0"/>
    <cacheHierarchy uniqueName="[oee_daily].[date (Month Index)]" caption="date (Month Index)" attribute="1" defaultMemberUniqueName="[oee_daily].[date (Month Index)].[All]" allUniqueName="[oee_daily].[date (Month Index)].[All]" dimensionUniqueName="[oee_daily]" displayFolder="" count="0" memberValueDatatype="20" unbalanced="0" hidden="1"/>
    <cacheHierarchy uniqueName="[production_output].[date (Month Index)]" caption="date (Month Index)" attribute="1" defaultMemberUniqueName="[production_output].[date (Month Index)].[All]" allUniqueName="[production_output].[date (Month Index)].[All]" dimensionUniqueName="[production_output]" displayFolder="" count="0" memberValueDatatype="20" unbalanced="0" hidden="1"/>
    <cacheHierarchy uniqueName="[Measures].[__XL_Count downtime_events]" caption="__XL_Count downtime_events" measure="1" displayFolder="" measureGroup="downtime_events" count="0" hidden="1"/>
    <cacheHierarchy uniqueName="[Measures].[__XL_Count machines]" caption="__XL_Count machines" measure="1" displayFolder="" measureGroup="machines" count="0" hidden="1"/>
    <cacheHierarchy uniqueName="[Measures].[__XL_Count maintenance_logs]" caption="__XL_Count maintenance_logs" measure="1" displayFolder="" measureGroup="maintenance_logs" count="0" hidden="1"/>
    <cacheHierarchy uniqueName="[Measures].[__XL_Count oee_daily]" caption="__XL_Count oee_daily" measure="1" displayFolder="" measureGroup="oee_daily" count="0" hidden="1"/>
    <cacheHierarchy uniqueName="[Measures].[__XL_Count production_output]" caption="__XL_Count production_output" measure="1" displayFolder="" measureGroup="production_output" count="0" hidden="1"/>
    <cacheHierarchy uniqueName="[Measures].[__XL_Count Shift_Table]" caption="__XL_Count Shift_Table" measure="1" displayFolder="" measureGroup="Shift_Table" count="0" hidden="1"/>
    <cacheHierarchy uniqueName="[Measures].[__XL_Count Table8]" caption="__XL_Count Table8" measure="1" displayFolder="" measureGroup="Table8"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units_produced]" caption="Sum of units_produced" measure="1" displayFolder="" measureGroup="production_output" count="0" hidden="1">
      <extLst>
        <ext xmlns:x15="http://schemas.microsoft.com/office/spreadsheetml/2010/11/main" uri="{B97F6D7D-B522-45F9-BDA1-12C45D357490}">
          <x15:cacheHierarchy aggregatedColumn="49"/>
        </ext>
      </extLst>
    </cacheHierarchy>
    <cacheHierarchy uniqueName="[Measures].[Sum of oee]" caption="Sum of oee" measure="1" displayFolder="" measureGroup="oee_daily" count="0" hidden="1">
      <extLst>
        <ext xmlns:x15="http://schemas.microsoft.com/office/spreadsheetml/2010/11/main" uri="{B97F6D7D-B522-45F9-BDA1-12C45D357490}">
          <x15:cacheHierarchy aggregatedColumn="41"/>
        </ext>
      </extLst>
    </cacheHierarchy>
    <cacheHierarchy uniqueName="[Measures].[Average of oee]" caption="Average of oee" measure="1" displayFolder="" measureGroup="oee_daily" count="0" oneField="1" hidden="1">
      <fieldsUsage count="1">
        <fieldUsage x="3"/>
      </fieldsUsage>
      <extLst>
        <ext xmlns:x15="http://schemas.microsoft.com/office/spreadsheetml/2010/11/main" uri="{B97F6D7D-B522-45F9-BDA1-12C45D357490}">
          <x15:cacheHierarchy aggregatedColumn="41"/>
        </ext>
      </extLst>
    </cacheHierarchy>
    <cacheHierarchy uniqueName="[Measures].[Sum of cost_usd]" caption="Sum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duration_min]" caption="Sum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Sum of units_rejected]" caption="Sum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scrap_rate_pct]" caption="Sum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Average of scrap_rate_pct]" caption="Average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Sum of units_planned]" caption="Sum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Average of units_planned]" caption="Average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Count of shift]" caption="Count of shift" measure="1" displayFolder="" measureGroup="production_output" count="0" hidden="1">
      <extLst>
        <ext xmlns:x15="http://schemas.microsoft.com/office/spreadsheetml/2010/11/main" uri="{B97F6D7D-B522-45F9-BDA1-12C45D357490}">
          <x15:cacheHierarchy aggregatedColumn="46"/>
        </ext>
      </extLst>
    </cacheHierarchy>
    <cacheHierarchy uniqueName="[Measures].[Count of operator_id]" caption="Count of operator_id" measure="1" displayFolder="" measureGroup="production_output" count="0" hidden="1">
      <extLst>
        <ext xmlns:x15="http://schemas.microsoft.com/office/spreadsheetml/2010/11/main" uri="{B97F6D7D-B522-45F9-BDA1-12C45D357490}">
          <x15:cacheHierarchy aggregatedColumn="52"/>
        </ext>
      </extLst>
    </cacheHierarchy>
    <cacheHierarchy uniqueName="[Measures].[Average of units_rejected]" caption="Average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availability]" caption="Sum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Sum of performance]" caption="Sum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Sum of quality]" caption="Sum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availability]" caption="Average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Average of performance]" caption="Average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Max of quality]" caption="Max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quality]" caption="Average of quality" measure="1" displayFolder="" measureGroup="oee_daily" count="0" hidden="1">
      <extLst>
        <ext xmlns:x15="http://schemas.microsoft.com/office/spreadsheetml/2010/11/main" uri="{B97F6D7D-B522-45F9-BDA1-12C45D357490}">
          <x15:cacheHierarchy aggregatedColumn="40"/>
        </ext>
      </extLst>
    </cacheHierarchy>
    <cacheHierarchy uniqueName="[Measures].[Count of reported_by]" caption="Count of reported_by" measure="1" displayFolder="" measureGroup="downtime_events" count="0" hidden="1">
      <extLst>
        <ext xmlns:x15="http://schemas.microsoft.com/office/spreadsheetml/2010/11/main" uri="{B97F6D7D-B522-45F9-BDA1-12C45D357490}">
          <x15:cacheHierarchy aggregatedColumn="9"/>
        </ext>
      </extLst>
    </cacheHierarchy>
    <cacheHierarchy uniqueName="[Measures].[Count of downtime_reason]" caption="Count of downtime_reason" measure="1" displayFolder="" measureGroup="downtime_events" count="0" hidden="1">
      <extLst>
        <ext xmlns:x15="http://schemas.microsoft.com/office/spreadsheetml/2010/11/main" uri="{B97F6D7D-B522-45F9-BDA1-12C45D357490}">
          <x15:cacheHierarchy aggregatedColumn="7"/>
        </ext>
      </extLst>
    </cacheHierarchy>
    <cacheHierarchy uniqueName="[Measures].[Count of downtime_category]" caption="Count of downtime_category" measure="1" displayFolder="" measureGroup="downtime_events" count="0" hidden="1">
      <extLst>
        <ext xmlns:x15="http://schemas.microsoft.com/office/spreadsheetml/2010/11/main" uri="{B97F6D7D-B522-45F9-BDA1-12C45D357490}">
          <x15:cacheHierarchy aggregatedColumn="8"/>
        </ext>
      </extLst>
    </cacheHierarchy>
    <cacheHierarchy uniqueName="[Measures].[Sum of downtime_min]" caption="Sum of downtime_min" measure="1" displayFolder="" measureGroup="oee_daily" count="0" hidden="1">
      <extLst>
        <ext xmlns:x15="http://schemas.microsoft.com/office/spreadsheetml/2010/11/main" uri="{B97F6D7D-B522-45F9-BDA1-12C45D357490}">
          <x15:cacheHierarchy aggregatedColumn="33"/>
        </ext>
      </extLst>
    </cacheHierarchy>
    <cacheHierarchy uniqueName="[Measures].[Average of cost_usd]" caption="Average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OEE_improvement]" caption="Sum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Average of OEE_improvement]" caption="Average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Sum of OEE Before]" caption="Sum of OEE Before" measure="1" displayFolder="" measureGroup="Table8" count="0" hidden="1">
      <extLst>
        <ext xmlns:x15="http://schemas.microsoft.com/office/spreadsheetml/2010/11/main" uri="{B97F6D7D-B522-45F9-BDA1-12C45D357490}">
          <x15:cacheHierarchy aggregatedColumn="60"/>
        </ext>
      </extLst>
    </cacheHierarchy>
    <cacheHierarchy uniqueName="[Measures].[Sum of OEE After:]" caption="Sum of OEE After:" measure="1" displayFolder="" measureGroup="Table8" count="0" hidden="1">
      <extLst>
        <ext xmlns:x15="http://schemas.microsoft.com/office/spreadsheetml/2010/11/main" uri="{B97F6D7D-B522-45F9-BDA1-12C45D357490}">
          <x15:cacheHierarchy aggregatedColumn="61"/>
        </ext>
      </extLst>
    </cacheHierarchy>
    <cacheHierarchy uniqueName="[Measures].[Max of OEE Before]" caption="Max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Before]" caption="Average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After:]" caption="Average of OEE After:" measure="1" displayFolder="" measureGroup="Table8" count="0" hidden="1">
      <extLst>
        <ext xmlns:x15="http://schemas.microsoft.com/office/spreadsheetml/2010/11/main" uri="{B97F6D7D-B522-45F9-BDA1-12C45D357490}">
          <x15:cacheHierarchy aggregatedColumn="61"/>
        </ext>
      </extLst>
    </cacheHierarchy>
    <cacheHierarchy uniqueName="[Measures].[Count of parts_replaced]" caption="Count of parts_replaced" measure="1" displayFolder="" measureGroup="maintenance_logs" count="0" hidden="1">
      <extLst>
        <ext xmlns:x15="http://schemas.microsoft.com/office/spreadsheetml/2010/11/main" uri="{B97F6D7D-B522-45F9-BDA1-12C45D357490}">
          <x15:cacheHierarchy aggregatedColumn="24"/>
        </ext>
      </extLst>
    </cacheHierarchy>
    <cacheHierarchy uniqueName="[Measures].[Sum of Days since last service]" caption="Sum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Average of Days since last service]" caption="Average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Count of result]" caption="Count of result" measure="1" displayFolder="" measureGroup="maintenance_logs" count="0" hidden="1">
      <extLst>
        <ext xmlns:x15="http://schemas.microsoft.com/office/spreadsheetml/2010/11/main" uri="{B97F6D7D-B522-45F9-BDA1-12C45D357490}">
          <x15:cacheHierarchy aggregatedColumn="26"/>
        </ext>
      </extLst>
    </cacheHierarchy>
    <cacheHierarchy uniqueName="[Measures].[Max of duration_min]" caption="Max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Average of duration_min]" caption="Average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Count of machine_id]" caption="Count of machine_id" measure="1" displayFolder="" measureGroup="machines" count="0" hidden="1">
      <extLst>
        <ext xmlns:x15="http://schemas.microsoft.com/office/spreadsheetml/2010/11/main" uri="{B97F6D7D-B522-45F9-BDA1-12C45D357490}">
          <x15:cacheHierarchy aggregatedColumn="11"/>
        </ext>
      </extLst>
    </cacheHierarchy>
    <cacheHierarchy uniqueName="[Measures].[Sum of log_id]" caption="Sum of log_id" measure="1" displayFolder="" measureGroup="maintenance_logs" count="0" hidden="1">
      <extLst>
        <ext xmlns:x15="http://schemas.microsoft.com/office/spreadsheetml/2010/11/main" uri="{B97F6D7D-B522-45F9-BDA1-12C45D357490}">
          <x15:cacheHierarchy aggregatedColumn="18"/>
        </ext>
      </extLst>
    </cacheHierarchy>
    <cacheHierarchy uniqueName="[Measures].[Average of result]" caption="Average of result" measure="1" displayFolder="" measureGroup="maintenance_logs" count="0" hidden="1">
      <extLst>
        <ext xmlns:x15="http://schemas.microsoft.com/office/spreadsheetml/2010/11/main" uri="{B97F6D7D-B522-45F9-BDA1-12C45D357490}">
          <x15:cacheHierarchy aggregatedColumn="26"/>
        </ext>
      </extLst>
    </cacheHierarchy>
  </cacheHierarchies>
  <kpis count="0"/>
  <dimensions count="9">
    <dimension name="downtime_events" uniqueName="[downtime_events]" caption="downtime_events"/>
    <dimension name="machines" uniqueName="[machines]" caption="machines"/>
    <dimension name="maintenance_logs" uniqueName="[maintenance_logs]" caption="maintenance_logs"/>
    <dimension measure="1" name="Measures" uniqueName="[Measures]" caption="Measures"/>
    <dimension name="oee_daily" uniqueName="[oee_daily]" caption="oee_daily"/>
    <dimension name="production_output" uniqueName="[production_output]" caption="production_output"/>
    <dimension name="Shift_Table" uniqueName="[Shift_Table]" caption="Shift_Table"/>
    <dimension name="Table11" uniqueName="[Table11]" caption="Table11"/>
    <dimension name="Table8" uniqueName="[Table8]" caption="Table8"/>
  </dimensions>
  <measureGroups count="8">
    <measureGroup name="downtime_events" caption="downtime_events"/>
    <measureGroup name="machines" caption="machines"/>
    <measureGroup name="maintenance_logs" caption="maintenance_logs"/>
    <measureGroup name="oee_daily" caption="oee_daily"/>
    <measureGroup name="production_output" caption="production_output"/>
    <measureGroup name="Shift_Table" caption="Shift_Table"/>
    <measureGroup name="Table11" caption="Table11"/>
    <measureGroup name="Table8" caption="Table8"/>
  </measureGroups>
  <maps count="17">
    <map measureGroup="0" dimension="0"/>
    <map measureGroup="0" dimension="1"/>
    <map measureGroup="0" dimension="6"/>
    <map measureGroup="1" dimension="1"/>
    <map measureGroup="2" dimension="1"/>
    <map measureGroup="2" dimension="2"/>
    <map measureGroup="3" dimension="1"/>
    <map measureGroup="3" dimension="4"/>
    <map measureGroup="3" dimension="6"/>
    <map measureGroup="4" dimension="1"/>
    <map measureGroup="4" dimension="5"/>
    <map measureGroup="4" dimension="6"/>
    <map measureGroup="5" dimension="6"/>
    <map measureGroup="6" dimension="1"/>
    <map measureGroup="6" dimension="7"/>
    <map measureGroup="7" dimension="1"/>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095740972225" backgroundQuery="1" createdVersion="7" refreshedVersion="7" minRefreshableVersion="3" recordCount="0" supportSubquery="1" supportAdvancedDrill="1" xr:uid="{9F8AD518-2DC2-4CEE-88AA-9176115E9A0D}">
  <cacheSource type="external" connectionId="6"/>
  <cacheFields count="4">
    <cacheField name="[downtime_events].[downtime_reason].[downtime_reason]" caption="downtime_reason" numFmtId="0" hierarchy="7" level="1">
      <sharedItems count="10">
        <s v="Electrical Fault"/>
        <s v="Line Changeover"/>
        <s v="Material Shortage"/>
        <s v="Mechanical Failure"/>
        <s v="Operator Break"/>
        <s v="Overheating"/>
        <s v="Quality Check"/>
        <s v="Scheduled Maintenance"/>
        <s v="Software Error"/>
        <s v="Tooling Change"/>
      </sharedItems>
    </cacheField>
    <cacheField name="[Measures].[Count of downtime_reason]" caption="Count of downtime_reason" numFmtId="0" hierarchy="98" level="32767"/>
    <cacheField name="[machines].[machine_id].[machine_id]" caption="machine_id" numFmtId="0" hierarchy="11" level="1">
      <sharedItems containsSemiMixedTypes="0" containsNonDate="0" containsString="0"/>
    </cacheField>
    <cacheField name="[downtime_events].[shift].[shift]" caption="shift" numFmtId="0" hierarchy="3" level="1">
      <sharedItems containsSemiMixedTypes="0" containsNonDate="0" containsString="0"/>
    </cacheField>
  </cacheFields>
  <cacheHierarchies count="118">
    <cacheHierarchy uniqueName="[downtime_events].[event_id]" caption="event_id" attribute="1" defaultMemberUniqueName="[downtime_events].[event_id].[All]" allUniqueName="[downtime_events].[event_id].[All]" dimensionUniqueName="[downtime_events]" displayFolder="" count="0" memberValueDatatype="20" unbalanced="0"/>
    <cacheHierarchy uniqueName="[downtime_events].[date]" caption="date" attribute="1" time="1" defaultMemberUniqueName="[downtime_events].[date].[All]" allUniqueName="[downtime_events].[date].[All]" dimensionUniqueName="[downtime_events]" displayFolder="" count="0" memberValueDatatype="7" unbalanced="0"/>
    <cacheHierarchy uniqueName="[downtime_events].[machine_id]" caption="machine_id" attribute="1" defaultMemberUniqueName="[downtime_events].[machine_id].[All]" allUniqueName="[downtime_events].[machine_id].[All]" dimensionUniqueName="[downtime_events]" displayFolder="" count="0" memberValueDatatype="130" unbalanced="0"/>
    <cacheHierarchy uniqueName="[downtime_events].[shift]" caption="shift" attribute="1" defaultMemberUniqueName="[downtime_events].[shift].[All]" allUniqueName="[downtime_events].[shift].[All]" dimensionUniqueName="[downtime_events]" displayFolder="" count="2" memberValueDatatype="130" unbalanced="0">
      <fieldsUsage count="2">
        <fieldUsage x="-1"/>
        <fieldUsage x="3"/>
      </fieldsUsage>
    </cacheHierarchy>
    <cacheHierarchy uniqueName="[downtime_events].[start_time]" caption="start_time" attribute="1" time="1" defaultMemberUniqueName="[downtime_events].[start_time].[All]" allUniqueName="[downtime_events].[start_time].[All]" dimensionUniqueName="[downtime_events]" displayFolder="" count="0" memberValueDatatype="7" unbalanced="0"/>
    <cacheHierarchy uniqueName="[downtime_events].[end_time]" caption="end_time" attribute="1" time="1" defaultMemberUniqueName="[downtime_events].[end_time].[All]" allUniqueName="[downtime_events].[end_time].[All]" dimensionUniqueName="[downtime_events]" displayFolder="" count="0" memberValueDatatype="7" unbalanced="0"/>
    <cacheHierarchy uniqueName="[downtime_events].[duration_min]" caption="duration_min" attribute="1" defaultMemberUniqueName="[downtime_events].[duration_min].[All]" allUniqueName="[downtime_events].[duration_min].[All]" dimensionUniqueName="[downtime_events]" displayFolder="" count="0" memberValueDatatype="20" unbalanced="0"/>
    <cacheHierarchy uniqueName="[downtime_events].[downtime_reason]" caption="downtime_reason" attribute="1" defaultMemberUniqueName="[downtime_events].[downtime_reason].[All]" allUniqueName="[downtime_events].[downtime_reason].[All]" dimensionUniqueName="[downtime_events]" displayFolder="" count="2" memberValueDatatype="130" unbalanced="0">
      <fieldsUsage count="2">
        <fieldUsage x="-1"/>
        <fieldUsage x="0"/>
      </fieldsUsage>
    </cacheHierarchy>
    <cacheHierarchy uniqueName="[downtime_events].[downtime_category]" caption="downtime_category" attribute="1" defaultMemberUniqueName="[downtime_events].[downtime_category].[All]" allUniqueName="[downtime_events].[downtime_category].[All]" dimensionUniqueName="[downtime_events]" displayFolder="" count="0" memberValueDatatype="130" unbalanced="0"/>
    <cacheHierarchy uniqueName="[downtime_events].[reported_by]" caption="reported_by" attribute="1" defaultMemberUniqueName="[downtime_events].[reported_by].[All]" allUniqueName="[downtime_events].[reported_by].[All]" dimensionUniqueName="[downtime_events]" displayFolder="" count="0" memberValueDatatype="130" unbalanced="0"/>
    <cacheHierarchy uniqueName="[downtime_events].[notes]" caption="notes" attribute="1" defaultMemberUniqueName="[downtime_events].[notes].[All]" allUniqueName="[downtime_events].[notes].[All]" dimensionUniqueName="[downtime_events]" displayFolder="" count="0" memberValueDatatype="130" unbalanced="0"/>
    <cacheHierarchy uniqueName="[machines].[machine_id]" caption="machine_id" attribute="1" defaultMemberUniqueName="[machines].[machine_id].[All]" allUniqueName="[machines].[machine_id].[All]" dimensionUniqueName="[machines]" displayFolder="" count="2" memberValueDatatype="130" unbalanced="0">
      <fieldsUsage count="2">
        <fieldUsage x="-1"/>
        <fieldUsage x="2"/>
      </fieldsUsage>
    </cacheHierarchy>
    <cacheHierarchy uniqueName="[machines].[machine_name]" caption="machine_name" attribute="1" defaultMemberUniqueName="[machines].[machine_name].[All]" allUniqueName="[machines].[machine_name].[All]" dimensionUniqueName="[machines]" displayFolder="" count="0" memberValueDatatype="130" unbalanced="0"/>
    <cacheHierarchy uniqueName="[machines].[line]" caption="line" attribute="1" defaultMemberUniqueName="[machines].[line].[All]" allUniqueName="[machines].[line].[All]" dimensionUniqueName="[machines]" displayFolder="" count="0" memberValueDatatype="130" unbalanced="0"/>
    <cacheHierarchy uniqueName="[machines].[machine_type]" caption="machine_type" attribute="1" defaultMemberUniqueName="[machines].[machine_type].[All]" allUniqueName="[machines].[machine_type].[All]" dimensionUniqueName="[machines]" displayFolder="" count="0" memberValueDatatype="130" unbalanced="0"/>
    <cacheHierarchy uniqueName="[machines].[installation_year]" caption="installation_year" attribute="1" defaultMemberUniqueName="[machines].[installation_year].[All]" allUniqueName="[machines].[installation_year].[All]" dimensionUniqueName="[machines]" displayFolder="" count="0" memberValueDatatype="20" unbalanced="0"/>
    <cacheHierarchy uniqueName="[machines].[rated_capacity_units_per_hr]" caption="rated_capacity_units_per_hr" attribute="1" defaultMemberUniqueName="[machines].[rated_capacity_units_per_hr].[All]" allUniqueName="[machines].[rated_capacity_units_per_hr].[All]" dimensionUniqueName="[machines]" displayFolder="" count="0" memberValueDatatype="20" unbalanced="0"/>
    <cacheHierarchy uniqueName="[machines].[maintenance_interval_days]" caption="maintenance_interval_days" attribute="1" defaultMemberUniqueName="[machines].[maintenance_interval_days].[All]" allUniqueName="[machines].[maintenance_interval_days].[All]" dimensionUniqueName="[machines]" displayFolder="" count="0" memberValueDatatype="20" unbalanced="0"/>
    <cacheHierarchy uniqueName="[maintenance_logs].[log_id]" caption="log_id" attribute="1" defaultMemberUniqueName="[maintenance_logs].[log_id].[All]" allUniqueName="[maintenance_logs].[log_id].[All]" dimensionUniqueName="[maintenance_logs]" displayFolder="" count="0" memberValueDatatype="20" unbalanced="0"/>
    <cacheHierarchy uniqueName="[maintenance_logs].[date]" caption="date" attribute="1" time="1" defaultMemberUniqueName="[maintenance_logs].[date].[All]" allUniqueName="[maintenance_logs].[date].[All]" dimensionUniqueName="[maintenance_logs]" displayFolder="" count="0" memberValueDatatype="7" unbalanced="0"/>
    <cacheHierarchy uniqueName="[maintenance_logs].[machine_id]" caption="machine_id" attribute="1" defaultMemberUniqueName="[maintenance_logs].[machine_id].[All]" allUniqueName="[maintenance_logs].[machine_id].[All]" dimensionUniqueName="[maintenance_logs]" displayFolder="" count="0" memberValueDatatype="130" unbalanced="0"/>
    <cacheHierarchy uniqueName="[maintenance_logs].[maintenance_type]" caption="maintenance_type" attribute="1" defaultMemberUniqueName="[maintenance_logs].[maintenance_type].[All]" allUniqueName="[maintenance_logs].[maintenance_type].[All]" dimensionUniqueName="[maintenance_logs]" displayFolder="" count="0" memberValueDatatype="130" unbalanced="0"/>
    <cacheHierarchy uniqueName="[maintenance_logs].[technician_id]" caption="technician_id" attribute="1" defaultMemberUniqueName="[maintenance_logs].[technician_id].[All]" allUniqueName="[maintenance_logs].[technician_id].[All]" dimensionUniqueName="[maintenance_logs]" displayFolder="" count="0" memberValueDatatype="130" unbalanced="0"/>
    <cacheHierarchy uniqueName="[maintenance_logs].[duration_hr]" caption="duration_hr" attribute="1" defaultMemberUniqueName="[maintenance_logs].[duration_hr].[All]" allUniqueName="[maintenance_logs].[duration_hr].[All]" dimensionUniqueName="[maintenance_logs]" displayFolder="" count="0" memberValueDatatype="5" unbalanced="0"/>
    <cacheHierarchy uniqueName="[maintenance_logs].[parts_replaced]" caption="parts_replaced" attribute="1" defaultMemberUniqueName="[maintenance_logs].[parts_replaced].[All]" allUniqueName="[maintenance_logs].[parts_replaced].[All]" dimensionUniqueName="[maintenance_logs]" displayFolder="" count="0" memberValueDatatype="130" unbalanced="0"/>
    <cacheHierarchy uniqueName="[maintenance_logs].[cost_usd]" caption="cost_usd" attribute="1" defaultMemberUniqueName="[maintenance_logs].[cost_usd].[All]" allUniqueName="[maintenance_logs].[cost_usd].[All]" dimensionUniqueName="[maintenance_logs]" displayFolder="" count="0" memberValueDatatype="5" unbalanced="0"/>
    <cacheHierarchy uniqueName="[maintenance_logs].[result]" caption="result" attribute="1" defaultMemberUniqueName="[maintenance_logs].[result].[All]" allUniqueName="[maintenance_logs].[result].[All]" dimensionUniqueName="[maintenance_logs]" displayFolder="" count="0" memberValueDatatype="130" unbalanced="0"/>
    <cacheHierarchy uniqueName="[oee_daily].[record_id]" caption="record_id" attribute="1" defaultMemberUniqueName="[oee_daily].[record_id].[All]" allUniqueName="[oee_daily].[record_id].[All]" dimensionUniqueName="[oee_daily]" displayFolder="" count="0" memberValueDatatype="20" unbalanced="0"/>
    <cacheHierarchy uniqueName="[oee_daily].[date]" caption="date" attribute="1" time="1" defaultMemberUniqueName="[oee_daily].[date].[All]" allUniqueName="[oee_daily].[date].[All]" dimensionUniqueName="[oee_daily]" displayFolder="" count="0" memberValueDatatype="7" unbalanced="0"/>
    <cacheHierarchy uniqueName="[oee_daily].[machine_id]" caption="machine_id" attribute="1" defaultMemberUniqueName="[oee_daily].[machine_id].[All]" allUniqueName="[oee_daily].[machine_id].[All]" dimensionUniqueName="[oee_daily]" displayFolder="" count="0" memberValueDatatype="130" unbalanced="0"/>
    <cacheHierarchy uniqueName="[oee_daily].[shift]" caption="shift" attribute="1" defaultMemberUniqueName="[oee_daily].[shift].[All]" allUniqueName="[oee_daily].[shift].[All]" dimensionUniqueName="[oee_daily]" displayFolder="" count="0" memberValueDatatype="130" unbalanced="0"/>
    <cacheHierarchy uniqueName="[oee_daily].[planned_production_time_min]" caption="planned_production_time_min" attribute="1" defaultMemberUniqueName="[oee_daily].[planned_production_time_min].[All]" allUniqueName="[oee_daily].[planned_production_time_min].[All]" dimensionUniqueName="[oee_daily]" displayFolder="" count="0" memberValueDatatype="20" unbalanced="0"/>
    <cacheHierarchy uniqueName="[oee_daily].[actual_run_time_min]" caption="actual_run_time_min" attribute="1" defaultMemberUniqueName="[oee_daily].[actual_run_time_min].[All]" allUniqueName="[oee_daily].[actual_run_time_min].[All]" dimensionUniqueName="[oee_daily]" displayFolder="" count="0" memberValueDatatype="20" unbalanced="0"/>
    <cacheHierarchy uniqueName="[oee_daily].[downtime_min]" caption="downtime_min" attribute="1" defaultMemberUniqueName="[oee_daily].[downtime_min].[All]" allUniqueName="[oee_daily].[downtime_min].[All]" dimensionUniqueName="[oee_daily]" displayFolder="" count="0" memberValueDatatype="20" unbalanced="0"/>
    <cacheHierarchy uniqueName="[oee_daily].[total_units_produced]" caption="total_units_produced" attribute="1" defaultMemberUniqueName="[oee_daily].[total_units_produced].[All]" allUniqueName="[oee_daily].[total_units_produced].[All]" dimensionUniqueName="[oee_daily]" displayFolder="" count="0" memberValueDatatype="20" unbalanced="0"/>
    <cacheHierarchy uniqueName="[oee_daily].[good_units]" caption="good_units" attribute="1" defaultMemberUniqueName="[oee_daily].[good_units].[All]" allUniqueName="[oee_daily].[good_units].[All]" dimensionUniqueName="[oee_daily]" displayFolder="" count="0" memberValueDatatype="20" unbalanced="0"/>
    <cacheHierarchy uniqueName="[oee_daily].[rejected_units]" caption="rejected_units" attribute="1" defaultMemberUniqueName="[oee_daily].[rejected_units].[All]" allUniqueName="[oee_daily].[rejected_units].[All]" dimensionUniqueName="[oee_daily]" displayFolder="" count="0" memberValueDatatype="20" unbalanced="0"/>
    <cacheHierarchy uniqueName="[oee_daily].[ideal_cycle_time_sec]" caption="ideal_cycle_time_sec" attribute="1" defaultMemberUniqueName="[oee_daily].[ideal_cycle_time_sec].[All]" allUniqueName="[oee_daily].[ideal_cycle_time_sec].[All]" dimensionUniqueName="[oee_daily]" displayFolder="" count="0" memberValueDatatype="5" unbalanced="0"/>
    <cacheHierarchy uniqueName="[oee_daily].[availability]" caption="availability" attribute="1" defaultMemberUniqueName="[oee_daily].[availability].[All]" allUniqueName="[oee_daily].[availability].[All]" dimensionUniqueName="[oee_daily]" displayFolder="" count="0" memberValueDatatype="5" unbalanced="0"/>
    <cacheHierarchy uniqueName="[oee_daily].[performance]" caption="performance" attribute="1" defaultMemberUniqueName="[oee_daily].[performance].[All]" allUniqueName="[oee_daily].[performance].[All]" dimensionUniqueName="[oee_daily]" displayFolder="" count="0" memberValueDatatype="5" unbalanced="0"/>
    <cacheHierarchy uniqueName="[oee_daily].[quality]" caption="quality" attribute="1" defaultMemberUniqueName="[oee_daily].[quality].[All]" allUniqueName="[oee_daily].[quality].[All]" dimensionUniqueName="[oee_daily]" displayFolder="" count="0" memberValueDatatype="5" unbalanced="0"/>
    <cacheHierarchy uniqueName="[oee_daily].[oee]" caption="oee" attribute="1" defaultMemberUniqueName="[oee_daily].[oee].[All]" allUniqueName="[oee_daily].[oee].[All]" dimensionUniqueName="[oee_daily]" displayFolder="" count="0" memberValueDatatype="5" unbalanced="0"/>
    <cacheHierarchy uniqueName="[oee_daily].[date (Month)]" caption="date (Month)" attribute="1" defaultMemberUniqueName="[oee_daily].[date (Month)].[All]" allUniqueName="[oee_daily].[date (Month)].[All]" dimensionUniqueName="[oee_daily]" displayFolder="" count="0" memberValueDatatype="130" unbalanced="0"/>
    <cacheHierarchy uniqueName="[production_output].[output_id]" caption="output_id" attribute="1" defaultMemberUniqueName="[production_output].[output_id].[All]" allUniqueName="[production_output].[output_id].[All]" dimensionUniqueName="[production_output]" displayFolder="" count="0" memberValueDatatype="20" unbalanced="0"/>
    <cacheHierarchy uniqueName="[production_output].[date]" caption="date" attribute="1" time="1" defaultMemberUniqueName="[production_output].[date].[All]" allUniqueName="[production_output].[date].[All]" dimensionUniqueName="[production_output]" displayFolder="" count="0" memberValueDatatype="7" unbalanced="0"/>
    <cacheHierarchy uniqueName="[production_output].[machine_id]" caption="machine_id" attribute="1" defaultMemberUniqueName="[production_output].[machine_id].[All]" allUniqueName="[production_output].[machine_id].[All]" dimensionUniqueName="[production_output]" displayFolder="" count="0" memberValueDatatype="130" unbalanced="0"/>
    <cacheHierarchy uniqueName="[production_output].[shift]" caption="shift" attribute="1" defaultMemberUniqueName="[production_output].[shift].[All]" allUniqueName="[production_output].[shift].[All]" dimensionUniqueName="[production_output]" displayFolder="" count="0" memberValueDatatype="130" unbalanced="0"/>
    <cacheHierarchy uniqueName="[production_output].[product_code]" caption="product_code" attribute="1" defaultMemberUniqueName="[production_output].[product_code].[All]" allUniqueName="[production_output].[product_code].[All]" dimensionUniqueName="[production_output]" displayFolder="" count="0" memberValueDatatype="130" unbalanced="0"/>
    <cacheHierarchy uniqueName="[production_output].[units_planned]" caption="units_planned" attribute="1" defaultMemberUniqueName="[production_output].[units_planned].[All]" allUniqueName="[production_output].[units_planned].[All]" dimensionUniqueName="[production_output]" displayFolder="" count="0" memberValueDatatype="20" unbalanced="0"/>
    <cacheHierarchy uniqueName="[production_output].[units_produced]" caption="units_produced" attribute="1" defaultMemberUniqueName="[production_output].[units_produced].[All]" allUniqueName="[production_output].[units_produced].[All]" dimensionUniqueName="[production_output]" displayFolder="" count="0" memberValueDatatype="20" unbalanced="0"/>
    <cacheHierarchy uniqueName="[production_output].[units_rejected]" caption="units_rejected" attribute="1" defaultMemberUniqueName="[production_output].[units_rejected].[All]" allUniqueName="[production_output].[units_rejected].[All]" dimensionUniqueName="[production_output]" displayFolder="" count="0" memberValueDatatype="20" unbalanced="0"/>
    <cacheHierarchy uniqueName="[production_output].[scrap_rate_pct]" caption="scrap_rate_pct" attribute="1" defaultMemberUniqueName="[production_output].[scrap_rate_pct].[All]" allUniqueName="[production_output].[scrap_rate_pct].[All]" dimensionUniqueName="[production_output]" displayFolder="" count="0" memberValueDatatype="5" unbalanced="0"/>
    <cacheHierarchy uniqueName="[production_output].[operator_id]" caption="operator_id" attribute="1" defaultMemberUniqueName="[production_output].[operator_id].[All]" allUniqueName="[production_output].[operator_id].[All]" dimensionUniqueName="[production_output]" displayFolder="" count="0" memberValueDatatype="130" unbalanced="0"/>
    <cacheHierarchy uniqueName="[production_output].[date (Month)]" caption="date (Month)" attribute="1" defaultMemberUniqueName="[production_output].[date (Month)].[All]" allUniqueName="[production_output].[date (Month)].[All]" dimensionUniqueName="[production_output]" displayFolder="" count="0" memberValueDatatype="130" unbalanced="0"/>
    <cacheHierarchy uniqueName="[Shift_Table].[shift]" caption="shift" attribute="1" defaultMemberUniqueName="[Shift_Table].[shift].[All]" allUniqueName="[Shift_Table].[shift].[All]" dimensionUniqueName="[Shift_Table]"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machine_id]" caption="machine_id" attribute="1" defaultMemberUniqueName="[Table11].[machine_id].[All]" allUniqueName="[Table11].[machine_id].[All]" dimensionUniqueName="[Table11]" displayFolder="" count="0" memberValueDatatype="130" unbalanced="0"/>
    <cacheHierarchy uniqueName="[Table11].[Days since last service]" caption="Days since last service" attribute="1" defaultMemberUniqueName="[Table11].[Days since last service].[All]" allUniqueName="[Table11].[Days since last service].[All]" dimensionUniqueName="[Table11]" displayFolder="" count="0" memberValueDatatype="20" unbalanced="0"/>
    <cacheHierarchy uniqueName="[Table8].[date]" caption="date" attribute="1" time="1" defaultMemberUniqueName="[Table8].[date].[All]" allUniqueName="[Table8].[date].[All]" dimensionUniqueName="[Table8]" displayFolder="" count="0" memberValueDatatype="7" unbalanced="0"/>
    <cacheHierarchy uniqueName="[Table8].[machine_id]" caption="machine_id" attribute="1" defaultMemberUniqueName="[Table8].[machine_id].[All]" allUniqueName="[Table8].[machine_id].[All]" dimensionUniqueName="[Table8]" displayFolder="" count="0" memberValueDatatype="130" unbalanced="0"/>
    <cacheHierarchy uniqueName="[Table8].[OEE Before]" caption="OEE Before" attribute="1" defaultMemberUniqueName="[Table8].[OEE Before].[All]" allUniqueName="[Table8].[OEE Before].[All]" dimensionUniqueName="[Table8]" displayFolder="" count="0" memberValueDatatype="5" unbalanced="0"/>
    <cacheHierarchy uniqueName="[Table8].[OEE After:]" caption="OEE After:" attribute="1" defaultMemberUniqueName="[Table8].[OEE After:].[All]" allUniqueName="[Table8].[OEE After:].[All]" dimensionUniqueName="[Table8]" displayFolder="" count="0" memberValueDatatype="5" unbalanced="0"/>
    <cacheHierarchy uniqueName="[Table8].[cost_usd]" caption="cost_usd" attribute="1" defaultMemberUniqueName="[Table8].[cost_usd].[All]" allUniqueName="[Table8].[cost_usd].[All]" dimensionUniqueName="[Table8]" displayFolder="" count="0" memberValueDatatype="5" unbalanced="0"/>
    <cacheHierarchy uniqueName="[Table8].[OEE_improvement]" caption="OEE_improvement" attribute="1" defaultMemberUniqueName="[Table8].[OEE_improvement].[All]" allUniqueName="[Table8].[OEE_improvement].[All]" dimensionUniqueName="[Table8]" displayFolder="" count="0" memberValueDatatype="5" unbalanced="0"/>
    <cacheHierarchy uniqueName="[Table8].[technician_id]" caption="technician_id" attribute="1" defaultMemberUniqueName="[Table8].[technician_id].[All]" allUniqueName="[Table8].[technician_id].[All]" dimensionUniqueName="[Table8]" displayFolder="" count="0" memberValueDatatype="130" unbalanced="0"/>
    <cacheHierarchy uniqueName="[Table8].[Spend_Efficiency]" caption="Spend_Efficiency" attribute="1" defaultMemberUniqueName="[Table8].[Spend_Efficiency].[All]" allUniqueName="[Table8].[Spend_Efficiency].[All]" dimensionUniqueName="[Table8]" displayFolder="" count="0" memberValueDatatype="5" unbalanced="0"/>
    <cacheHierarchy uniqueName="[oee_daily].[date (Month Index)]" caption="date (Month Index)" attribute="1" defaultMemberUniqueName="[oee_daily].[date (Month Index)].[All]" allUniqueName="[oee_daily].[date (Month Index)].[All]" dimensionUniqueName="[oee_daily]" displayFolder="" count="0" memberValueDatatype="20" unbalanced="0" hidden="1"/>
    <cacheHierarchy uniqueName="[production_output].[date (Month Index)]" caption="date (Month Index)" attribute="1" defaultMemberUniqueName="[production_output].[date (Month Index)].[All]" allUniqueName="[production_output].[date (Month Index)].[All]" dimensionUniqueName="[production_output]" displayFolder="" count="0" memberValueDatatype="20" unbalanced="0" hidden="1"/>
    <cacheHierarchy uniqueName="[Measures].[__XL_Count downtime_events]" caption="__XL_Count downtime_events" measure="1" displayFolder="" measureGroup="downtime_events" count="0" hidden="1"/>
    <cacheHierarchy uniqueName="[Measures].[__XL_Count machines]" caption="__XL_Count machines" measure="1" displayFolder="" measureGroup="machines" count="0" hidden="1"/>
    <cacheHierarchy uniqueName="[Measures].[__XL_Count maintenance_logs]" caption="__XL_Count maintenance_logs" measure="1" displayFolder="" measureGroup="maintenance_logs" count="0" hidden="1"/>
    <cacheHierarchy uniqueName="[Measures].[__XL_Count oee_daily]" caption="__XL_Count oee_daily" measure="1" displayFolder="" measureGroup="oee_daily" count="0" hidden="1"/>
    <cacheHierarchy uniqueName="[Measures].[__XL_Count production_output]" caption="__XL_Count production_output" measure="1" displayFolder="" measureGroup="production_output" count="0" hidden="1"/>
    <cacheHierarchy uniqueName="[Measures].[__XL_Count Shift_Table]" caption="__XL_Count Shift_Table" measure="1" displayFolder="" measureGroup="Shift_Table" count="0" hidden="1"/>
    <cacheHierarchy uniqueName="[Measures].[__XL_Count Table8]" caption="__XL_Count Table8" measure="1" displayFolder="" measureGroup="Table8"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units_produced]" caption="Sum of units_produced" measure="1" displayFolder="" measureGroup="production_output" count="0" hidden="1">
      <extLst>
        <ext xmlns:x15="http://schemas.microsoft.com/office/spreadsheetml/2010/11/main" uri="{B97F6D7D-B522-45F9-BDA1-12C45D357490}">
          <x15:cacheHierarchy aggregatedColumn="49"/>
        </ext>
      </extLst>
    </cacheHierarchy>
    <cacheHierarchy uniqueName="[Measures].[Sum of oee]" caption="Sum of oee" measure="1" displayFolder="" measureGroup="oee_daily" count="0" hidden="1">
      <extLst>
        <ext xmlns:x15="http://schemas.microsoft.com/office/spreadsheetml/2010/11/main" uri="{B97F6D7D-B522-45F9-BDA1-12C45D357490}">
          <x15:cacheHierarchy aggregatedColumn="41"/>
        </ext>
      </extLst>
    </cacheHierarchy>
    <cacheHierarchy uniqueName="[Measures].[Average of oee]" caption="Average of oee" measure="1" displayFolder="" measureGroup="oee_daily" count="0" hidden="1">
      <extLst>
        <ext xmlns:x15="http://schemas.microsoft.com/office/spreadsheetml/2010/11/main" uri="{B97F6D7D-B522-45F9-BDA1-12C45D357490}">
          <x15:cacheHierarchy aggregatedColumn="41"/>
        </ext>
      </extLst>
    </cacheHierarchy>
    <cacheHierarchy uniqueName="[Measures].[Sum of cost_usd]" caption="Sum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duration_min]" caption="Sum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Sum of units_rejected]" caption="Sum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scrap_rate_pct]" caption="Sum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Average of scrap_rate_pct]" caption="Average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Sum of units_planned]" caption="Sum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Average of units_planned]" caption="Average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Count of shift]" caption="Count of shift" measure="1" displayFolder="" measureGroup="production_output" count="0" hidden="1">
      <extLst>
        <ext xmlns:x15="http://schemas.microsoft.com/office/spreadsheetml/2010/11/main" uri="{B97F6D7D-B522-45F9-BDA1-12C45D357490}">
          <x15:cacheHierarchy aggregatedColumn="46"/>
        </ext>
      </extLst>
    </cacheHierarchy>
    <cacheHierarchy uniqueName="[Measures].[Count of operator_id]" caption="Count of operator_id" measure="1" displayFolder="" measureGroup="production_output" count="0" hidden="1">
      <extLst>
        <ext xmlns:x15="http://schemas.microsoft.com/office/spreadsheetml/2010/11/main" uri="{B97F6D7D-B522-45F9-BDA1-12C45D357490}">
          <x15:cacheHierarchy aggregatedColumn="52"/>
        </ext>
      </extLst>
    </cacheHierarchy>
    <cacheHierarchy uniqueName="[Measures].[Average of units_rejected]" caption="Average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availability]" caption="Sum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Sum of performance]" caption="Sum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Sum of quality]" caption="Sum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availability]" caption="Average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Average of performance]" caption="Average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Max of quality]" caption="Max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quality]" caption="Average of quality" measure="1" displayFolder="" measureGroup="oee_daily" count="0" hidden="1">
      <extLst>
        <ext xmlns:x15="http://schemas.microsoft.com/office/spreadsheetml/2010/11/main" uri="{B97F6D7D-B522-45F9-BDA1-12C45D357490}">
          <x15:cacheHierarchy aggregatedColumn="40"/>
        </ext>
      </extLst>
    </cacheHierarchy>
    <cacheHierarchy uniqueName="[Measures].[Count of reported_by]" caption="Count of reported_by" measure="1" displayFolder="" measureGroup="downtime_events" count="0" hidden="1">
      <extLst>
        <ext xmlns:x15="http://schemas.microsoft.com/office/spreadsheetml/2010/11/main" uri="{B97F6D7D-B522-45F9-BDA1-12C45D357490}">
          <x15:cacheHierarchy aggregatedColumn="9"/>
        </ext>
      </extLst>
    </cacheHierarchy>
    <cacheHierarchy uniqueName="[Measures].[Count of downtime_reason]" caption="Count of downtime_reason" measure="1" displayFolder="" measureGroup="downtime_events"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downtime_category]" caption="Count of downtime_category" measure="1" displayFolder="" measureGroup="downtime_events" count="0" hidden="1">
      <extLst>
        <ext xmlns:x15="http://schemas.microsoft.com/office/spreadsheetml/2010/11/main" uri="{B97F6D7D-B522-45F9-BDA1-12C45D357490}">
          <x15:cacheHierarchy aggregatedColumn="8"/>
        </ext>
      </extLst>
    </cacheHierarchy>
    <cacheHierarchy uniqueName="[Measures].[Sum of downtime_min]" caption="Sum of downtime_min" measure="1" displayFolder="" measureGroup="oee_daily" count="0" hidden="1">
      <extLst>
        <ext xmlns:x15="http://schemas.microsoft.com/office/spreadsheetml/2010/11/main" uri="{B97F6D7D-B522-45F9-BDA1-12C45D357490}">
          <x15:cacheHierarchy aggregatedColumn="33"/>
        </ext>
      </extLst>
    </cacheHierarchy>
    <cacheHierarchy uniqueName="[Measures].[Average of cost_usd]" caption="Average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OEE_improvement]" caption="Sum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Average of OEE_improvement]" caption="Average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Sum of OEE Before]" caption="Sum of OEE Before" measure="1" displayFolder="" measureGroup="Table8" count="0" hidden="1">
      <extLst>
        <ext xmlns:x15="http://schemas.microsoft.com/office/spreadsheetml/2010/11/main" uri="{B97F6D7D-B522-45F9-BDA1-12C45D357490}">
          <x15:cacheHierarchy aggregatedColumn="60"/>
        </ext>
      </extLst>
    </cacheHierarchy>
    <cacheHierarchy uniqueName="[Measures].[Sum of OEE After:]" caption="Sum of OEE After:" measure="1" displayFolder="" measureGroup="Table8" count="0" hidden="1">
      <extLst>
        <ext xmlns:x15="http://schemas.microsoft.com/office/spreadsheetml/2010/11/main" uri="{B97F6D7D-B522-45F9-BDA1-12C45D357490}">
          <x15:cacheHierarchy aggregatedColumn="61"/>
        </ext>
      </extLst>
    </cacheHierarchy>
    <cacheHierarchy uniqueName="[Measures].[Max of OEE Before]" caption="Max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Before]" caption="Average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After:]" caption="Average of OEE After:" measure="1" displayFolder="" measureGroup="Table8" count="0" hidden="1">
      <extLst>
        <ext xmlns:x15="http://schemas.microsoft.com/office/spreadsheetml/2010/11/main" uri="{B97F6D7D-B522-45F9-BDA1-12C45D357490}">
          <x15:cacheHierarchy aggregatedColumn="61"/>
        </ext>
      </extLst>
    </cacheHierarchy>
    <cacheHierarchy uniqueName="[Measures].[Count of parts_replaced]" caption="Count of parts_replaced" measure="1" displayFolder="" measureGroup="maintenance_logs" count="0" hidden="1">
      <extLst>
        <ext xmlns:x15="http://schemas.microsoft.com/office/spreadsheetml/2010/11/main" uri="{B97F6D7D-B522-45F9-BDA1-12C45D357490}">
          <x15:cacheHierarchy aggregatedColumn="24"/>
        </ext>
      </extLst>
    </cacheHierarchy>
    <cacheHierarchy uniqueName="[Measures].[Sum of Days since last service]" caption="Sum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Average of Days since last service]" caption="Average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Count of result]" caption="Count of result" measure="1" displayFolder="" measureGroup="maintenance_logs" count="0" hidden="1">
      <extLst>
        <ext xmlns:x15="http://schemas.microsoft.com/office/spreadsheetml/2010/11/main" uri="{B97F6D7D-B522-45F9-BDA1-12C45D357490}">
          <x15:cacheHierarchy aggregatedColumn="26"/>
        </ext>
      </extLst>
    </cacheHierarchy>
    <cacheHierarchy uniqueName="[Measures].[Max of duration_min]" caption="Max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Average of duration_min]" caption="Average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Count of machine_id]" caption="Count of machine_id" measure="1" displayFolder="" measureGroup="machines" count="0" hidden="1">
      <extLst>
        <ext xmlns:x15="http://schemas.microsoft.com/office/spreadsheetml/2010/11/main" uri="{B97F6D7D-B522-45F9-BDA1-12C45D357490}">
          <x15:cacheHierarchy aggregatedColumn="11"/>
        </ext>
      </extLst>
    </cacheHierarchy>
    <cacheHierarchy uniqueName="[Measures].[Sum of log_id]" caption="Sum of log_id" measure="1" displayFolder="" measureGroup="maintenance_logs" count="0" hidden="1">
      <extLst>
        <ext xmlns:x15="http://schemas.microsoft.com/office/spreadsheetml/2010/11/main" uri="{B97F6D7D-B522-45F9-BDA1-12C45D357490}">
          <x15:cacheHierarchy aggregatedColumn="18"/>
        </ext>
      </extLst>
    </cacheHierarchy>
    <cacheHierarchy uniqueName="[Measures].[Average of result]" caption="Average of result" measure="1" displayFolder="" measureGroup="maintenance_logs" count="0" hidden="1">
      <extLst>
        <ext xmlns:x15="http://schemas.microsoft.com/office/spreadsheetml/2010/11/main" uri="{B97F6D7D-B522-45F9-BDA1-12C45D357490}">
          <x15:cacheHierarchy aggregatedColumn="26"/>
        </ext>
      </extLst>
    </cacheHierarchy>
  </cacheHierarchies>
  <kpis count="0"/>
  <dimensions count="9">
    <dimension name="downtime_events" uniqueName="[downtime_events]" caption="downtime_events"/>
    <dimension name="machines" uniqueName="[machines]" caption="machines"/>
    <dimension name="maintenance_logs" uniqueName="[maintenance_logs]" caption="maintenance_logs"/>
    <dimension measure="1" name="Measures" uniqueName="[Measures]" caption="Measures"/>
    <dimension name="oee_daily" uniqueName="[oee_daily]" caption="oee_daily"/>
    <dimension name="production_output" uniqueName="[production_output]" caption="production_output"/>
    <dimension name="Shift_Table" uniqueName="[Shift_Table]" caption="Shift_Table"/>
    <dimension name="Table11" uniqueName="[Table11]" caption="Table11"/>
    <dimension name="Table8" uniqueName="[Table8]" caption="Table8"/>
  </dimensions>
  <measureGroups count="8">
    <measureGroup name="downtime_events" caption="downtime_events"/>
    <measureGroup name="machines" caption="machines"/>
    <measureGroup name="maintenance_logs" caption="maintenance_logs"/>
    <measureGroup name="oee_daily" caption="oee_daily"/>
    <measureGroup name="production_output" caption="production_output"/>
    <measureGroup name="Shift_Table" caption="Shift_Table"/>
    <measureGroup name="Table11" caption="Table11"/>
    <measureGroup name="Table8" caption="Table8"/>
  </measureGroups>
  <maps count="17">
    <map measureGroup="0" dimension="0"/>
    <map measureGroup="0" dimension="1"/>
    <map measureGroup="0" dimension="6"/>
    <map measureGroup="1" dimension="1"/>
    <map measureGroup="2" dimension="1"/>
    <map measureGroup="2" dimension="2"/>
    <map measureGroup="3" dimension="1"/>
    <map measureGroup="3" dimension="4"/>
    <map measureGroup="3" dimension="6"/>
    <map measureGroup="4" dimension="1"/>
    <map measureGroup="4" dimension="5"/>
    <map measureGroup="4" dimension="6"/>
    <map measureGroup="5" dimension="6"/>
    <map measureGroup="6" dimension="1"/>
    <map measureGroup="6" dimension="7"/>
    <map measureGroup="7" dimension="1"/>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095741203702" backgroundQuery="1" createdVersion="7" refreshedVersion="7" minRefreshableVersion="3" recordCount="0" supportSubquery="1" supportAdvancedDrill="1" xr:uid="{C2E54321-C168-46AD-B0C1-E7BC3A69AA76}">
  <cacheSource type="external" connectionId="6"/>
  <cacheFields count="6">
    <cacheField name="[Measures].[Average of availability]" caption="Average of availability" numFmtId="0" hierarchy="93" level="32767"/>
    <cacheField name="[Measures].[Average of performance]" caption="Average of performance" numFmtId="0" hierarchy="94" level="32767"/>
    <cacheField name="[Measures].[Average of quality]" caption="Average of quality" numFmtId="0" hierarchy="96" level="32767"/>
    <cacheField name="[downtime_events].[shift].[shift]" caption="shift" numFmtId="0" hierarchy="3" level="1">
      <sharedItems count="1">
        <s v="Afternoon"/>
      </sharedItems>
    </cacheField>
    <cacheField name="[oee_daily].[machine_id].[machine_id]" caption="machine_id" numFmtId="0" hierarchy="29" level="1">
      <sharedItems count="5">
        <s v="MCH-001"/>
        <s v="MCH-002"/>
        <s v="MCH-003"/>
        <s v="MCH-004"/>
        <s v="MCH-005"/>
      </sharedItems>
    </cacheField>
    <cacheField name="[machines].[machine_id].[machine_id]" caption="machine_id" numFmtId="0" hierarchy="11" level="1">
      <sharedItems containsSemiMixedTypes="0" containsNonDate="0" containsString="0"/>
    </cacheField>
  </cacheFields>
  <cacheHierarchies count="118">
    <cacheHierarchy uniqueName="[downtime_events].[event_id]" caption="event_id" attribute="1" defaultMemberUniqueName="[downtime_events].[event_id].[All]" allUniqueName="[downtime_events].[event_id].[All]" dimensionUniqueName="[downtime_events]" displayFolder="" count="0" memberValueDatatype="20" unbalanced="0"/>
    <cacheHierarchy uniqueName="[downtime_events].[date]" caption="date" attribute="1" time="1" defaultMemberUniqueName="[downtime_events].[date].[All]" allUniqueName="[downtime_events].[date].[All]" dimensionUniqueName="[downtime_events]" displayFolder="" count="0" memberValueDatatype="7" unbalanced="0"/>
    <cacheHierarchy uniqueName="[downtime_events].[machine_id]" caption="machine_id" attribute="1" defaultMemberUniqueName="[downtime_events].[machine_id].[All]" allUniqueName="[downtime_events].[machine_id].[All]" dimensionUniqueName="[downtime_events]" displayFolder="" count="0" memberValueDatatype="130" unbalanced="0"/>
    <cacheHierarchy uniqueName="[downtime_events].[shift]" caption="shift" attribute="1" defaultMemberUniqueName="[downtime_events].[shift].[All]" allUniqueName="[downtime_events].[shift].[All]" dimensionUniqueName="[downtime_events]" displayFolder="" count="2" memberValueDatatype="130" unbalanced="0">
      <fieldsUsage count="2">
        <fieldUsage x="-1"/>
        <fieldUsage x="3"/>
      </fieldsUsage>
    </cacheHierarchy>
    <cacheHierarchy uniqueName="[downtime_events].[start_time]" caption="start_time" attribute="1" time="1" defaultMemberUniqueName="[downtime_events].[start_time].[All]" allUniqueName="[downtime_events].[start_time].[All]" dimensionUniqueName="[downtime_events]" displayFolder="" count="0" memberValueDatatype="7" unbalanced="0"/>
    <cacheHierarchy uniqueName="[downtime_events].[end_time]" caption="end_time" attribute="1" time="1" defaultMemberUniqueName="[downtime_events].[end_time].[All]" allUniqueName="[downtime_events].[end_time].[All]" dimensionUniqueName="[downtime_events]" displayFolder="" count="0" memberValueDatatype="7" unbalanced="0"/>
    <cacheHierarchy uniqueName="[downtime_events].[duration_min]" caption="duration_min" attribute="1" defaultMemberUniqueName="[downtime_events].[duration_min].[All]" allUniqueName="[downtime_events].[duration_min].[All]" dimensionUniqueName="[downtime_events]" displayFolder="" count="0" memberValueDatatype="20" unbalanced="0"/>
    <cacheHierarchy uniqueName="[downtime_events].[downtime_reason]" caption="downtime_reason" attribute="1" defaultMemberUniqueName="[downtime_events].[downtime_reason].[All]" allUniqueName="[downtime_events].[downtime_reason].[All]" dimensionUniqueName="[downtime_events]" displayFolder="" count="0" memberValueDatatype="130" unbalanced="0"/>
    <cacheHierarchy uniqueName="[downtime_events].[downtime_category]" caption="downtime_category" attribute="1" defaultMemberUniqueName="[downtime_events].[downtime_category].[All]" allUniqueName="[downtime_events].[downtime_category].[All]" dimensionUniqueName="[downtime_events]" displayFolder="" count="0" memberValueDatatype="130" unbalanced="0"/>
    <cacheHierarchy uniqueName="[downtime_events].[reported_by]" caption="reported_by" attribute="1" defaultMemberUniqueName="[downtime_events].[reported_by].[All]" allUniqueName="[downtime_events].[reported_by].[All]" dimensionUniqueName="[downtime_events]" displayFolder="" count="0" memberValueDatatype="130" unbalanced="0"/>
    <cacheHierarchy uniqueName="[downtime_events].[notes]" caption="notes" attribute="1" defaultMemberUniqueName="[downtime_events].[notes].[All]" allUniqueName="[downtime_events].[notes].[All]" dimensionUniqueName="[downtime_events]" displayFolder="" count="0" memberValueDatatype="130" unbalanced="0"/>
    <cacheHierarchy uniqueName="[machines].[machine_id]" caption="machine_id" attribute="1" defaultMemberUniqueName="[machines].[machine_id].[All]" allUniqueName="[machines].[machine_id].[All]" dimensionUniqueName="[machines]" displayFolder="" count="2" memberValueDatatype="130" unbalanced="0">
      <fieldsUsage count="2">
        <fieldUsage x="-1"/>
        <fieldUsage x="5"/>
      </fieldsUsage>
    </cacheHierarchy>
    <cacheHierarchy uniqueName="[machines].[machine_name]" caption="machine_name" attribute="1" defaultMemberUniqueName="[machines].[machine_name].[All]" allUniqueName="[machines].[machine_name].[All]" dimensionUniqueName="[machines]" displayFolder="" count="0" memberValueDatatype="130" unbalanced="0"/>
    <cacheHierarchy uniqueName="[machines].[line]" caption="line" attribute="1" defaultMemberUniqueName="[machines].[line].[All]" allUniqueName="[machines].[line].[All]" dimensionUniqueName="[machines]" displayFolder="" count="0" memberValueDatatype="130" unbalanced="0"/>
    <cacheHierarchy uniqueName="[machines].[machine_type]" caption="machine_type" attribute="1" defaultMemberUniqueName="[machines].[machine_type].[All]" allUniqueName="[machines].[machine_type].[All]" dimensionUniqueName="[machines]" displayFolder="" count="0" memberValueDatatype="130" unbalanced="0"/>
    <cacheHierarchy uniqueName="[machines].[installation_year]" caption="installation_year" attribute="1" defaultMemberUniqueName="[machines].[installation_year].[All]" allUniqueName="[machines].[installation_year].[All]" dimensionUniqueName="[machines]" displayFolder="" count="0" memberValueDatatype="20" unbalanced="0"/>
    <cacheHierarchy uniqueName="[machines].[rated_capacity_units_per_hr]" caption="rated_capacity_units_per_hr" attribute="1" defaultMemberUniqueName="[machines].[rated_capacity_units_per_hr].[All]" allUniqueName="[machines].[rated_capacity_units_per_hr].[All]" dimensionUniqueName="[machines]" displayFolder="" count="0" memberValueDatatype="20" unbalanced="0"/>
    <cacheHierarchy uniqueName="[machines].[maintenance_interval_days]" caption="maintenance_interval_days" attribute="1" defaultMemberUniqueName="[machines].[maintenance_interval_days].[All]" allUniqueName="[machines].[maintenance_interval_days].[All]" dimensionUniqueName="[machines]" displayFolder="" count="0" memberValueDatatype="20" unbalanced="0"/>
    <cacheHierarchy uniqueName="[maintenance_logs].[log_id]" caption="log_id" attribute="1" defaultMemberUniqueName="[maintenance_logs].[log_id].[All]" allUniqueName="[maintenance_logs].[log_id].[All]" dimensionUniqueName="[maintenance_logs]" displayFolder="" count="0" memberValueDatatype="20" unbalanced="0"/>
    <cacheHierarchy uniqueName="[maintenance_logs].[date]" caption="date" attribute="1" time="1" defaultMemberUniqueName="[maintenance_logs].[date].[All]" allUniqueName="[maintenance_logs].[date].[All]" dimensionUniqueName="[maintenance_logs]" displayFolder="" count="0" memberValueDatatype="7" unbalanced="0"/>
    <cacheHierarchy uniqueName="[maintenance_logs].[machine_id]" caption="machine_id" attribute="1" defaultMemberUniqueName="[maintenance_logs].[machine_id].[All]" allUniqueName="[maintenance_logs].[machine_id].[All]" dimensionUniqueName="[maintenance_logs]" displayFolder="" count="0" memberValueDatatype="130" unbalanced="0"/>
    <cacheHierarchy uniqueName="[maintenance_logs].[maintenance_type]" caption="maintenance_type" attribute="1" defaultMemberUniqueName="[maintenance_logs].[maintenance_type].[All]" allUniqueName="[maintenance_logs].[maintenance_type].[All]" dimensionUniqueName="[maintenance_logs]" displayFolder="" count="0" memberValueDatatype="130" unbalanced="0"/>
    <cacheHierarchy uniqueName="[maintenance_logs].[technician_id]" caption="technician_id" attribute="1" defaultMemberUniqueName="[maintenance_logs].[technician_id].[All]" allUniqueName="[maintenance_logs].[technician_id].[All]" dimensionUniqueName="[maintenance_logs]" displayFolder="" count="0" memberValueDatatype="130" unbalanced="0"/>
    <cacheHierarchy uniqueName="[maintenance_logs].[duration_hr]" caption="duration_hr" attribute="1" defaultMemberUniqueName="[maintenance_logs].[duration_hr].[All]" allUniqueName="[maintenance_logs].[duration_hr].[All]" dimensionUniqueName="[maintenance_logs]" displayFolder="" count="0" memberValueDatatype="5" unbalanced="0"/>
    <cacheHierarchy uniqueName="[maintenance_logs].[parts_replaced]" caption="parts_replaced" attribute="1" defaultMemberUniqueName="[maintenance_logs].[parts_replaced].[All]" allUniqueName="[maintenance_logs].[parts_replaced].[All]" dimensionUniqueName="[maintenance_logs]" displayFolder="" count="0" memberValueDatatype="130" unbalanced="0"/>
    <cacheHierarchy uniqueName="[maintenance_logs].[cost_usd]" caption="cost_usd" attribute="1" defaultMemberUniqueName="[maintenance_logs].[cost_usd].[All]" allUniqueName="[maintenance_logs].[cost_usd].[All]" dimensionUniqueName="[maintenance_logs]" displayFolder="" count="0" memberValueDatatype="5" unbalanced="0"/>
    <cacheHierarchy uniqueName="[maintenance_logs].[result]" caption="result" attribute="1" defaultMemberUniqueName="[maintenance_logs].[result].[All]" allUniqueName="[maintenance_logs].[result].[All]" dimensionUniqueName="[maintenance_logs]" displayFolder="" count="0" memberValueDatatype="130" unbalanced="0"/>
    <cacheHierarchy uniqueName="[oee_daily].[record_id]" caption="record_id" attribute="1" defaultMemberUniqueName="[oee_daily].[record_id].[All]" allUniqueName="[oee_daily].[record_id].[All]" dimensionUniqueName="[oee_daily]" displayFolder="" count="0" memberValueDatatype="20" unbalanced="0"/>
    <cacheHierarchy uniqueName="[oee_daily].[date]" caption="date" attribute="1" time="1" defaultMemberUniqueName="[oee_daily].[date].[All]" allUniqueName="[oee_daily].[date].[All]" dimensionUniqueName="[oee_daily]" displayFolder="" count="0" memberValueDatatype="7" unbalanced="0"/>
    <cacheHierarchy uniqueName="[oee_daily].[machine_id]" caption="machine_id" attribute="1" defaultMemberUniqueName="[oee_daily].[machine_id].[All]" allUniqueName="[oee_daily].[machine_id].[All]" dimensionUniqueName="[oee_daily]" displayFolder="" count="2" memberValueDatatype="130" unbalanced="0">
      <fieldsUsage count="2">
        <fieldUsage x="-1"/>
        <fieldUsage x="4"/>
      </fieldsUsage>
    </cacheHierarchy>
    <cacheHierarchy uniqueName="[oee_daily].[shift]" caption="shift" attribute="1" defaultMemberUniqueName="[oee_daily].[shift].[All]" allUniqueName="[oee_daily].[shift].[All]" dimensionUniqueName="[oee_daily]" displayFolder="" count="0" memberValueDatatype="130" unbalanced="0"/>
    <cacheHierarchy uniqueName="[oee_daily].[planned_production_time_min]" caption="planned_production_time_min" attribute="1" defaultMemberUniqueName="[oee_daily].[planned_production_time_min].[All]" allUniqueName="[oee_daily].[planned_production_time_min].[All]" dimensionUniqueName="[oee_daily]" displayFolder="" count="0" memberValueDatatype="20" unbalanced="0"/>
    <cacheHierarchy uniqueName="[oee_daily].[actual_run_time_min]" caption="actual_run_time_min" attribute="1" defaultMemberUniqueName="[oee_daily].[actual_run_time_min].[All]" allUniqueName="[oee_daily].[actual_run_time_min].[All]" dimensionUniqueName="[oee_daily]" displayFolder="" count="0" memberValueDatatype="20" unbalanced="0"/>
    <cacheHierarchy uniqueName="[oee_daily].[downtime_min]" caption="downtime_min" attribute="1" defaultMemberUniqueName="[oee_daily].[downtime_min].[All]" allUniqueName="[oee_daily].[downtime_min].[All]" dimensionUniqueName="[oee_daily]" displayFolder="" count="0" memberValueDatatype="20" unbalanced="0"/>
    <cacheHierarchy uniqueName="[oee_daily].[total_units_produced]" caption="total_units_produced" attribute="1" defaultMemberUniqueName="[oee_daily].[total_units_produced].[All]" allUniqueName="[oee_daily].[total_units_produced].[All]" dimensionUniqueName="[oee_daily]" displayFolder="" count="0" memberValueDatatype="20" unbalanced="0"/>
    <cacheHierarchy uniqueName="[oee_daily].[good_units]" caption="good_units" attribute="1" defaultMemberUniqueName="[oee_daily].[good_units].[All]" allUniqueName="[oee_daily].[good_units].[All]" dimensionUniqueName="[oee_daily]" displayFolder="" count="0" memberValueDatatype="20" unbalanced="0"/>
    <cacheHierarchy uniqueName="[oee_daily].[rejected_units]" caption="rejected_units" attribute="1" defaultMemberUniqueName="[oee_daily].[rejected_units].[All]" allUniqueName="[oee_daily].[rejected_units].[All]" dimensionUniqueName="[oee_daily]" displayFolder="" count="0" memberValueDatatype="20" unbalanced="0"/>
    <cacheHierarchy uniqueName="[oee_daily].[ideal_cycle_time_sec]" caption="ideal_cycle_time_sec" attribute="1" defaultMemberUniqueName="[oee_daily].[ideal_cycle_time_sec].[All]" allUniqueName="[oee_daily].[ideal_cycle_time_sec].[All]" dimensionUniqueName="[oee_daily]" displayFolder="" count="0" memberValueDatatype="5" unbalanced="0"/>
    <cacheHierarchy uniqueName="[oee_daily].[availability]" caption="availability" attribute="1" defaultMemberUniqueName="[oee_daily].[availability].[All]" allUniqueName="[oee_daily].[availability].[All]" dimensionUniqueName="[oee_daily]" displayFolder="" count="0" memberValueDatatype="5" unbalanced="0"/>
    <cacheHierarchy uniqueName="[oee_daily].[performance]" caption="performance" attribute="1" defaultMemberUniqueName="[oee_daily].[performance].[All]" allUniqueName="[oee_daily].[performance].[All]" dimensionUniqueName="[oee_daily]" displayFolder="" count="0" memberValueDatatype="5" unbalanced="0"/>
    <cacheHierarchy uniqueName="[oee_daily].[quality]" caption="quality" attribute="1" defaultMemberUniqueName="[oee_daily].[quality].[All]" allUniqueName="[oee_daily].[quality].[All]" dimensionUniqueName="[oee_daily]" displayFolder="" count="0" memberValueDatatype="5" unbalanced="0"/>
    <cacheHierarchy uniqueName="[oee_daily].[oee]" caption="oee" attribute="1" defaultMemberUniqueName="[oee_daily].[oee].[All]" allUniqueName="[oee_daily].[oee].[All]" dimensionUniqueName="[oee_daily]" displayFolder="" count="0" memberValueDatatype="5" unbalanced="0"/>
    <cacheHierarchy uniqueName="[oee_daily].[date (Month)]" caption="date (Month)" attribute="1" defaultMemberUniqueName="[oee_daily].[date (Month)].[All]" allUniqueName="[oee_daily].[date (Month)].[All]" dimensionUniqueName="[oee_daily]" displayFolder="" count="0" memberValueDatatype="130" unbalanced="0"/>
    <cacheHierarchy uniqueName="[production_output].[output_id]" caption="output_id" attribute="1" defaultMemberUniqueName="[production_output].[output_id].[All]" allUniqueName="[production_output].[output_id].[All]" dimensionUniqueName="[production_output]" displayFolder="" count="0" memberValueDatatype="20" unbalanced="0"/>
    <cacheHierarchy uniqueName="[production_output].[date]" caption="date" attribute="1" time="1" defaultMemberUniqueName="[production_output].[date].[All]" allUniqueName="[production_output].[date].[All]" dimensionUniqueName="[production_output]" displayFolder="" count="0" memberValueDatatype="7" unbalanced="0"/>
    <cacheHierarchy uniqueName="[production_output].[machine_id]" caption="machine_id" attribute="1" defaultMemberUniqueName="[production_output].[machine_id].[All]" allUniqueName="[production_output].[machine_id].[All]" dimensionUniqueName="[production_output]" displayFolder="" count="0" memberValueDatatype="130" unbalanced="0"/>
    <cacheHierarchy uniqueName="[production_output].[shift]" caption="shift" attribute="1" defaultMemberUniqueName="[production_output].[shift].[All]" allUniqueName="[production_output].[shift].[All]" dimensionUniqueName="[production_output]" displayFolder="" count="0" memberValueDatatype="130" unbalanced="0"/>
    <cacheHierarchy uniqueName="[production_output].[product_code]" caption="product_code" attribute="1" defaultMemberUniqueName="[production_output].[product_code].[All]" allUniqueName="[production_output].[product_code].[All]" dimensionUniqueName="[production_output]" displayFolder="" count="0" memberValueDatatype="130" unbalanced="0"/>
    <cacheHierarchy uniqueName="[production_output].[units_planned]" caption="units_planned" attribute="1" defaultMemberUniqueName="[production_output].[units_planned].[All]" allUniqueName="[production_output].[units_planned].[All]" dimensionUniqueName="[production_output]" displayFolder="" count="0" memberValueDatatype="20" unbalanced="0"/>
    <cacheHierarchy uniqueName="[production_output].[units_produced]" caption="units_produced" attribute="1" defaultMemberUniqueName="[production_output].[units_produced].[All]" allUniqueName="[production_output].[units_produced].[All]" dimensionUniqueName="[production_output]" displayFolder="" count="0" memberValueDatatype="20" unbalanced="0"/>
    <cacheHierarchy uniqueName="[production_output].[units_rejected]" caption="units_rejected" attribute="1" defaultMemberUniqueName="[production_output].[units_rejected].[All]" allUniqueName="[production_output].[units_rejected].[All]" dimensionUniqueName="[production_output]" displayFolder="" count="0" memberValueDatatype="20" unbalanced="0"/>
    <cacheHierarchy uniqueName="[production_output].[scrap_rate_pct]" caption="scrap_rate_pct" attribute="1" defaultMemberUniqueName="[production_output].[scrap_rate_pct].[All]" allUniqueName="[production_output].[scrap_rate_pct].[All]" dimensionUniqueName="[production_output]" displayFolder="" count="0" memberValueDatatype="5" unbalanced="0"/>
    <cacheHierarchy uniqueName="[production_output].[operator_id]" caption="operator_id" attribute="1" defaultMemberUniqueName="[production_output].[operator_id].[All]" allUniqueName="[production_output].[operator_id].[All]" dimensionUniqueName="[production_output]" displayFolder="" count="0" memberValueDatatype="130" unbalanced="0"/>
    <cacheHierarchy uniqueName="[production_output].[date (Month)]" caption="date (Month)" attribute="1" defaultMemberUniqueName="[production_output].[date (Month)].[All]" allUniqueName="[production_output].[date (Month)].[All]" dimensionUniqueName="[production_output]" displayFolder="" count="0" memberValueDatatype="130" unbalanced="0"/>
    <cacheHierarchy uniqueName="[Shift_Table].[shift]" caption="shift" attribute="1" defaultMemberUniqueName="[Shift_Table].[shift].[All]" allUniqueName="[Shift_Table].[shift].[All]" dimensionUniqueName="[Shift_Table]"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machine_id]" caption="machine_id" attribute="1" defaultMemberUniqueName="[Table11].[machine_id].[All]" allUniqueName="[Table11].[machine_id].[All]" dimensionUniqueName="[Table11]" displayFolder="" count="0" memberValueDatatype="130" unbalanced="0"/>
    <cacheHierarchy uniqueName="[Table11].[Days since last service]" caption="Days since last service" attribute="1" defaultMemberUniqueName="[Table11].[Days since last service].[All]" allUniqueName="[Table11].[Days since last service].[All]" dimensionUniqueName="[Table11]" displayFolder="" count="0" memberValueDatatype="20" unbalanced="0"/>
    <cacheHierarchy uniqueName="[Table8].[date]" caption="date" attribute="1" time="1" defaultMemberUniqueName="[Table8].[date].[All]" allUniqueName="[Table8].[date].[All]" dimensionUniqueName="[Table8]" displayFolder="" count="0" memberValueDatatype="7" unbalanced="0"/>
    <cacheHierarchy uniqueName="[Table8].[machine_id]" caption="machine_id" attribute="1" defaultMemberUniqueName="[Table8].[machine_id].[All]" allUniqueName="[Table8].[machine_id].[All]" dimensionUniqueName="[Table8]" displayFolder="" count="0" memberValueDatatype="130" unbalanced="0"/>
    <cacheHierarchy uniqueName="[Table8].[OEE Before]" caption="OEE Before" attribute="1" defaultMemberUniqueName="[Table8].[OEE Before].[All]" allUniqueName="[Table8].[OEE Before].[All]" dimensionUniqueName="[Table8]" displayFolder="" count="0" memberValueDatatype="5" unbalanced="0"/>
    <cacheHierarchy uniqueName="[Table8].[OEE After:]" caption="OEE After:" attribute="1" defaultMemberUniqueName="[Table8].[OEE After:].[All]" allUniqueName="[Table8].[OEE After:].[All]" dimensionUniqueName="[Table8]" displayFolder="" count="0" memberValueDatatype="5" unbalanced="0"/>
    <cacheHierarchy uniqueName="[Table8].[cost_usd]" caption="cost_usd" attribute="1" defaultMemberUniqueName="[Table8].[cost_usd].[All]" allUniqueName="[Table8].[cost_usd].[All]" dimensionUniqueName="[Table8]" displayFolder="" count="0" memberValueDatatype="5" unbalanced="0"/>
    <cacheHierarchy uniqueName="[Table8].[OEE_improvement]" caption="OEE_improvement" attribute="1" defaultMemberUniqueName="[Table8].[OEE_improvement].[All]" allUniqueName="[Table8].[OEE_improvement].[All]" dimensionUniqueName="[Table8]" displayFolder="" count="0" memberValueDatatype="5" unbalanced="0"/>
    <cacheHierarchy uniqueName="[Table8].[technician_id]" caption="technician_id" attribute="1" defaultMemberUniqueName="[Table8].[technician_id].[All]" allUniqueName="[Table8].[technician_id].[All]" dimensionUniqueName="[Table8]" displayFolder="" count="0" memberValueDatatype="130" unbalanced="0"/>
    <cacheHierarchy uniqueName="[Table8].[Spend_Efficiency]" caption="Spend_Efficiency" attribute="1" defaultMemberUniqueName="[Table8].[Spend_Efficiency].[All]" allUniqueName="[Table8].[Spend_Efficiency].[All]" dimensionUniqueName="[Table8]" displayFolder="" count="0" memberValueDatatype="5" unbalanced="0"/>
    <cacheHierarchy uniqueName="[oee_daily].[date (Month Index)]" caption="date (Month Index)" attribute="1" defaultMemberUniqueName="[oee_daily].[date (Month Index)].[All]" allUniqueName="[oee_daily].[date (Month Index)].[All]" dimensionUniqueName="[oee_daily]" displayFolder="" count="0" memberValueDatatype="20" unbalanced="0" hidden="1"/>
    <cacheHierarchy uniqueName="[production_output].[date (Month Index)]" caption="date (Month Index)" attribute="1" defaultMemberUniqueName="[production_output].[date (Month Index)].[All]" allUniqueName="[production_output].[date (Month Index)].[All]" dimensionUniqueName="[production_output]" displayFolder="" count="0" memberValueDatatype="20" unbalanced="0" hidden="1"/>
    <cacheHierarchy uniqueName="[Measures].[__XL_Count downtime_events]" caption="__XL_Count downtime_events" measure="1" displayFolder="" measureGroup="downtime_events" count="0" hidden="1"/>
    <cacheHierarchy uniqueName="[Measures].[__XL_Count machines]" caption="__XL_Count machines" measure="1" displayFolder="" measureGroup="machines" count="0" hidden="1"/>
    <cacheHierarchy uniqueName="[Measures].[__XL_Count maintenance_logs]" caption="__XL_Count maintenance_logs" measure="1" displayFolder="" measureGroup="maintenance_logs" count="0" hidden="1"/>
    <cacheHierarchy uniqueName="[Measures].[__XL_Count oee_daily]" caption="__XL_Count oee_daily" measure="1" displayFolder="" measureGroup="oee_daily" count="0" hidden="1"/>
    <cacheHierarchy uniqueName="[Measures].[__XL_Count production_output]" caption="__XL_Count production_output" measure="1" displayFolder="" measureGroup="production_output" count="0" hidden="1"/>
    <cacheHierarchy uniqueName="[Measures].[__XL_Count Shift_Table]" caption="__XL_Count Shift_Table" measure="1" displayFolder="" measureGroup="Shift_Table" count="0" hidden="1"/>
    <cacheHierarchy uniqueName="[Measures].[__XL_Count Table8]" caption="__XL_Count Table8" measure="1" displayFolder="" measureGroup="Table8"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units_produced]" caption="Sum of units_produced" measure="1" displayFolder="" measureGroup="production_output" count="0" hidden="1">
      <extLst>
        <ext xmlns:x15="http://schemas.microsoft.com/office/spreadsheetml/2010/11/main" uri="{B97F6D7D-B522-45F9-BDA1-12C45D357490}">
          <x15:cacheHierarchy aggregatedColumn="49"/>
        </ext>
      </extLst>
    </cacheHierarchy>
    <cacheHierarchy uniqueName="[Measures].[Sum of oee]" caption="Sum of oee" measure="1" displayFolder="" measureGroup="oee_daily" count="0" hidden="1">
      <extLst>
        <ext xmlns:x15="http://schemas.microsoft.com/office/spreadsheetml/2010/11/main" uri="{B97F6D7D-B522-45F9-BDA1-12C45D357490}">
          <x15:cacheHierarchy aggregatedColumn="41"/>
        </ext>
      </extLst>
    </cacheHierarchy>
    <cacheHierarchy uniqueName="[Measures].[Average of oee]" caption="Average of oee" measure="1" displayFolder="" measureGroup="oee_daily" count="0" hidden="1">
      <extLst>
        <ext xmlns:x15="http://schemas.microsoft.com/office/spreadsheetml/2010/11/main" uri="{B97F6D7D-B522-45F9-BDA1-12C45D357490}">
          <x15:cacheHierarchy aggregatedColumn="41"/>
        </ext>
      </extLst>
    </cacheHierarchy>
    <cacheHierarchy uniqueName="[Measures].[Sum of cost_usd]" caption="Sum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duration_min]" caption="Sum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Sum of units_rejected]" caption="Sum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scrap_rate_pct]" caption="Sum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Average of scrap_rate_pct]" caption="Average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Sum of units_planned]" caption="Sum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Average of units_planned]" caption="Average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Count of shift]" caption="Count of shift" measure="1" displayFolder="" measureGroup="production_output" count="0" hidden="1">
      <extLst>
        <ext xmlns:x15="http://schemas.microsoft.com/office/spreadsheetml/2010/11/main" uri="{B97F6D7D-B522-45F9-BDA1-12C45D357490}">
          <x15:cacheHierarchy aggregatedColumn="46"/>
        </ext>
      </extLst>
    </cacheHierarchy>
    <cacheHierarchy uniqueName="[Measures].[Count of operator_id]" caption="Count of operator_id" measure="1" displayFolder="" measureGroup="production_output" count="0" hidden="1">
      <extLst>
        <ext xmlns:x15="http://schemas.microsoft.com/office/spreadsheetml/2010/11/main" uri="{B97F6D7D-B522-45F9-BDA1-12C45D357490}">
          <x15:cacheHierarchy aggregatedColumn="52"/>
        </ext>
      </extLst>
    </cacheHierarchy>
    <cacheHierarchy uniqueName="[Measures].[Average of units_rejected]" caption="Average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availability]" caption="Sum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Sum of performance]" caption="Sum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Sum of quality]" caption="Sum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availability]" caption="Average of availability" measure="1" displayFolder="" measureGroup="oee_daily" count="0" oneField="1" hidden="1">
      <fieldsUsage count="1">
        <fieldUsage x="0"/>
      </fieldsUsage>
      <extLst>
        <ext xmlns:x15="http://schemas.microsoft.com/office/spreadsheetml/2010/11/main" uri="{B97F6D7D-B522-45F9-BDA1-12C45D357490}">
          <x15:cacheHierarchy aggregatedColumn="38"/>
        </ext>
      </extLst>
    </cacheHierarchy>
    <cacheHierarchy uniqueName="[Measures].[Average of performance]" caption="Average of performance" measure="1" displayFolder="" measureGroup="oee_daily" count="0" oneField="1" hidden="1">
      <fieldsUsage count="1">
        <fieldUsage x="1"/>
      </fieldsUsage>
      <extLst>
        <ext xmlns:x15="http://schemas.microsoft.com/office/spreadsheetml/2010/11/main" uri="{B97F6D7D-B522-45F9-BDA1-12C45D357490}">
          <x15:cacheHierarchy aggregatedColumn="39"/>
        </ext>
      </extLst>
    </cacheHierarchy>
    <cacheHierarchy uniqueName="[Measures].[Max of quality]" caption="Max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quality]" caption="Average of quality" measure="1" displayFolder="" measureGroup="oee_daily" count="0" oneField="1" hidden="1">
      <fieldsUsage count="1">
        <fieldUsage x="2"/>
      </fieldsUsage>
      <extLst>
        <ext xmlns:x15="http://schemas.microsoft.com/office/spreadsheetml/2010/11/main" uri="{B97F6D7D-B522-45F9-BDA1-12C45D357490}">
          <x15:cacheHierarchy aggregatedColumn="40"/>
        </ext>
      </extLst>
    </cacheHierarchy>
    <cacheHierarchy uniqueName="[Measures].[Count of reported_by]" caption="Count of reported_by" measure="1" displayFolder="" measureGroup="downtime_events" count="0" hidden="1">
      <extLst>
        <ext xmlns:x15="http://schemas.microsoft.com/office/spreadsheetml/2010/11/main" uri="{B97F6D7D-B522-45F9-BDA1-12C45D357490}">
          <x15:cacheHierarchy aggregatedColumn="9"/>
        </ext>
      </extLst>
    </cacheHierarchy>
    <cacheHierarchy uniqueName="[Measures].[Count of downtime_reason]" caption="Count of downtime_reason" measure="1" displayFolder="" measureGroup="downtime_events" count="0" hidden="1">
      <extLst>
        <ext xmlns:x15="http://schemas.microsoft.com/office/spreadsheetml/2010/11/main" uri="{B97F6D7D-B522-45F9-BDA1-12C45D357490}">
          <x15:cacheHierarchy aggregatedColumn="7"/>
        </ext>
      </extLst>
    </cacheHierarchy>
    <cacheHierarchy uniqueName="[Measures].[Count of downtime_category]" caption="Count of downtime_category" measure="1" displayFolder="" measureGroup="downtime_events" count="0" hidden="1">
      <extLst>
        <ext xmlns:x15="http://schemas.microsoft.com/office/spreadsheetml/2010/11/main" uri="{B97F6D7D-B522-45F9-BDA1-12C45D357490}">
          <x15:cacheHierarchy aggregatedColumn="8"/>
        </ext>
      </extLst>
    </cacheHierarchy>
    <cacheHierarchy uniqueName="[Measures].[Sum of downtime_min]" caption="Sum of downtime_min" measure="1" displayFolder="" measureGroup="oee_daily" count="0" hidden="1">
      <extLst>
        <ext xmlns:x15="http://schemas.microsoft.com/office/spreadsheetml/2010/11/main" uri="{B97F6D7D-B522-45F9-BDA1-12C45D357490}">
          <x15:cacheHierarchy aggregatedColumn="33"/>
        </ext>
      </extLst>
    </cacheHierarchy>
    <cacheHierarchy uniqueName="[Measures].[Average of cost_usd]" caption="Average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OEE_improvement]" caption="Sum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Average of OEE_improvement]" caption="Average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Sum of OEE Before]" caption="Sum of OEE Before" measure="1" displayFolder="" measureGroup="Table8" count="0" hidden="1">
      <extLst>
        <ext xmlns:x15="http://schemas.microsoft.com/office/spreadsheetml/2010/11/main" uri="{B97F6D7D-B522-45F9-BDA1-12C45D357490}">
          <x15:cacheHierarchy aggregatedColumn="60"/>
        </ext>
      </extLst>
    </cacheHierarchy>
    <cacheHierarchy uniqueName="[Measures].[Sum of OEE After:]" caption="Sum of OEE After:" measure="1" displayFolder="" measureGroup="Table8" count="0" hidden="1">
      <extLst>
        <ext xmlns:x15="http://schemas.microsoft.com/office/spreadsheetml/2010/11/main" uri="{B97F6D7D-B522-45F9-BDA1-12C45D357490}">
          <x15:cacheHierarchy aggregatedColumn="61"/>
        </ext>
      </extLst>
    </cacheHierarchy>
    <cacheHierarchy uniqueName="[Measures].[Max of OEE Before]" caption="Max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Before]" caption="Average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After:]" caption="Average of OEE After:" measure="1" displayFolder="" measureGroup="Table8" count="0" hidden="1">
      <extLst>
        <ext xmlns:x15="http://schemas.microsoft.com/office/spreadsheetml/2010/11/main" uri="{B97F6D7D-B522-45F9-BDA1-12C45D357490}">
          <x15:cacheHierarchy aggregatedColumn="61"/>
        </ext>
      </extLst>
    </cacheHierarchy>
    <cacheHierarchy uniqueName="[Measures].[Count of parts_replaced]" caption="Count of parts_replaced" measure="1" displayFolder="" measureGroup="maintenance_logs" count="0" hidden="1">
      <extLst>
        <ext xmlns:x15="http://schemas.microsoft.com/office/spreadsheetml/2010/11/main" uri="{B97F6D7D-B522-45F9-BDA1-12C45D357490}">
          <x15:cacheHierarchy aggregatedColumn="24"/>
        </ext>
      </extLst>
    </cacheHierarchy>
    <cacheHierarchy uniqueName="[Measures].[Sum of Days since last service]" caption="Sum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Average of Days since last service]" caption="Average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Count of result]" caption="Count of result" measure="1" displayFolder="" measureGroup="maintenance_logs" count="0" hidden="1">
      <extLst>
        <ext xmlns:x15="http://schemas.microsoft.com/office/spreadsheetml/2010/11/main" uri="{B97F6D7D-B522-45F9-BDA1-12C45D357490}">
          <x15:cacheHierarchy aggregatedColumn="26"/>
        </ext>
      </extLst>
    </cacheHierarchy>
    <cacheHierarchy uniqueName="[Measures].[Max of duration_min]" caption="Max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Average of duration_min]" caption="Average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Count of machine_id]" caption="Count of machine_id" measure="1" displayFolder="" measureGroup="machines" count="0" hidden="1">
      <extLst>
        <ext xmlns:x15="http://schemas.microsoft.com/office/spreadsheetml/2010/11/main" uri="{B97F6D7D-B522-45F9-BDA1-12C45D357490}">
          <x15:cacheHierarchy aggregatedColumn="11"/>
        </ext>
      </extLst>
    </cacheHierarchy>
    <cacheHierarchy uniqueName="[Measures].[Sum of log_id]" caption="Sum of log_id" measure="1" displayFolder="" measureGroup="maintenance_logs" count="0" hidden="1">
      <extLst>
        <ext xmlns:x15="http://schemas.microsoft.com/office/spreadsheetml/2010/11/main" uri="{B97F6D7D-B522-45F9-BDA1-12C45D357490}">
          <x15:cacheHierarchy aggregatedColumn="18"/>
        </ext>
      </extLst>
    </cacheHierarchy>
    <cacheHierarchy uniqueName="[Measures].[Average of result]" caption="Average of result" measure="1" displayFolder="" measureGroup="maintenance_logs" count="0" hidden="1">
      <extLst>
        <ext xmlns:x15="http://schemas.microsoft.com/office/spreadsheetml/2010/11/main" uri="{B97F6D7D-B522-45F9-BDA1-12C45D357490}">
          <x15:cacheHierarchy aggregatedColumn="26"/>
        </ext>
      </extLst>
    </cacheHierarchy>
  </cacheHierarchies>
  <kpis count="0"/>
  <dimensions count="9">
    <dimension name="downtime_events" uniqueName="[downtime_events]" caption="downtime_events"/>
    <dimension name="machines" uniqueName="[machines]" caption="machines"/>
    <dimension name="maintenance_logs" uniqueName="[maintenance_logs]" caption="maintenance_logs"/>
    <dimension measure="1" name="Measures" uniqueName="[Measures]" caption="Measures"/>
    <dimension name="oee_daily" uniqueName="[oee_daily]" caption="oee_daily"/>
    <dimension name="production_output" uniqueName="[production_output]" caption="production_output"/>
    <dimension name="Shift_Table" uniqueName="[Shift_Table]" caption="Shift_Table"/>
    <dimension name="Table11" uniqueName="[Table11]" caption="Table11"/>
    <dimension name="Table8" uniqueName="[Table8]" caption="Table8"/>
  </dimensions>
  <measureGroups count="8">
    <measureGroup name="downtime_events" caption="downtime_events"/>
    <measureGroup name="machines" caption="machines"/>
    <measureGroup name="maintenance_logs" caption="maintenance_logs"/>
    <measureGroup name="oee_daily" caption="oee_daily"/>
    <measureGroup name="production_output" caption="production_output"/>
    <measureGroup name="Shift_Table" caption="Shift_Table"/>
    <measureGroup name="Table11" caption="Table11"/>
    <measureGroup name="Table8" caption="Table8"/>
  </measureGroups>
  <maps count="17">
    <map measureGroup="0" dimension="0"/>
    <map measureGroup="0" dimension="1"/>
    <map measureGroup="0" dimension="6"/>
    <map measureGroup="1" dimension="1"/>
    <map measureGroup="2" dimension="1"/>
    <map measureGroup="2" dimension="2"/>
    <map measureGroup="3" dimension="1"/>
    <map measureGroup="3" dimension="4"/>
    <map measureGroup="3" dimension="6"/>
    <map measureGroup="4" dimension="1"/>
    <map measureGroup="4" dimension="5"/>
    <map measureGroup="4" dimension="6"/>
    <map measureGroup="5" dimension="6"/>
    <map measureGroup="6" dimension="1"/>
    <map measureGroup="6" dimension="7"/>
    <map measureGroup="7" dimension="1"/>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095741435187" backgroundQuery="1" createdVersion="7" refreshedVersion="7" minRefreshableVersion="3" recordCount="0" supportSubquery="1" supportAdvancedDrill="1" xr:uid="{9FE56BCF-32C3-4075-A9AD-ED6230FA415F}">
  <cacheSource type="external" connectionId="6"/>
  <cacheFields count="4">
    <cacheField name="[production_output].[date].[date]" caption="date" numFmtId="0" hierarchy="44" level="1">
      <sharedItems containsSemiMixedTypes="0" containsNonDate="0" containsDate="1" containsString="0" minDate="2024-01-01T00:00:00" maxDate="2024-03-31T00:00:00" count="9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sharedItems>
    </cacheField>
    <cacheField name="[production_output].[date (Month)].[date (Month)]" caption="date (Month)" numFmtId="0" hierarchy="53" level="1">
      <sharedItems count="3">
        <s v="Jan"/>
        <s v="Feb"/>
        <s v="Mar"/>
      </sharedItems>
    </cacheField>
    <cacheField name="[Measures].[Sum of units_produced]" caption="Sum of units_produced" numFmtId="0" hierarchy="77" level="32767"/>
    <cacheField name="[machines].[machine_id].[machine_id]" caption="machine_id" numFmtId="0" hierarchy="11" level="1">
      <sharedItems containsSemiMixedTypes="0" containsNonDate="0" containsString="0"/>
    </cacheField>
  </cacheFields>
  <cacheHierarchies count="118">
    <cacheHierarchy uniqueName="[downtime_events].[event_id]" caption="event_id" attribute="1" defaultMemberUniqueName="[downtime_events].[event_id].[All]" allUniqueName="[downtime_events].[event_id].[All]" dimensionUniqueName="[downtime_events]" displayFolder="" count="0" memberValueDatatype="20" unbalanced="0"/>
    <cacheHierarchy uniqueName="[downtime_events].[date]" caption="date" attribute="1" time="1" defaultMemberUniqueName="[downtime_events].[date].[All]" allUniqueName="[downtime_events].[date].[All]" dimensionUniqueName="[downtime_events]" displayFolder="" count="0" memberValueDatatype="7" unbalanced="0"/>
    <cacheHierarchy uniqueName="[downtime_events].[machine_id]" caption="machine_id" attribute="1" defaultMemberUniqueName="[downtime_events].[machine_id].[All]" allUniqueName="[downtime_events].[machine_id].[All]" dimensionUniqueName="[downtime_events]" displayFolder="" count="0" memberValueDatatype="130" unbalanced="0"/>
    <cacheHierarchy uniqueName="[downtime_events].[shift]" caption="shift" attribute="1" defaultMemberUniqueName="[downtime_events].[shift].[All]" allUniqueName="[downtime_events].[shift].[All]" dimensionUniqueName="[downtime_events]" displayFolder="" count="0" memberValueDatatype="130" unbalanced="0"/>
    <cacheHierarchy uniqueName="[downtime_events].[start_time]" caption="start_time" attribute="1" time="1" defaultMemberUniqueName="[downtime_events].[start_time].[All]" allUniqueName="[downtime_events].[start_time].[All]" dimensionUniqueName="[downtime_events]" displayFolder="" count="0" memberValueDatatype="7" unbalanced="0"/>
    <cacheHierarchy uniqueName="[downtime_events].[end_time]" caption="end_time" attribute="1" time="1" defaultMemberUniqueName="[downtime_events].[end_time].[All]" allUniqueName="[downtime_events].[end_time].[All]" dimensionUniqueName="[downtime_events]" displayFolder="" count="0" memberValueDatatype="7" unbalanced="0"/>
    <cacheHierarchy uniqueName="[downtime_events].[duration_min]" caption="duration_min" attribute="1" defaultMemberUniqueName="[downtime_events].[duration_min].[All]" allUniqueName="[downtime_events].[duration_min].[All]" dimensionUniqueName="[downtime_events]" displayFolder="" count="0" memberValueDatatype="20" unbalanced="0"/>
    <cacheHierarchy uniqueName="[downtime_events].[downtime_reason]" caption="downtime_reason" attribute="1" defaultMemberUniqueName="[downtime_events].[downtime_reason].[All]" allUniqueName="[downtime_events].[downtime_reason].[All]" dimensionUniqueName="[downtime_events]" displayFolder="" count="0" memberValueDatatype="130" unbalanced="0"/>
    <cacheHierarchy uniqueName="[downtime_events].[downtime_category]" caption="downtime_category" attribute="1" defaultMemberUniqueName="[downtime_events].[downtime_category].[All]" allUniqueName="[downtime_events].[downtime_category].[All]" dimensionUniqueName="[downtime_events]" displayFolder="" count="0" memberValueDatatype="130" unbalanced="0"/>
    <cacheHierarchy uniqueName="[downtime_events].[reported_by]" caption="reported_by" attribute="1" defaultMemberUniqueName="[downtime_events].[reported_by].[All]" allUniqueName="[downtime_events].[reported_by].[All]" dimensionUniqueName="[downtime_events]" displayFolder="" count="0" memberValueDatatype="130" unbalanced="0"/>
    <cacheHierarchy uniqueName="[downtime_events].[notes]" caption="notes" attribute="1" defaultMemberUniqueName="[downtime_events].[notes].[All]" allUniqueName="[downtime_events].[notes].[All]" dimensionUniqueName="[downtime_events]" displayFolder="" count="0" memberValueDatatype="130" unbalanced="0"/>
    <cacheHierarchy uniqueName="[machines].[machine_id]" caption="machine_id" attribute="1" defaultMemberUniqueName="[machines].[machine_id].[All]" allUniqueName="[machines].[machine_id].[All]" dimensionUniqueName="[machines]" displayFolder="" count="2" memberValueDatatype="130" unbalanced="0">
      <fieldsUsage count="2">
        <fieldUsage x="-1"/>
        <fieldUsage x="3"/>
      </fieldsUsage>
    </cacheHierarchy>
    <cacheHierarchy uniqueName="[machines].[machine_name]" caption="machine_name" attribute="1" defaultMemberUniqueName="[machines].[machine_name].[All]" allUniqueName="[machines].[machine_name].[All]" dimensionUniqueName="[machines]" displayFolder="" count="0" memberValueDatatype="130" unbalanced="0"/>
    <cacheHierarchy uniqueName="[machines].[line]" caption="line" attribute="1" defaultMemberUniqueName="[machines].[line].[All]" allUniqueName="[machines].[line].[All]" dimensionUniqueName="[machines]" displayFolder="" count="0" memberValueDatatype="130" unbalanced="0"/>
    <cacheHierarchy uniqueName="[machines].[machine_type]" caption="machine_type" attribute="1" defaultMemberUniqueName="[machines].[machine_type].[All]" allUniqueName="[machines].[machine_type].[All]" dimensionUniqueName="[machines]" displayFolder="" count="0" memberValueDatatype="130" unbalanced="0"/>
    <cacheHierarchy uniqueName="[machines].[installation_year]" caption="installation_year" attribute="1" defaultMemberUniqueName="[machines].[installation_year].[All]" allUniqueName="[machines].[installation_year].[All]" dimensionUniqueName="[machines]" displayFolder="" count="0" memberValueDatatype="20" unbalanced="0"/>
    <cacheHierarchy uniqueName="[machines].[rated_capacity_units_per_hr]" caption="rated_capacity_units_per_hr" attribute="1" defaultMemberUniqueName="[machines].[rated_capacity_units_per_hr].[All]" allUniqueName="[machines].[rated_capacity_units_per_hr].[All]" dimensionUniqueName="[machines]" displayFolder="" count="0" memberValueDatatype="20" unbalanced="0"/>
    <cacheHierarchy uniqueName="[machines].[maintenance_interval_days]" caption="maintenance_interval_days" attribute="1" defaultMemberUniqueName="[machines].[maintenance_interval_days].[All]" allUniqueName="[machines].[maintenance_interval_days].[All]" dimensionUniqueName="[machines]" displayFolder="" count="0" memberValueDatatype="20" unbalanced="0"/>
    <cacheHierarchy uniqueName="[maintenance_logs].[log_id]" caption="log_id" attribute="1" defaultMemberUniqueName="[maintenance_logs].[log_id].[All]" allUniqueName="[maintenance_logs].[log_id].[All]" dimensionUniqueName="[maintenance_logs]" displayFolder="" count="0" memberValueDatatype="20" unbalanced="0"/>
    <cacheHierarchy uniqueName="[maintenance_logs].[date]" caption="date" attribute="1" time="1" defaultMemberUniqueName="[maintenance_logs].[date].[All]" allUniqueName="[maintenance_logs].[date].[All]" dimensionUniqueName="[maintenance_logs]" displayFolder="" count="0" memberValueDatatype="7" unbalanced="0"/>
    <cacheHierarchy uniqueName="[maintenance_logs].[machine_id]" caption="machine_id" attribute="1" defaultMemberUniqueName="[maintenance_logs].[machine_id].[All]" allUniqueName="[maintenance_logs].[machine_id].[All]" dimensionUniqueName="[maintenance_logs]" displayFolder="" count="0" memberValueDatatype="130" unbalanced="0"/>
    <cacheHierarchy uniqueName="[maintenance_logs].[maintenance_type]" caption="maintenance_type" attribute="1" defaultMemberUniqueName="[maintenance_logs].[maintenance_type].[All]" allUniqueName="[maintenance_logs].[maintenance_type].[All]" dimensionUniqueName="[maintenance_logs]" displayFolder="" count="0" memberValueDatatype="130" unbalanced="0"/>
    <cacheHierarchy uniqueName="[maintenance_logs].[technician_id]" caption="technician_id" attribute="1" defaultMemberUniqueName="[maintenance_logs].[technician_id].[All]" allUniqueName="[maintenance_logs].[technician_id].[All]" dimensionUniqueName="[maintenance_logs]" displayFolder="" count="0" memberValueDatatype="130" unbalanced="0"/>
    <cacheHierarchy uniqueName="[maintenance_logs].[duration_hr]" caption="duration_hr" attribute="1" defaultMemberUniqueName="[maintenance_logs].[duration_hr].[All]" allUniqueName="[maintenance_logs].[duration_hr].[All]" dimensionUniqueName="[maintenance_logs]" displayFolder="" count="0" memberValueDatatype="5" unbalanced="0"/>
    <cacheHierarchy uniqueName="[maintenance_logs].[parts_replaced]" caption="parts_replaced" attribute="1" defaultMemberUniqueName="[maintenance_logs].[parts_replaced].[All]" allUniqueName="[maintenance_logs].[parts_replaced].[All]" dimensionUniqueName="[maintenance_logs]" displayFolder="" count="0" memberValueDatatype="130" unbalanced="0"/>
    <cacheHierarchy uniqueName="[maintenance_logs].[cost_usd]" caption="cost_usd" attribute="1" defaultMemberUniqueName="[maintenance_logs].[cost_usd].[All]" allUniqueName="[maintenance_logs].[cost_usd].[All]" dimensionUniqueName="[maintenance_logs]" displayFolder="" count="0" memberValueDatatype="5" unbalanced="0"/>
    <cacheHierarchy uniqueName="[maintenance_logs].[result]" caption="result" attribute="1" defaultMemberUniqueName="[maintenance_logs].[result].[All]" allUniqueName="[maintenance_logs].[result].[All]" dimensionUniqueName="[maintenance_logs]" displayFolder="" count="0" memberValueDatatype="130" unbalanced="0"/>
    <cacheHierarchy uniqueName="[oee_daily].[record_id]" caption="record_id" attribute="1" defaultMemberUniqueName="[oee_daily].[record_id].[All]" allUniqueName="[oee_daily].[record_id].[All]" dimensionUniqueName="[oee_daily]" displayFolder="" count="0" memberValueDatatype="20" unbalanced="0"/>
    <cacheHierarchy uniqueName="[oee_daily].[date]" caption="date" attribute="1" time="1" defaultMemberUniqueName="[oee_daily].[date].[All]" allUniqueName="[oee_daily].[date].[All]" dimensionUniqueName="[oee_daily]" displayFolder="" count="0" memberValueDatatype="7" unbalanced="0"/>
    <cacheHierarchy uniqueName="[oee_daily].[machine_id]" caption="machine_id" attribute="1" defaultMemberUniqueName="[oee_daily].[machine_id].[All]" allUniqueName="[oee_daily].[machine_id].[All]" dimensionUniqueName="[oee_daily]" displayFolder="" count="0" memberValueDatatype="130" unbalanced="0"/>
    <cacheHierarchy uniqueName="[oee_daily].[shift]" caption="shift" attribute="1" defaultMemberUniqueName="[oee_daily].[shift].[All]" allUniqueName="[oee_daily].[shift].[All]" dimensionUniqueName="[oee_daily]" displayFolder="" count="0" memberValueDatatype="130" unbalanced="0"/>
    <cacheHierarchy uniqueName="[oee_daily].[planned_production_time_min]" caption="planned_production_time_min" attribute="1" defaultMemberUniqueName="[oee_daily].[planned_production_time_min].[All]" allUniqueName="[oee_daily].[planned_production_time_min].[All]" dimensionUniqueName="[oee_daily]" displayFolder="" count="0" memberValueDatatype="20" unbalanced="0"/>
    <cacheHierarchy uniqueName="[oee_daily].[actual_run_time_min]" caption="actual_run_time_min" attribute="1" defaultMemberUniqueName="[oee_daily].[actual_run_time_min].[All]" allUniqueName="[oee_daily].[actual_run_time_min].[All]" dimensionUniqueName="[oee_daily]" displayFolder="" count="0" memberValueDatatype="20" unbalanced="0"/>
    <cacheHierarchy uniqueName="[oee_daily].[downtime_min]" caption="downtime_min" attribute="1" defaultMemberUniqueName="[oee_daily].[downtime_min].[All]" allUniqueName="[oee_daily].[downtime_min].[All]" dimensionUniqueName="[oee_daily]" displayFolder="" count="0" memberValueDatatype="20" unbalanced="0"/>
    <cacheHierarchy uniqueName="[oee_daily].[total_units_produced]" caption="total_units_produced" attribute="1" defaultMemberUniqueName="[oee_daily].[total_units_produced].[All]" allUniqueName="[oee_daily].[total_units_produced].[All]" dimensionUniqueName="[oee_daily]" displayFolder="" count="0" memberValueDatatype="20" unbalanced="0"/>
    <cacheHierarchy uniqueName="[oee_daily].[good_units]" caption="good_units" attribute="1" defaultMemberUniqueName="[oee_daily].[good_units].[All]" allUniqueName="[oee_daily].[good_units].[All]" dimensionUniqueName="[oee_daily]" displayFolder="" count="0" memberValueDatatype="20" unbalanced="0"/>
    <cacheHierarchy uniqueName="[oee_daily].[rejected_units]" caption="rejected_units" attribute="1" defaultMemberUniqueName="[oee_daily].[rejected_units].[All]" allUniqueName="[oee_daily].[rejected_units].[All]" dimensionUniqueName="[oee_daily]" displayFolder="" count="0" memberValueDatatype="20" unbalanced="0"/>
    <cacheHierarchy uniqueName="[oee_daily].[ideal_cycle_time_sec]" caption="ideal_cycle_time_sec" attribute="1" defaultMemberUniqueName="[oee_daily].[ideal_cycle_time_sec].[All]" allUniqueName="[oee_daily].[ideal_cycle_time_sec].[All]" dimensionUniqueName="[oee_daily]" displayFolder="" count="0" memberValueDatatype="5" unbalanced="0"/>
    <cacheHierarchy uniqueName="[oee_daily].[availability]" caption="availability" attribute="1" defaultMemberUniqueName="[oee_daily].[availability].[All]" allUniqueName="[oee_daily].[availability].[All]" dimensionUniqueName="[oee_daily]" displayFolder="" count="0" memberValueDatatype="5" unbalanced="0"/>
    <cacheHierarchy uniqueName="[oee_daily].[performance]" caption="performance" attribute="1" defaultMemberUniqueName="[oee_daily].[performance].[All]" allUniqueName="[oee_daily].[performance].[All]" dimensionUniqueName="[oee_daily]" displayFolder="" count="0" memberValueDatatype="5" unbalanced="0"/>
    <cacheHierarchy uniqueName="[oee_daily].[quality]" caption="quality" attribute="1" defaultMemberUniqueName="[oee_daily].[quality].[All]" allUniqueName="[oee_daily].[quality].[All]" dimensionUniqueName="[oee_daily]" displayFolder="" count="0" memberValueDatatype="5" unbalanced="0"/>
    <cacheHierarchy uniqueName="[oee_daily].[oee]" caption="oee" attribute="1" defaultMemberUniqueName="[oee_daily].[oee].[All]" allUniqueName="[oee_daily].[oee].[All]" dimensionUniqueName="[oee_daily]" displayFolder="" count="0" memberValueDatatype="5" unbalanced="0"/>
    <cacheHierarchy uniqueName="[oee_daily].[date (Month)]" caption="date (Month)" attribute="1" defaultMemberUniqueName="[oee_daily].[date (Month)].[All]" allUniqueName="[oee_daily].[date (Month)].[All]" dimensionUniqueName="[oee_daily]" displayFolder="" count="0" memberValueDatatype="130" unbalanced="0"/>
    <cacheHierarchy uniqueName="[production_output].[output_id]" caption="output_id" attribute="1" defaultMemberUniqueName="[production_output].[output_id].[All]" allUniqueName="[production_output].[output_id].[All]" dimensionUniqueName="[production_output]" displayFolder="" count="0" memberValueDatatype="20" unbalanced="0"/>
    <cacheHierarchy uniqueName="[production_output].[date]" caption="date" attribute="1" time="1" defaultMemberUniqueName="[production_output].[date].[All]" allUniqueName="[production_output].[date].[All]" dimensionUniqueName="[production_output]" displayFolder="" count="2" memberValueDatatype="7" unbalanced="0">
      <fieldsUsage count="2">
        <fieldUsage x="-1"/>
        <fieldUsage x="0"/>
      </fieldsUsage>
    </cacheHierarchy>
    <cacheHierarchy uniqueName="[production_output].[machine_id]" caption="machine_id" attribute="1" defaultMemberUniqueName="[production_output].[machine_id].[All]" allUniqueName="[production_output].[machine_id].[All]" dimensionUniqueName="[production_output]" displayFolder="" count="0" memberValueDatatype="130" unbalanced="0"/>
    <cacheHierarchy uniqueName="[production_output].[shift]" caption="shift" attribute="1" defaultMemberUniqueName="[production_output].[shift].[All]" allUniqueName="[production_output].[shift].[All]" dimensionUniqueName="[production_output]" displayFolder="" count="0" memberValueDatatype="130" unbalanced="0"/>
    <cacheHierarchy uniqueName="[production_output].[product_code]" caption="product_code" attribute="1" defaultMemberUniqueName="[production_output].[product_code].[All]" allUniqueName="[production_output].[product_code].[All]" dimensionUniqueName="[production_output]" displayFolder="" count="0" memberValueDatatype="130" unbalanced="0"/>
    <cacheHierarchy uniqueName="[production_output].[units_planned]" caption="units_planned" attribute="1" defaultMemberUniqueName="[production_output].[units_planned].[All]" allUniqueName="[production_output].[units_planned].[All]" dimensionUniqueName="[production_output]" displayFolder="" count="0" memberValueDatatype="20" unbalanced="0"/>
    <cacheHierarchy uniqueName="[production_output].[units_produced]" caption="units_produced" attribute="1" defaultMemberUniqueName="[production_output].[units_produced].[All]" allUniqueName="[production_output].[units_produced].[All]" dimensionUniqueName="[production_output]" displayFolder="" count="0" memberValueDatatype="20" unbalanced="0"/>
    <cacheHierarchy uniqueName="[production_output].[units_rejected]" caption="units_rejected" attribute="1" defaultMemberUniqueName="[production_output].[units_rejected].[All]" allUniqueName="[production_output].[units_rejected].[All]" dimensionUniqueName="[production_output]" displayFolder="" count="0" memberValueDatatype="20" unbalanced="0"/>
    <cacheHierarchy uniqueName="[production_output].[scrap_rate_pct]" caption="scrap_rate_pct" attribute="1" defaultMemberUniqueName="[production_output].[scrap_rate_pct].[All]" allUniqueName="[production_output].[scrap_rate_pct].[All]" dimensionUniqueName="[production_output]" displayFolder="" count="0" memberValueDatatype="5" unbalanced="0"/>
    <cacheHierarchy uniqueName="[production_output].[operator_id]" caption="operator_id" attribute="1" defaultMemberUniqueName="[production_output].[operator_id].[All]" allUniqueName="[production_output].[operator_id].[All]" dimensionUniqueName="[production_output]" displayFolder="" count="0" memberValueDatatype="130" unbalanced="0"/>
    <cacheHierarchy uniqueName="[production_output].[date (Month)]" caption="date (Month)" attribute="1" defaultMemberUniqueName="[production_output].[date (Month)].[All]" allUniqueName="[production_output].[date (Month)].[All]" dimensionUniqueName="[production_output]" displayFolder="" count="2" memberValueDatatype="130" unbalanced="0">
      <fieldsUsage count="2">
        <fieldUsage x="-1"/>
        <fieldUsage x="1"/>
      </fieldsUsage>
    </cacheHierarchy>
    <cacheHierarchy uniqueName="[Shift_Table].[shift]" caption="shift" attribute="1" defaultMemberUniqueName="[Shift_Table].[shift].[All]" allUniqueName="[Shift_Table].[shift].[All]" dimensionUniqueName="[Shift_Table]"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machine_id]" caption="machine_id" attribute="1" defaultMemberUniqueName="[Table11].[machine_id].[All]" allUniqueName="[Table11].[machine_id].[All]" dimensionUniqueName="[Table11]" displayFolder="" count="0" memberValueDatatype="130" unbalanced="0"/>
    <cacheHierarchy uniqueName="[Table11].[Days since last service]" caption="Days since last service" attribute="1" defaultMemberUniqueName="[Table11].[Days since last service].[All]" allUniqueName="[Table11].[Days since last service].[All]" dimensionUniqueName="[Table11]" displayFolder="" count="0" memberValueDatatype="20" unbalanced="0"/>
    <cacheHierarchy uniqueName="[Table8].[date]" caption="date" attribute="1" time="1" defaultMemberUniqueName="[Table8].[date].[All]" allUniqueName="[Table8].[date].[All]" dimensionUniqueName="[Table8]" displayFolder="" count="0" memberValueDatatype="7" unbalanced="0"/>
    <cacheHierarchy uniqueName="[Table8].[machine_id]" caption="machine_id" attribute="1" defaultMemberUniqueName="[Table8].[machine_id].[All]" allUniqueName="[Table8].[machine_id].[All]" dimensionUniqueName="[Table8]" displayFolder="" count="0" memberValueDatatype="130" unbalanced="0"/>
    <cacheHierarchy uniqueName="[Table8].[OEE Before]" caption="OEE Before" attribute="1" defaultMemberUniqueName="[Table8].[OEE Before].[All]" allUniqueName="[Table8].[OEE Before].[All]" dimensionUniqueName="[Table8]" displayFolder="" count="0" memberValueDatatype="5" unbalanced="0"/>
    <cacheHierarchy uniqueName="[Table8].[OEE After:]" caption="OEE After:" attribute="1" defaultMemberUniqueName="[Table8].[OEE After:].[All]" allUniqueName="[Table8].[OEE After:].[All]" dimensionUniqueName="[Table8]" displayFolder="" count="0" memberValueDatatype="5" unbalanced="0"/>
    <cacheHierarchy uniqueName="[Table8].[cost_usd]" caption="cost_usd" attribute="1" defaultMemberUniqueName="[Table8].[cost_usd].[All]" allUniqueName="[Table8].[cost_usd].[All]" dimensionUniqueName="[Table8]" displayFolder="" count="0" memberValueDatatype="5" unbalanced="0"/>
    <cacheHierarchy uniqueName="[Table8].[OEE_improvement]" caption="OEE_improvement" attribute="1" defaultMemberUniqueName="[Table8].[OEE_improvement].[All]" allUniqueName="[Table8].[OEE_improvement].[All]" dimensionUniqueName="[Table8]" displayFolder="" count="0" memberValueDatatype="5" unbalanced="0"/>
    <cacheHierarchy uniqueName="[Table8].[technician_id]" caption="technician_id" attribute="1" defaultMemberUniqueName="[Table8].[technician_id].[All]" allUniqueName="[Table8].[technician_id].[All]" dimensionUniqueName="[Table8]" displayFolder="" count="0" memberValueDatatype="130" unbalanced="0"/>
    <cacheHierarchy uniqueName="[Table8].[Spend_Efficiency]" caption="Spend_Efficiency" attribute="1" defaultMemberUniqueName="[Table8].[Spend_Efficiency].[All]" allUniqueName="[Table8].[Spend_Efficiency].[All]" dimensionUniqueName="[Table8]" displayFolder="" count="0" memberValueDatatype="5" unbalanced="0"/>
    <cacheHierarchy uniqueName="[oee_daily].[date (Month Index)]" caption="date (Month Index)" attribute="1" defaultMemberUniqueName="[oee_daily].[date (Month Index)].[All]" allUniqueName="[oee_daily].[date (Month Index)].[All]" dimensionUniqueName="[oee_daily]" displayFolder="" count="0" memberValueDatatype="20" unbalanced="0" hidden="1"/>
    <cacheHierarchy uniqueName="[production_output].[date (Month Index)]" caption="date (Month Index)" attribute="1" defaultMemberUniqueName="[production_output].[date (Month Index)].[All]" allUniqueName="[production_output].[date (Month Index)].[All]" dimensionUniqueName="[production_output]" displayFolder="" count="0" memberValueDatatype="20" unbalanced="0" hidden="1"/>
    <cacheHierarchy uniqueName="[Measures].[__XL_Count downtime_events]" caption="__XL_Count downtime_events" measure="1" displayFolder="" measureGroup="downtime_events" count="0" hidden="1"/>
    <cacheHierarchy uniqueName="[Measures].[__XL_Count machines]" caption="__XL_Count machines" measure="1" displayFolder="" measureGroup="machines" count="0" hidden="1"/>
    <cacheHierarchy uniqueName="[Measures].[__XL_Count maintenance_logs]" caption="__XL_Count maintenance_logs" measure="1" displayFolder="" measureGroup="maintenance_logs" count="0" hidden="1"/>
    <cacheHierarchy uniqueName="[Measures].[__XL_Count oee_daily]" caption="__XL_Count oee_daily" measure="1" displayFolder="" measureGroup="oee_daily" count="0" hidden="1"/>
    <cacheHierarchy uniqueName="[Measures].[__XL_Count production_output]" caption="__XL_Count production_output" measure="1" displayFolder="" measureGroup="production_output" count="0" hidden="1"/>
    <cacheHierarchy uniqueName="[Measures].[__XL_Count Shift_Table]" caption="__XL_Count Shift_Table" measure="1" displayFolder="" measureGroup="Shift_Table" count="0" hidden="1"/>
    <cacheHierarchy uniqueName="[Measures].[__XL_Count Table8]" caption="__XL_Count Table8" measure="1" displayFolder="" measureGroup="Table8"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units_produced]" caption="Sum of units_produced" measure="1" displayFolder="" measureGroup="production_output"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oee]" caption="Sum of oee" measure="1" displayFolder="" measureGroup="oee_daily" count="0" hidden="1">
      <extLst>
        <ext xmlns:x15="http://schemas.microsoft.com/office/spreadsheetml/2010/11/main" uri="{B97F6D7D-B522-45F9-BDA1-12C45D357490}">
          <x15:cacheHierarchy aggregatedColumn="41"/>
        </ext>
      </extLst>
    </cacheHierarchy>
    <cacheHierarchy uniqueName="[Measures].[Average of oee]" caption="Average of oee" measure="1" displayFolder="" measureGroup="oee_daily" count="0" hidden="1">
      <extLst>
        <ext xmlns:x15="http://schemas.microsoft.com/office/spreadsheetml/2010/11/main" uri="{B97F6D7D-B522-45F9-BDA1-12C45D357490}">
          <x15:cacheHierarchy aggregatedColumn="41"/>
        </ext>
      </extLst>
    </cacheHierarchy>
    <cacheHierarchy uniqueName="[Measures].[Sum of cost_usd]" caption="Sum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duration_min]" caption="Sum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Sum of units_rejected]" caption="Sum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scrap_rate_pct]" caption="Sum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Average of scrap_rate_pct]" caption="Average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Sum of units_planned]" caption="Sum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Average of units_planned]" caption="Average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Count of shift]" caption="Count of shift" measure="1" displayFolder="" measureGroup="production_output" count="0" hidden="1">
      <extLst>
        <ext xmlns:x15="http://schemas.microsoft.com/office/spreadsheetml/2010/11/main" uri="{B97F6D7D-B522-45F9-BDA1-12C45D357490}">
          <x15:cacheHierarchy aggregatedColumn="46"/>
        </ext>
      </extLst>
    </cacheHierarchy>
    <cacheHierarchy uniqueName="[Measures].[Count of operator_id]" caption="Count of operator_id" measure="1" displayFolder="" measureGroup="production_output" count="0" hidden="1">
      <extLst>
        <ext xmlns:x15="http://schemas.microsoft.com/office/spreadsheetml/2010/11/main" uri="{B97F6D7D-B522-45F9-BDA1-12C45D357490}">
          <x15:cacheHierarchy aggregatedColumn="52"/>
        </ext>
      </extLst>
    </cacheHierarchy>
    <cacheHierarchy uniqueName="[Measures].[Average of units_rejected]" caption="Average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availability]" caption="Sum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Sum of performance]" caption="Sum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Sum of quality]" caption="Sum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availability]" caption="Average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Average of performance]" caption="Average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Max of quality]" caption="Max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quality]" caption="Average of quality" measure="1" displayFolder="" measureGroup="oee_daily" count="0" hidden="1">
      <extLst>
        <ext xmlns:x15="http://schemas.microsoft.com/office/spreadsheetml/2010/11/main" uri="{B97F6D7D-B522-45F9-BDA1-12C45D357490}">
          <x15:cacheHierarchy aggregatedColumn="40"/>
        </ext>
      </extLst>
    </cacheHierarchy>
    <cacheHierarchy uniqueName="[Measures].[Count of reported_by]" caption="Count of reported_by" measure="1" displayFolder="" measureGroup="downtime_events" count="0" hidden="1">
      <extLst>
        <ext xmlns:x15="http://schemas.microsoft.com/office/spreadsheetml/2010/11/main" uri="{B97F6D7D-B522-45F9-BDA1-12C45D357490}">
          <x15:cacheHierarchy aggregatedColumn="9"/>
        </ext>
      </extLst>
    </cacheHierarchy>
    <cacheHierarchy uniqueName="[Measures].[Count of downtime_reason]" caption="Count of downtime_reason" measure="1" displayFolder="" measureGroup="downtime_events" count="0" hidden="1">
      <extLst>
        <ext xmlns:x15="http://schemas.microsoft.com/office/spreadsheetml/2010/11/main" uri="{B97F6D7D-B522-45F9-BDA1-12C45D357490}">
          <x15:cacheHierarchy aggregatedColumn="7"/>
        </ext>
      </extLst>
    </cacheHierarchy>
    <cacheHierarchy uniqueName="[Measures].[Count of downtime_category]" caption="Count of downtime_category" measure="1" displayFolder="" measureGroup="downtime_events" count="0" hidden="1">
      <extLst>
        <ext xmlns:x15="http://schemas.microsoft.com/office/spreadsheetml/2010/11/main" uri="{B97F6D7D-B522-45F9-BDA1-12C45D357490}">
          <x15:cacheHierarchy aggregatedColumn="8"/>
        </ext>
      </extLst>
    </cacheHierarchy>
    <cacheHierarchy uniqueName="[Measures].[Sum of downtime_min]" caption="Sum of downtime_min" measure="1" displayFolder="" measureGroup="oee_daily" count="0" hidden="1">
      <extLst>
        <ext xmlns:x15="http://schemas.microsoft.com/office/spreadsheetml/2010/11/main" uri="{B97F6D7D-B522-45F9-BDA1-12C45D357490}">
          <x15:cacheHierarchy aggregatedColumn="33"/>
        </ext>
      </extLst>
    </cacheHierarchy>
    <cacheHierarchy uniqueName="[Measures].[Average of cost_usd]" caption="Average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OEE_improvement]" caption="Sum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Average of OEE_improvement]" caption="Average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Sum of OEE Before]" caption="Sum of OEE Before" measure="1" displayFolder="" measureGroup="Table8" count="0" hidden="1">
      <extLst>
        <ext xmlns:x15="http://schemas.microsoft.com/office/spreadsheetml/2010/11/main" uri="{B97F6D7D-B522-45F9-BDA1-12C45D357490}">
          <x15:cacheHierarchy aggregatedColumn="60"/>
        </ext>
      </extLst>
    </cacheHierarchy>
    <cacheHierarchy uniqueName="[Measures].[Sum of OEE After:]" caption="Sum of OEE After:" measure="1" displayFolder="" measureGroup="Table8" count="0" hidden="1">
      <extLst>
        <ext xmlns:x15="http://schemas.microsoft.com/office/spreadsheetml/2010/11/main" uri="{B97F6D7D-B522-45F9-BDA1-12C45D357490}">
          <x15:cacheHierarchy aggregatedColumn="61"/>
        </ext>
      </extLst>
    </cacheHierarchy>
    <cacheHierarchy uniqueName="[Measures].[Max of OEE Before]" caption="Max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Before]" caption="Average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After:]" caption="Average of OEE After:" measure="1" displayFolder="" measureGroup="Table8" count="0" hidden="1">
      <extLst>
        <ext xmlns:x15="http://schemas.microsoft.com/office/spreadsheetml/2010/11/main" uri="{B97F6D7D-B522-45F9-BDA1-12C45D357490}">
          <x15:cacheHierarchy aggregatedColumn="61"/>
        </ext>
      </extLst>
    </cacheHierarchy>
    <cacheHierarchy uniqueName="[Measures].[Count of parts_replaced]" caption="Count of parts_replaced" measure="1" displayFolder="" measureGroup="maintenance_logs" count="0" hidden="1">
      <extLst>
        <ext xmlns:x15="http://schemas.microsoft.com/office/spreadsheetml/2010/11/main" uri="{B97F6D7D-B522-45F9-BDA1-12C45D357490}">
          <x15:cacheHierarchy aggregatedColumn="24"/>
        </ext>
      </extLst>
    </cacheHierarchy>
    <cacheHierarchy uniqueName="[Measures].[Sum of Days since last service]" caption="Sum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Average of Days since last service]" caption="Average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Count of result]" caption="Count of result" measure="1" displayFolder="" measureGroup="maintenance_logs" count="0" hidden="1">
      <extLst>
        <ext xmlns:x15="http://schemas.microsoft.com/office/spreadsheetml/2010/11/main" uri="{B97F6D7D-B522-45F9-BDA1-12C45D357490}">
          <x15:cacheHierarchy aggregatedColumn="26"/>
        </ext>
      </extLst>
    </cacheHierarchy>
    <cacheHierarchy uniqueName="[Measures].[Max of duration_min]" caption="Max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Average of duration_min]" caption="Average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Count of machine_id]" caption="Count of machine_id" measure="1" displayFolder="" measureGroup="machines" count="0" hidden="1">
      <extLst>
        <ext xmlns:x15="http://schemas.microsoft.com/office/spreadsheetml/2010/11/main" uri="{B97F6D7D-B522-45F9-BDA1-12C45D357490}">
          <x15:cacheHierarchy aggregatedColumn="11"/>
        </ext>
      </extLst>
    </cacheHierarchy>
    <cacheHierarchy uniqueName="[Measures].[Sum of log_id]" caption="Sum of log_id" measure="1" displayFolder="" measureGroup="maintenance_logs" count="0" hidden="1">
      <extLst>
        <ext xmlns:x15="http://schemas.microsoft.com/office/spreadsheetml/2010/11/main" uri="{B97F6D7D-B522-45F9-BDA1-12C45D357490}">
          <x15:cacheHierarchy aggregatedColumn="18"/>
        </ext>
      </extLst>
    </cacheHierarchy>
    <cacheHierarchy uniqueName="[Measures].[Average of result]" caption="Average of result" measure="1" displayFolder="" measureGroup="maintenance_logs" count="0" hidden="1">
      <extLst>
        <ext xmlns:x15="http://schemas.microsoft.com/office/spreadsheetml/2010/11/main" uri="{B97F6D7D-B522-45F9-BDA1-12C45D357490}">
          <x15:cacheHierarchy aggregatedColumn="26"/>
        </ext>
      </extLst>
    </cacheHierarchy>
  </cacheHierarchies>
  <kpis count="0"/>
  <dimensions count="9">
    <dimension name="downtime_events" uniqueName="[downtime_events]" caption="downtime_events"/>
    <dimension name="machines" uniqueName="[machines]" caption="machines"/>
    <dimension name="maintenance_logs" uniqueName="[maintenance_logs]" caption="maintenance_logs"/>
    <dimension measure="1" name="Measures" uniqueName="[Measures]" caption="Measures"/>
    <dimension name="oee_daily" uniqueName="[oee_daily]" caption="oee_daily"/>
    <dimension name="production_output" uniqueName="[production_output]" caption="production_output"/>
    <dimension name="Shift_Table" uniqueName="[Shift_Table]" caption="Shift_Table"/>
    <dimension name="Table11" uniqueName="[Table11]" caption="Table11"/>
    <dimension name="Table8" uniqueName="[Table8]" caption="Table8"/>
  </dimensions>
  <measureGroups count="8">
    <measureGroup name="downtime_events" caption="downtime_events"/>
    <measureGroup name="machines" caption="machines"/>
    <measureGroup name="maintenance_logs" caption="maintenance_logs"/>
    <measureGroup name="oee_daily" caption="oee_daily"/>
    <measureGroup name="production_output" caption="production_output"/>
    <measureGroup name="Shift_Table" caption="Shift_Table"/>
    <measureGroup name="Table11" caption="Table11"/>
    <measureGroup name="Table8" caption="Table8"/>
  </measureGroups>
  <maps count="17">
    <map measureGroup="0" dimension="0"/>
    <map measureGroup="0" dimension="1"/>
    <map measureGroup="0" dimension="6"/>
    <map measureGroup="1" dimension="1"/>
    <map measureGroup="2" dimension="1"/>
    <map measureGroup="2" dimension="2"/>
    <map measureGroup="3" dimension="1"/>
    <map measureGroup="3" dimension="4"/>
    <map measureGroup="3" dimension="6"/>
    <map measureGroup="4" dimension="1"/>
    <map measureGroup="4" dimension="5"/>
    <map measureGroup="4" dimension="6"/>
    <map measureGroup="5" dimension="6"/>
    <map measureGroup="6" dimension="1"/>
    <map measureGroup="6" dimension="7"/>
    <map measureGroup="7" dimension="1"/>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09574178241" backgroundQuery="1" createdVersion="7" refreshedVersion="7" minRefreshableVersion="3" recordCount="0" supportSubquery="1" supportAdvancedDrill="1" xr:uid="{A2A51284-624A-4E74-B97E-4C9ED60985E5}">
  <cacheSource type="external" connectionId="6"/>
  <cacheFields count="4">
    <cacheField name="[Measures].[Sum of duration_min]" caption="Sum of duration_min" numFmtId="0" hierarchy="81" level="32767"/>
    <cacheField name="[downtime_events].[shift].[shift]" caption="shift" numFmtId="0" hierarchy="3" level="1">
      <sharedItems count="1">
        <s v="Afternoon"/>
      </sharedItems>
    </cacheField>
    <cacheField name="[downtime_events].[machine_id].[machine_id]" caption="machine_id" numFmtId="0" hierarchy="2" level="1">
      <sharedItems count="5">
        <s v="MCH-001"/>
        <s v="MCH-002"/>
        <s v="MCH-003"/>
        <s v="MCH-004"/>
        <s v="MCH-005"/>
      </sharedItems>
    </cacheField>
    <cacheField name="[machines].[machine_id].[machine_id]" caption="machine_id" numFmtId="0" hierarchy="11" level="1">
      <sharedItems containsSemiMixedTypes="0" containsNonDate="0" containsString="0"/>
    </cacheField>
  </cacheFields>
  <cacheHierarchies count="118">
    <cacheHierarchy uniqueName="[downtime_events].[event_id]" caption="event_id" attribute="1" defaultMemberUniqueName="[downtime_events].[event_id].[All]" allUniqueName="[downtime_events].[event_id].[All]" dimensionUniqueName="[downtime_events]" displayFolder="" count="0" memberValueDatatype="20" unbalanced="0"/>
    <cacheHierarchy uniqueName="[downtime_events].[date]" caption="date" attribute="1" time="1" defaultMemberUniqueName="[downtime_events].[date].[All]" allUniqueName="[downtime_events].[date].[All]" dimensionUniqueName="[downtime_events]" displayFolder="" count="0" memberValueDatatype="7" unbalanced="0"/>
    <cacheHierarchy uniqueName="[downtime_events].[machine_id]" caption="machine_id" attribute="1" defaultMemberUniqueName="[downtime_events].[machine_id].[All]" allUniqueName="[downtime_events].[machine_id].[All]" dimensionUniqueName="[downtime_events]" displayFolder="" count="2" memberValueDatatype="130" unbalanced="0">
      <fieldsUsage count="2">
        <fieldUsage x="-1"/>
        <fieldUsage x="2"/>
      </fieldsUsage>
    </cacheHierarchy>
    <cacheHierarchy uniqueName="[downtime_events].[shift]" caption="shift" attribute="1" defaultMemberUniqueName="[downtime_events].[shift].[All]" allUniqueName="[downtime_events].[shift].[All]" dimensionUniqueName="[downtime_events]" displayFolder="" count="2" memberValueDatatype="130" unbalanced="0">
      <fieldsUsage count="2">
        <fieldUsage x="-1"/>
        <fieldUsage x="1"/>
      </fieldsUsage>
    </cacheHierarchy>
    <cacheHierarchy uniqueName="[downtime_events].[start_time]" caption="start_time" attribute="1" time="1" defaultMemberUniqueName="[downtime_events].[start_time].[All]" allUniqueName="[downtime_events].[start_time].[All]" dimensionUniqueName="[downtime_events]" displayFolder="" count="0" memberValueDatatype="7" unbalanced="0"/>
    <cacheHierarchy uniqueName="[downtime_events].[end_time]" caption="end_time" attribute="1" time="1" defaultMemberUniqueName="[downtime_events].[end_time].[All]" allUniqueName="[downtime_events].[end_time].[All]" dimensionUniqueName="[downtime_events]" displayFolder="" count="0" memberValueDatatype="7" unbalanced="0"/>
    <cacheHierarchy uniqueName="[downtime_events].[duration_min]" caption="duration_min" attribute="1" defaultMemberUniqueName="[downtime_events].[duration_min].[All]" allUniqueName="[downtime_events].[duration_min].[All]" dimensionUniqueName="[downtime_events]" displayFolder="" count="0" memberValueDatatype="20" unbalanced="0"/>
    <cacheHierarchy uniqueName="[downtime_events].[downtime_reason]" caption="downtime_reason" attribute="1" defaultMemberUniqueName="[downtime_events].[downtime_reason].[All]" allUniqueName="[downtime_events].[downtime_reason].[All]" dimensionUniqueName="[downtime_events]" displayFolder="" count="0" memberValueDatatype="130" unbalanced="0"/>
    <cacheHierarchy uniqueName="[downtime_events].[downtime_category]" caption="downtime_category" attribute="1" defaultMemberUniqueName="[downtime_events].[downtime_category].[All]" allUniqueName="[downtime_events].[downtime_category].[All]" dimensionUniqueName="[downtime_events]" displayFolder="" count="0" memberValueDatatype="130" unbalanced="0"/>
    <cacheHierarchy uniqueName="[downtime_events].[reported_by]" caption="reported_by" attribute="1" defaultMemberUniqueName="[downtime_events].[reported_by].[All]" allUniqueName="[downtime_events].[reported_by].[All]" dimensionUniqueName="[downtime_events]" displayFolder="" count="0" memberValueDatatype="130" unbalanced="0"/>
    <cacheHierarchy uniqueName="[downtime_events].[notes]" caption="notes" attribute="1" defaultMemberUniqueName="[downtime_events].[notes].[All]" allUniqueName="[downtime_events].[notes].[All]" dimensionUniqueName="[downtime_events]" displayFolder="" count="0" memberValueDatatype="130" unbalanced="0"/>
    <cacheHierarchy uniqueName="[machines].[machine_id]" caption="machine_id" attribute="1" defaultMemberUniqueName="[machines].[machine_id].[All]" allUniqueName="[machines].[machine_id].[All]" dimensionUniqueName="[machines]" displayFolder="" count="2" memberValueDatatype="130" unbalanced="0">
      <fieldsUsage count="2">
        <fieldUsage x="-1"/>
        <fieldUsage x="3"/>
      </fieldsUsage>
    </cacheHierarchy>
    <cacheHierarchy uniqueName="[machines].[machine_name]" caption="machine_name" attribute="1" defaultMemberUniqueName="[machines].[machine_name].[All]" allUniqueName="[machines].[machine_name].[All]" dimensionUniqueName="[machines]" displayFolder="" count="0" memberValueDatatype="130" unbalanced="0"/>
    <cacheHierarchy uniqueName="[machines].[line]" caption="line" attribute="1" defaultMemberUniqueName="[machines].[line].[All]" allUniqueName="[machines].[line].[All]" dimensionUniqueName="[machines]" displayFolder="" count="0" memberValueDatatype="130" unbalanced="0"/>
    <cacheHierarchy uniqueName="[machines].[machine_type]" caption="machine_type" attribute="1" defaultMemberUniqueName="[machines].[machine_type].[All]" allUniqueName="[machines].[machine_type].[All]" dimensionUniqueName="[machines]" displayFolder="" count="0" memberValueDatatype="130" unbalanced="0"/>
    <cacheHierarchy uniqueName="[machines].[installation_year]" caption="installation_year" attribute="1" defaultMemberUniqueName="[machines].[installation_year].[All]" allUniqueName="[machines].[installation_year].[All]" dimensionUniqueName="[machines]" displayFolder="" count="0" memberValueDatatype="20" unbalanced="0"/>
    <cacheHierarchy uniqueName="[machines].[rated_capacity_units_per_hr]" caption="rated_capacity_units_per_hr" attribute="1" defaultMemberUniqueName="[machines].[rated_capacity_units_per_hr].[All]" allUniqueName="[machines].[rated_capacity_units_per_hr].[All]" dimensionUniqueName="[machines]" displayFolder="" count="0" memberValueDatatype="20" unbalanced="0"/>
    <cacheHierarchy uniqueName="[machines].[maintenance_interval_days]" caption="maintenance_interval_days" attribute="1" defaultMemberUniqueName="[machines].[maintenance_interval_days].[All]" allUniqueName="[machines].[maintenance_interval_days].[All]" dimensionUniqueName="[machines]" displayFolder="" count="0" memberValueDatatype="20" unbalanced="0"/>
    <cacheHierarchy uniqueName="[maintenance_logs].[log_id]" caption="log_id" attribute="1" defaultMemberUniqueName="[maintenance_logs].[log_id].[All]" allUniqueName="[maintenance_logs].[log_id].[All]" dimensionUniqueName="[maintenance_logs]" displayFolder="" count="0" memberValueDatatype="20" unbalanced="0"/>
    <cacheHierarchy uniqueName="[maintenance_logs].[date]" caption="date" attribute="1" time="1" defaultMemberUniqueName="[maintenance_logs].[date].[All]" allUniqueName="[maintenance_logs].[date].[All]" dimensionUniqueName="[maintenance_logs]" displayFolder="" count="0" memberValueDatatype="7" unbalanced="0"/>
    <cacheHierarchy uniqueName="[maintenance_logs].[machine_id]" caption="machine_id" attribute="1" defaultMemberUniqueName="[maintenance_logs].[machine_id].[All]" allUniqueName="[maintenance_logs].[machine_id].[All]" dimensionUniqueName="[maintenance_logs]" displayFolder="" count="0" memberValueDatatype="130" unbalanced="0"/>
    <cacheHierarchy uniqueName="[maintenance_logs].[maintenance_type]" caption="maintenance_type" attribute="1" defaultMemberUniqueName="[maintenance_logs].[maintenance_type].[All]" allUniqueName="[maintenance_logs].[maintenance_type].[All]" dimensionUniqueName="[maintenance_logs]" displayFolder="" count="0" memberValueDatatype="130" unbalanced="0"/>
    <cacheHierarchy uniqueName="[maintenance_logs].[technician_id]" caption="technician_id" attribute="1" defaultMemberUniqueName="[maintenance_logs].[technician_id].[All]" allUniqueName="[maintenance_logs].[technician_id].[All]" dimensionUniqueName="[maintenance_logs]" displayFolder="" count="0" memberValueDatatype="130" unbalanced="0"/>
    <cacheHierarchy uniqueName="[maintenance_logs].[duration_hr]" caption="duration_hr" attribute="1" defaultMemberUniqueName="[maintenance_logs].[duration_hr].[All]" allUniqueName="[maintenance_logs].[duration_hr].[All]" dimensionUniqueName="[maintenance_logs]" displayFolder="" count="0" memberValueDatatype="5" unbalanced="0"/>
    <cacheHierarchy uniqueName="[maintenance_logs].[parts_replaced]" caption="parts_replaced" attribute="1" defaultMemberUniqueName="[maintenance_logs].[parts_replaced].[All]" allUniqueName="[maintenance_logs].[parts_replaced].[All]" dimensionUniqueName="[maintenance_logs]" displayFolder="" count="0" memberValueDatatype="130" unbalanced="0"/>
    <cacheHierarchy uniqueName="[maintenance_logs].[cost_usd]" caption="cost_usd" attribute="1" defaultMemberUniqueName="[maintenance_logs].[cost_usd].[All]" allUniqueName="[maintenance_logs].[cost_usd].[All]" dimensionUniqueName="[maintenance_logs]" displayFolder="" count="0" memberValueDatatype="5" unbalanced="0"/>
    <cacheHierarchy uniqueName="[maintenance_logs].[result]" caption="result" attribute="1" defaultMemberUniqueName="[maintenance_logs].[result].[All]" allUniqueName="[maintenance_logs].[result].[All]" dimensionUniqueName="[maintenance_logs]" displayFolder="" count="0" memberValueDatatype="130" unbalanced="0"/>
    <cacheHierarchy uniqueName="[oee_daily].[record_id]" caption="record_id" attribute="1" defaultMemberUniqueName="[oee_daily].[record_id].[All]" allUniqueName="[oee_daily].[record_id].[All]" dimensionUniqueName="[oee_daily]" displayFolder="" count="0" memberValueDatatype="20" unbalanced="0"/>
    <cacheHierarchy uniqueName="[oee_daily].[date]" caption="date" attribute="1" time="1" defaultMemberUniqueName="[oee_daily].[date].[All]" allUniqueName="[oee_daily].[date].[All]" dimensionUniqueName="[oee_daily]" displayFolder="" count="0" memberValueDatatype="7" unbalanced="0"/>
    <cacheHierarchy uniqueName="[oee_daily].[machine_id]" caption="machine_id" attribute="1" defaultMemberUniqueName="[oee_daily].[machine_id].[All]" allUniqueName="[oee_daily].[machine_id].[All]" dimensionUniqueName="[oee_daily]" displayFolder="" count="0" memberValueDatatype="130" unbalanced="0"/>
    <cacheHierarchy uniqueName="[oee_daily].[shift]" caption="shift" attribute="1" defaultMemberUniqueName="[oee_daily].[shift].[All]" allUniqueName="[oee_daily].[shift].[All]" dimensionUniqueName="[oee_daily]" displayFolder="" count="0" memberValueDatatype="130" unbalanced="0"/>
    <cacheHierarchy uniqueName="[oee_daily].[planned_production_time_min]" caption="planned_production_time_min" attribute="1" defaultMemberUniqueName="[oee_daily].[planned_production_time_min].[All]" allUniqueName="[oee_daily].[planned_production_time_min].[All]" dimensionUniqueName="[oee_daily]" displayFolder="" count="0" memberValueDatatype="20" unbalanced="0"/>
    <cacheHierarchy uniqueName="[oee_daily].[actual_run_time_min]" caption="actual_run_time_min" attribute="1" defaultMemberUniqueName="[oee_daily].[actual_run_time_min].[All]" allUniqueName="[oee_daily].[actual_run_time_min].[All]" dimensionUniqueName="[oee_daily]" displayFolder="" count="0" memberValueDatatype="20" unbalanced="0"/>
    <cacheHierarchy uniqueName="[oee_daily].[downtime_min]" caption="downtime_min" attribute="1" defaultMemberUniqueName="[oee_daily].[downtime_min].[All]" allUniqueName="[oee_daily].[downtime_min].[All]" dimensionUniqueName="[oee_daily]" displayFolder="" count="0" memberValueDatatype="20" unbalanced="0"/>
    <cacheHierarchy uniqueName="[oee_daily].[total_units_produced]" caption="total_units_produced" attribute="1" defaultMemberUniqueName="[oee_daily].[total_units_produced].[All]" allUniqueName="[oee_daily].[total_units_produced].[All]" dimensionUniqueName="[oee_daily]" displayFolder="" count="0" memberValueDatatype="20" unbalanced="0"/>
    <cacheHierarchy uniqueName="[oee_daily].[good_units]" caption="good_units" attribute="1" defaultMemberUniqueName="[oee_daily].[good_units].[All]" allUniqueName="[oee_daily].[good_units].[All]" dimensionUniqueName="[oee_daily]" displayFolder="" count="0" memberValueDatatype="20" unbalanced="0"/>
    <cacheHierarchy uniqueName="[oee_daily].[rejected_units]" caption="rejected_units" attribute="1" defaultMemberUniqueName="[oee_daily].[rejected_units].[All]" allUniqueName="[oee_daily].[rejected_units].[All]" dimensionUniqueName="[oee_daily]" displayFolder="" count="0" memberValueDatatype="20" unbalanced="0"/>
    <cacheHierarchy uniqueName="[oee_daily].[ideal_cycle_time_sec]" caption="ideal_cycle_time_sec" attribute="1" defaultMemberUniqueName="[oee_daily].[ideal_cycle_time_sec].[All]" allUniqueName="[oee_daily].[ideal_cycle_time_sec].[All]" dimensionUniqueName="[oee_daily]" displayFolder="" count="0" memberValueDatatype="5" unbalanced="0"/>
    <cacheHierarchy uniqueName="[oee_daily].[availability]" caption="availability" attribute="1" defaultMemberUniqueName="[oee_daily].[availability].[All]" allUniqueName="[oee_daily].[availability].[All]" dimensionUniqueName="[oee_daily]" displayFolder="" count="0" memberValueDatatype="5" unbalanced="0"/>
    <cacheHierarchy uniqueName="[oee_daily].[performance]" caption="performance" attribute="1" defaultMemberUniqueName="[oee_daily].[performance].[All]" allUniqueName="[oee_daily].[performance].[All]" dimensionUniqueName="[oee_daily]" displayFolder="" count="0" memberValueDatatype="5" unbalanced="0"/>
    <cacheHierarchy uniqueName="[oee_daily].[quality]" caption="quality" attribute="1" defaultMemberUniqueName="[oee_daily].[quality].[All]" allUniqueName="[oee_daily].[quality].[All]" dimensionUniqueName="[oee_daily]" displayFolder="" count="0" memberValueDatatype="5" unbalanced="0"/>
    <cacheHierarchy uniqueName="[oee_daily].[oee]" caption="oee" attribute="1" defaultMemberUniqueName="[oee_daily].[oee].[All]" allUniqueName="[oee_daily].[oee].[All]" dimensionUniqueName="[oee_daily]" displayFolder="" count="0" memberValueDatatype="5" unbalanced="0"/>
    <cacheHierarchy uniqueName="[oee_daily].[date (Month)]" caption="date (Month)" attribute="1" defaultMemberUniqueName="[oee_daily].[date (Month)].[All]" allUniqueName="[oee_daily].[date (Month)].[All]" dimensionUniqueName="[oee_daily]" displayFolder="" count="0" memberValueDatatype="130" unbalanced="0"/>
    <cacheHierarchy uniqueName="[production_output].[output_id]" caption="output_id" attribute="1" defaultMemberUniqueName="[production_output].[output_id].[All]" allUniqueName="[production_output].[output_id].[All]" dimensionUniqueName="[production_output]" displayFolder="" count="0" memberValueDatatype="20" unbalanced="0"/>
    <cacheHierarchy uniqueName="[production_output].[date]" caption="date" attribute="1" time="1" defaultMemberUniqueName="[production_output].[date].[All]" allUniqueName="[production_output].[date].[All]" dimensionUniqueName="[production_output]" displayFolder="" count="0" memberValueDatatype="7" unbalanced="0"/>
    <cacheHierarchy uniqueName="[production_output].[machine_id]" caption="machine_id" attribute="1" defaultMemberUniqueName="[production_output].[machine_id].[All]" allUniqueName="[production_output].[machine_id].[All]" dimensionUniqueName="[production_output]" displayFolder="" count="0" memberValueDatatype="130" unbalanced="0"/>
    <cacheHierarchy uniqueName="[production_output].[shift]" caption="shift" attribute="1" defaultMemberUniqueName="[production_output].[shift].[All]" allUniqueName="[production_output].[shift].[All]" dimensionUniqueName="[production_output]" displayFolder="" count="0" memberValueDatatype="130" unbalanced="0"/>
    <cacheHierarchy uniqueName="[production_output].[product_code]" caption="product_code" attribute="1" defaultMemberUniqueName="[production_output].[product_code].[All]" allUniqueName="[production_output].[product_code].[All]" dimensionUniqueName="[production_output]" displayFolder="" count="0" memberValueDatatype="130" unbalanced="0"/>
    <cacheHierarchy uniqueName="[production_output].[units_planned]" caption="units_planned" attribute="1" defaultMemberUniqueName="[production_output].[units_planned].[All]" allUniqueName="[production_output].[units_planned].[All]" dimensionUniqueName="[production_output]" displayFolder="" count="0" memberValueDatatype="20" unbalanced="0"/>
    <cacheHierarchy uniqueName="[production_output].[units_produced]" caption="units_produced" attribute="1" defaultMemberUniqueName="[production_output].[units_produced].[All]" allUniqueName="[production_output].[units_produced].[All]" dimensionUniqueName="[production_output]" displayFolder="" count="0" memberValueDatatype="20" unbalanced="0"/>
    <cacheHierarchy uniqueName="[production_output].[units_rejected]" caption="units_rejected" attribute="1" defaultMemberUniqueName="[production_output].[units_rejected].[All]" allUniqueName="[production_output].[units_rejected].[All]" dimensionUniqueName="[production_output]" displayFolder="" count="0" memberValueDatatype="20" unbalanced="0"/>
    <cacheHierarchy uniqueName="[production_output].[scrap_rate_pct]" caption="scrap_rate_pct" attribute="1" defaultMemberUniqueName="[production_output].[scrap_rate_pct].[All]" allUniqueName="[production_output].[scrap_rate_pct].[All]" dimensionUniqueName="[production_output]" displayFolder="" count="0" memberValueDatatype="5" unbalanced="0"/>
    <cacheHierarchy uniqueName="[production_output].[operator_id]" caption="operator_id" attribute="1" defaultMemberUniqueName="[production_output].[operator_id].[All]" allUniqueName="[production_output].[operator_id].[All]" dimensionUniqueName="[production_output]" displayFolder="" count="0" memberValueDatatype="130" unbalanced="0"/>
    <cacheHierarchy uniqueName="[production_output].[date (Month)]" caption="date (Month)" attribute="1" defaultMemberUniqueName="[production_output].[date (Month)].[All]" allUniqueName="[production_output].[date (Month)].[All]" dimensionUniqueName="[production_output]" displayFolder="" count="0" memberValueDatatype="130" unbalanced="0"/>
    <cacheHierarchy uniqueName="[Shift_Table].[shift]" caption="shift" attribute="1" defaultMemberUniqueName="[Shift_Table].[shift].[All]" allUniqueName="[Shift_Table].[shift].[All]" dimensionUniqueName="[Shift_Table]"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machine_id]" caption="machine_id" attribute="1" defaultMemberUniqueName="[Table11].[machine_id].[All]" allUniqueName="[Table11].[machine_id].[All]" dimensionUniqueName="[Table11]" displayFolder="" count="0" memberValueDatatype="130" unbalanced="0"/>
    <cacheHierarchy uniqueName="[Table11].[Days since last service]" caption="Days since last service" attribute="1" defaultMemberUniqueName="[Table11].[Days since last service].[All]" allUniqueName="[Table11].[Days since last service].[All]" dimensionUniqueName="[Table11]" displayFolder="" count="0" memberValueDatatype="20" unbalanced="0"/>
    <cacheHierarchy uniqueName="[Table8].[date]" caption="date" attribute="1" time="1" defaultMemberUniqueName="[Table8].[date].[All]" allUniqueName="[Table8].[date].[All]" dimensionUniqueName="[Table8]" displayFolder="" count="0" memberValueDatatype="7" unbalanced="0"/>
    <cacheHierarchy uniqueName="[Table8].[machine_id]" caption="machine_id" attribute="1" defaultMemberUniqueName="[Table8].[machine_id].[All]" allUniqueName="[Table8].[machine_id].[All]" dimensionUniqueName="[Table8]" displayFolder="" count="0" memberValueDatatype="130" unbalanced="0"/>
    <cacheHierarchy uniqueName="[Table8].[OEE Before]" caption="OEE Before" attribute="1" defaultMemberUniqueName="[Table8].[OEE Before].[All]" allUniqueName="[Table8].[OEE Before].[All]" dimensionUniqueName="[Table8]" displayFolder="" count="0" memberValueDatatype="5" unbalanced="0"/>
    <cacheHierarchy uniqueName="[Table8].[OEE After:]" caption="OEE After:" attribute="1" defaultMemberUniqueName="[Table8].[OEE After:].[All]" allUniqueName="[Table8].[OEE After:].[All]" dimensionUniqueName="[Table8]" displayFolder="" count="0" memberValueDatatype="5" unbalanced="0"/>
    <cacheHierarchy uniqueName="[Table8].[cost_usd]" caption="cost_usd" attribute="1" defaultMemberUniqueName="[Table8].[cost_usd].[All]" allUniqueName="[Table8].[cost_usd].[All]" dimensionUniqueName="[Table8]" displayFolder="" count="0" memberValueDatatype="5" unbalanced="0"/>
    <cacheHierarchy uniqueName="[Table8].[OEE_improvement]" caption="OEE_improvement" attribute="1" defaultMemberUniqueName="[Table8].[OEE_improvement].[All]" allUniqueName="[Table8].[OEE_improvement].[All]" dimensionUniqueName="[Table8]" displayFolder="" count="0" memberValueDatatype="5" unbalanced="0"/>
    <cacheHierarchy uniqueName="[Table8].[technician_id]" caption="technician_id" attribute="1" defaultMemberUniqueName="[Table8].[technician_id].[All]" allUniqueName="[Table8].[technician_id].[All]" dimensionUniqueName="[Table8]" displayFolder="" count="0" memberValueDatatype="130" unbalanced="0"/>
    <cacheHierarchy uniqueName="[Table8].[Spend_Efficiency]" caption="Spend_Efficiency" attribute="1" defaultMemberUniqueName="[Table8].[Spend_Efficiency].[All]" allUniqueName="[Table8].[Spend_Efficiency].[All]" dimensionUniqueName="[Table8]" displayFolder="" count="0" memberValueDatatype="5" unbalanced="0"/>
    <cacheHierarchy uniqueName="[oee_daily].[date (Month Index)]" caption="date (Month Index)" attribute="1" defaultMemberUniqueName="[oee_daily].[date (Month Index)].[All]" allUniqueName="[oee_daily].[date (Month Index)].[All]" dimensionUniqueName="[oee_daily]" displayFolder="" count="0" memberValueDatatype="20" unbalanced="0" hidden="1"/>
    <cacheHierarchy uniqueName="[production_output].[date (Month Index)]" caption="date (Month Index)" attribute="1" defaultMemberUniqueName="[production_output].[date (Month Index)].[All]" allUniqueName="[production_output].[date (Month Index)].[All]" dimensionUniqueName="[production_output]" displayFolder="" count="0" memberValueDatatype="20" unbalanced="0" hidden="1"/>
    <cacheHierarchy uniqueName="[Measures].[__XL_Count downtime_events]" caption="__XL_Count downtime_events" measure="1" displayFolder="" measureGroup="downtime_events" count="0" hidden="1"/>
    <cacheHierarchy uniqueName="[Measures].[__XL_Count machines]" caption="__XL_Count machines" measure="1" displayFolder="" measureGroup="machines" count="0" hidden="1"/>
    <cacheHierarchy uniqueName="[Measures].[__XL_Count maintenance_logs]" caption="__XL_Count maintenance_logs" measure="1" displayFolder="" measureGroup="maintenance_logs" count="0" hidden="1"/>
    <cacheHierarchy uniqueName="[Measures].[__XL_Count oee_daily]" caption="__XL_Count oee_daily" measure="1" displayFolder="" measureGroup="oee_daily" count="0" hidden="1"/>
    <cacheHierarchy uniqueName="[Measures].[__XL_Count production_output]" caption="__XL_Count production_output" measure="1" displayFolder="" measureGroup="production_output" count="0" hidden="1"/>
    <cacheHierarchy uniqueName="[Measures].[__XL_Count Shift_Table]" caption="__XL_Count Shift_Table" measure="1" displayFolder="" measureGroup="Shift_Table" count="0" hidden="1"/>
    <cacheHierarchy uniqueName="[Measures].[__XL_Count Table8]" caption="__XL_Count Table8" measure="1" displayFolder="" measureGroup="Table8"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units_produced]" caption="Sum of units_produced" measure="1" displayFolder="" measureGroup="production_output" count="0" hidden="1">
      <extLst>
        <ext xmlns:x15="http://schemas.microsoft.com/office/spreadsheetml/2010/11/main" uri="{B97F6D7D-B522-45F9-BDA1-12C45D357490}">
          <x15:cacheHierarchy aggregatedColumn="49"/>
        </ext>
      </extLst>
    </cacheHierarchy>
    <cacheHierarchy uniqueName="[Measures].[Sum of oee]" caption="Sum of oee" measure="1" displayFolder="" measureGroup="oee_daily" count="0" hidden="1">
      <extLst>
        <ext xmlns:x15="http://schemas.microsoft.com/office/spreadsheetml/2010/11/main" uri="{B97F6D7D-B522-45F9-BDA1-12C45D357490}">
          <x15:cacheHierarchy aggregatedColumn="41"/>
        </ext>
      </extLst>
    </cacheHierarchy>
    <cacheHierarchy uniqueName="[Measures].[Average of oee]" caption="Average of oee" measure="1" displayFolder="" measureGroup="oee_daily" count="0" hidden="1">
      <extLst>
        <ext xmlns:x15="http://schemas.microsoft.com/office/spreadsheetml/2010/11/main" uri="{B97F6D7D-B522-45F9-BDA1-12C45D357490}">
          <x15:cacheHierarchy aggregatedColumn="41"/>
        </ext>
      </extLst>
    </cacheHierarchy>
    <cacheHierarchy uniqueName="[Measures].[Sum of cost_usd]" caption="Sum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duration_min]" caption="Sum of duration_min" measure="1" displayFolder="" measureGroup="downtime_events"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units_rejected]" caption="Sum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scrap_rate_pct]" caption="Sum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Average of scrap_rate_pct]" caption="Average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Sum of units_planned]" caption="Sum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Average of units_planned]" caption="Average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Count of shift]" caption="Count of shift" measure="1" displayFolder="" measureGroup="production_output" count="0" hidden="1">
      <extLst>
        <ext xmlns:x15="http://schemas.microsoft.com/office/spreadsheetml/2010/11/main" uri="{B97F6D7D-B522-45F9-BDA1-12C45D357490}">
          <x15:cacheHierarchy aggregatedColumn="46"/>
        </ext>
      </extLst>
    </cacheHierarchy>
    <cacheHierarchy uniqueName="[Measures].[Count of operator_id]" caption="Count of operator_id" measure="1" displayFolder="" measureGroup="production_output" count="0" hidden="1">
      <extLst>
        <ext xmlns:x15="http://schemas.microsoft.com/office/spreadsheetml/2010/11/main" uri="{B97F6D7D-B522-45F9-BDA1-12C45D357490}">
          <x15:cacheHierarchy aggregatedColumn="52"/>
        </ext>
      </extLst>
    </cacheHierarchy>
    <cacheHierarchy uniqueName="[Measures].[Average of units_rejected]" caption="Average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availability]" caption="Sum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Sum of performance]" caption="Sum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Sum of quality]" caption="Sum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availability]" caption="Average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Average of performance]" caption="Average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Max of quality]" caption="Max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quality]" caption="Average of quality" measure="1" displayFolder="" measureGroup="oee_daily" count="0" hidden="1">
      <extLst>
        <ext xmlns:x15="http://schemas.microsoft.com/office/spreadsheetml/2010/11/main" uri="{B97F6D7D-B522-45F9-BDA1-12C45D357490}">
          <x15:cacheHierarchy aggregatedColumn="40"/>
        </ext>
      </extLst>
    </cacheHierarchy>
    <cacheHierarchy uniqueName="[Measures].[Count of reported_by]" caption="Count of reported_by" measure="1" displayFolder="" measureGroup="downtime_events" count="0" hidden="1">
      <extLst>
        <ext xmlns:x15="http://schemas.microsoft.com/office/spreadsheetml/2010/11/main" uri="{B97F6D7D-B522-45F9-BDA1-12C45D357490}">
          <x15:cacheHierarchy aggregatedColumn="9"/>
        </ext>
      </extLst>
    </cacheHierarchy>
    <cacheHierarchy uniqueName="[Measures].[Count of downtime_reason]" caption="Count of downtime_reason" measure="1" displayFolder="" measureGroup="downtime_events" count="0" hidden="1">
      <extLst>
        <ext xmlns:x15="http://schemas.microsoft.com/office/spreadsheetml/2010/11/main" uri="{B97F6D7D-B522-45F9-BDA1-12C45D357490}">
          <x15:cacheHierarchy aggregatedColumn="7"/>
        </ext>
      </extLst>
    </cacheHierarchy>
    <cacheHierarchy uniqueName="[Measures].[Count of downtime_category]" caption="Count of downtime_category" measure="1" displayFolder="" measureGroup="downtime_events" count="0" hidden="1">
      <extLst>
        <ext xmlns:x15="http://schemas.microsoft.com/office/spreadsheetml/2010/11/main" uri="{B97F6D7D-B522-45F9-BDA1-12C45D357490}">
          <x15:cacheHierarchy aggregatedColumn="8"/>
        </ext>
      </extLst>
    </cacheHierarchy>
    <cacheHierarchy uniqueName="[Measures].[Sum of downtime_min]" caption="Sum of downtime_min" measure="1" displayFolder="" measureGroup="oee_daily" count="0" hidden="1">
      <extLst>
        <ext xmlns:x15="http://schemas.microsoft.com/office/spreadsheetml/2010/11/main" uri="{B97F6D7D-B522-45F9-BDA1-12C45D357490}">
          <x15:cacheHierarchy aggregatedColumn="33"/>
        </ext>
      </extLst>
    </cacheHierarchy>
    <cacheHierarchy uniqueName="[Measures].[Average of cost_usd]" caption="Average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OEE_improvement]" caption="Sum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Average of OEE_improvement]" caption="Average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Sum of OEE Before]" caption="Sum of OEE Before" measure="1" displayFolder="" measureGroup="Table8" count="0" hidden="1">
      <extLst>
        <ext xmlns:x15="http://schemas.microsoft.com/office/spreadsheetml/2010/11/main" uri="{B97F6D7D-B522-45F9-BDA1-12C45D357490}">
          <x15:cacheHierarchy aggregatedColumn="60"/>
        </ext>
      </extLst>
    </cacheHierarchy>
    <cacheHierarchy uniqueName="[Measures].[Sum of OEE After:]" caption="Sum of OEE After:" measure="1" displayFolder="" measureGroup="Table8" count="0" hidden="1">
      <extLst>
        <ext xmlns:x15="http://schemas.microsoft.com/office/spreadsheetml/2010/11/main" uri="{B97F6D7D-B522-45F9-BDA1-12C45D357490}">
          <x15:cacheHierarchy aggregatedColumn="61"/>
        </ext>
      </extLst>
    </cacheHierarchy>
    <cacheHierarchy uniqueName="[Measures].[Max of OEE Before]" caption="Max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Before]" caption="Average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After:]" caption="Average of OEE After:" measure="1" displayFolder="" measureGroup="Table8" count="0" hidden="1">
      <extLst>
        <ext xmlns:x15="http://schemas.microsoft.com/office/spreadsheetml/2010/11/main" uri="{B97F6D7D-B522-45F9-BDA1-12C45D357490}">
          <x15:cacheHierarchy aggregatedColumn="61"/>
        </ext>
      </extLst>
    </cacheHierarchy>
    <cacheHierarchy uniqueName="[Measures].[Count of parts_replaced]" caption="Count of parts_replaced" measure="1" displayFolder="" measureGroup="maintenance_logs" count="0" hidden="1">
      <extLst>
        <ext xmlns:x15="http://schemas.microsoft.com/office/spreadsheetml/2010/11/main" uri="{B97F6D7D-B522-45F9-BDA1-12C45D357490}">
          <x15:cacheHierarchy aggregatedColumn="24"/>
        </ext>
      </extLst>
    </cacheHierarchy>
    <cacheHierarchy uniqueName="[Measures].[Sum of Days since last service]" caption="Sum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Average of Days since last service]" caption="Average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Count of result]" caption="Count of result" measure="1" displayFolder="" measureGroup="maintenance_logs" count="0" hidden="1">
      <extLst>
        <ext xmlns:x15="http://schemas.microsoft.com/office/spreadsheetml/2010/11/main" uri="{B97F6D7D-B522-45F9-BDA1-12C45D357490}">
          <x15:cacheHierarchy aggregatedColumn="26"/>
        </ext>
      </extLst>
    </cacheHierarchy>
    <cacheHierarchy uniqueName="[Measures].[Max of duration_min]" caption="Max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Average of duration_min]" caption="Average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Count of machine_id]" caption="Count of machine_id" measure="1" displayFolder="" measureGroup="machines" count="0" hidden="1">
      <extLst>
        <ext xmlns:x15="http://schemas.microsoft.com/office/spreadsheetml/2010/11/main" uri="{B97F6D7D-B522-45F9-BDA1-12C45D357490}">
          <x15:cacheHierarchy aggregatedColumn="11"/>
        </ext>
      </extLst>
    </cacheHierarchy>
    <cacheHierarchy uniqueName="[Measures].[Sum of log_id]" caption="Sum of log_id" measure="1" displayFolder="" measureGroup="maintenance_logs" count="0" hidden="1">
      <extLst>
        <ext xmlns:x15="http://schemas.microsoft.com/office/spreadsheetml/2010/11/main" uri="{B97F6D7D-B522-45F9-BDA1-12C45D357490}">
          <x15:cacheHierarchy aggregatedColumn="18"/>
        </ext>
      </extLst>
    </cacheHierarchy>
    <cacheHierarchy uniqueName="[Measures].[Average of result]" caption="Average of result" measure="1" displayFolder="" measureGroup="maintenance_logs" count="0" hidden="1">
      <extLst>
        <ext xmlns:x15="http://schemas.microsoft.com/office/spreadsheetml/2010/11/main" uri="{B97F6D7D-B522-45F9-BDA1-12C45D357490}">
          <x15:cacheHierarchy aggregatedColumn="26"/>
        </ext>
      </extLst>
    </cacheHierarchy>
  </cacheHierarchies>
  <kpis count="0"/>
  <dimensions count="9">
    <dimension name="downtime_events" uniqueName="[downtime_events]" caption="downtime_events"/>
    <dimension name="machines" uniqueName="[machines]" caption="machines"/>
    <dimension name="maintenance_logs" uniqueName="[maintenance_logs]" caption="maintenance_logs"/>
    <dimension measure="1" name="Measures" uniqueName="[Measures]" caption="Measures"/>
    <dimension name="oee_daily" uniqueName="[oee_daily]" caption="oee_daily"/>
    <dimension name="production_output" uniqueName="[production_output]" caption="production_output"/>
    <dimension name="Shift_Table" uniqueName="[Shift_Table]" caption="Shift_Table"/>
    <dimension name="Table11" uniqueName="[Table11]" caption="Table11"/>
    <dimension name="Table8" uniqueName="[Table8]" caption="Table8"/>
  </dimensions>
  <measureGroups count="8">
    <measureGroup name="downtime_events" caption="downtime_events"/>
    <measureGroup name="machines" caption="machines"/>
    <measureGroup name="maintenance_logs" caption="maintenance_logs"/>
    <measureGroup name="oee_daily" caption="oee_daily"/>
    <measureGroup name="production_output" caption="production_output"/>
    <measureGroup name="Shift_Table" caption="Shift_Table"/>
    <measureGroup name="Table11" caption="Table11"/>
    <measureGroup name="Table8" caption="Table8"/>
  </measureGroups>
  <maps count="17">
    <map measureGroup="0" dimension="0"/>
    <map measureGroup="0" dimension="1"/>
    <map measureGroup="0" dimension="6"/>
    <map measureGroup="1" dimension="1"/>
    <map measureGroup="2" dimension="1"/>
    <map measureGroup="2" dimension="2"/>
    <map measureGroup="3" dimension="1"/>
    <map measureGroup="3" dimension="4"/>
    <map measureGroup="3" dimension="6"/>
    <map measureGroup="4" dimension="1"/>
    <map measureGroup="4" dimension="5"/>
    <map measureGroup="4" dimension="6"/>
    <map measureGroup="5" dimension="6"/>
    <map measureGroup="6" dimension="1"/>
    <map measureGroup="6" dimension="7"/>
    <map measureGroup="7" dimension="1"/>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095742129626" backgroundQuery="1" createdVersion="7" refreshedVersion="7" minRefreshableVersion="3" recordCount="0" supportSubquery="1" supportAdvancedDrill="1" xr:uid="{9B3D7CB0-78A9-49F2-9B5D-52BA05D85372}">
  <cacheSource type="external" connectionId="6"/>
  <cacheFields count="5">
    <cacheField name="[downtime_events].[downtime_category].[downtime_category]" caption="downtime_category" numFmtId="0" hierarchy="8" level="1">
      <sharedItems count="2">
        <s v="Planned"/>
        <s v="Unplanned"/>
      </sharedItems>
    </cacheField>
    <cacheField name="[downtime_events].[machine_id].[machine_id]" caption="machine_id" numFmtId="0" hierarchy="2" level="1">
      <sharedItems count="5">
        <s v="MCH-001"/>
        <s v="MCH-002"/>
        <s v="MCH-003"/>
        <s v="MCH-004"/>
        <s v="MCH-005"/>
      </sharedItems>
    </cacheField>
    <cacheField name="[Measures].[Sum of duration_min]" caption="Sum of duration_min" numFmtId="0" hierarchy="81" level="32767"/>
    <cacheField name="[machines].[machine_id].[machine_id]" caption="machine_id" numFmtId="0" hierarchy="11" level="1">
      <sharedItems containsSemiMixedTypes="0" containsNonDate="0" containsString="0"/>
    </cacheField>
    <cacheField name="[downtime_events].[shift].[shift]" caption="shift" numFmtId="0" hierarchy="3" level="1">
      <sharedItems containsSemiMixedTypes="0" containsNonDate="0" containsString="0"/>
    </cacheField>
  </cacheFields>
  <cacheHierarchies count="118">
    <cacheHierarchy uniqueName="[downtime_events].[event_id]" caption="event_id" attribute="1" defaultMemberUniqueName="[downtime_events].[event_id].[All]" allUniqueName="[downtime_events].[event_id].[All]" dimensionUniqueName="[downtime_events]" displayFolder="" count="0" memberValueDatatype="20" unbalanced="0"/>
    <cacheHierarchy uniqueName="[downtime_events].[date]" caption="date" attribute="1" time="1" defaultMemberUniqueName="[downtime_events].[date].[All]" allUniqueName="[downtime_events].[date].[All]" dimensionUniqueName="[downtime_events]" displayFolder="" count="0" memberValueDatatype="7" unbalanced="0"/>
    <cacheHierarchy uniqueName="[downtime_events].[machine_id]" caption="machine_id" attribute="1" defaultMemberUniqueName="[downtime_events].[machine_id].[All]" allUniqueName="[downtime_events].[machine_id].[All]" dimensionUniqueName="[downtime_events]" displayFolder="" count="2" memberValueDatatype="130" unbalanced="0">
      <fieldsUsage count="2">
        <fieldUsage x="-1"/>
        <fieldUsage x="1"/>
      </fieldsUsage>
    </cacheHierarchy>
    <cacheHierarchy uniqueName="[downtime_events].[shift]" caption="shift" attribute="1" defaultMemberUniqueName="[downtime_events].[shift].[All]" allUniqueName="[downtime_events].[shift].[All]" dimensionUniqueName="[downtime_events]" displayFolder="" count="2" memberValueDatatype="130" unbalanced="0">
      <fieldsUsage count="2">
        <fieldUsage x="-1"/>
        <fieldUsage x="4"/>
      </fieldsUsage>
    </cacheHierarchy>
    <cacheHierarchy uniqueName="[downtime_events].[start_time]" caption="start_time" attribute="1" time="1" defaultMemberUniqueName="[downtime_events].[start_time].[All]" allUniqueName="[downtime_events].[start_time].[All]" dimensionUniqueName="[downtime_events]" displayFolder="" count="0" memberValueDatatype="7" unbalanced="0"/>
    <cacheHierarchy uniqueName="[downtime_events].[end_time]" caption="end_time" attribute="1" time="1" defaultMemberUniqueName="[downtime_events].[end_time].[All]" allUniqueName="[downtime_events].[end_time].[All]" dimensionUniqueName="[downtime_events]" displayFolder="" count="0" memberValueDatatype="7" unbalanced="0"/>
    <cacheHierarchy uniqueName="[downtime_events].[duration_min]" caption="duration_min" attribute="1" defaultMemberUniqueName="[downtime_events].[duration_min].[All]" allUniqueName="[downtime_events].[duration_min].[All]" dimensionUniqueName="[downtime_events]" displayFolder="" count="0" memberValueDatatype="20" unbalanced="0"/>
    <cacheHierarchy uniqueName="[downtime_events].[downtime_reason]" caption="downtime_reason" attribute="1" defaultMemberUniqueName="[downtime_events].[downtime_reason].[All]" allUniqueName="[downtime_events].[downtime_reason].[All]" dimensionUniqueName="[downtime_events]" displayFolder="" count="0" memberValueDatatype="130" unbalanced="0"/>
    <cacheHierarchy uniqueName="[downtime_events].[downtime_category]" caption="downtime_category" attribute="1" defaultMemberUniqueName="[downtime_events].[downtime_category].[All]" allUniqueName="[downtime_events].[downtime_category].[All]" dimensionUniqueName="[downtime_events]" displayFolder="" count="2" memberValueDatatype="130" unbalanced="0">
      <fieldsUsage count="2">
        <fieldUsage x="-1"/>
        <fieldUsage x="0"/>
      </fieldsUsage>
    </cacheHierarchy>
    <cacheHierarchy uniqueName="[downtime_events].[reported_by]" caption="reported_by" attribute="1" defaultMemberUniqueName="[downtime_events].[reported_by].[All]" allUniqueName="[downtime_events].[reported_by].[All]" dimensionUniqueName="[downtime_events]" displayFolder="" count="0" memberValueDatatype="130" unbalanced="0"/>
    <cacheHierarchy uniqueName="[downtime_events].[notes]" caption="notes" attribute="1" defaultMemberUniqueName="[downtime_events].[notes].[All]" allUniqueName="[downtime_events].[notes].[All]" dimensionUniqueName="[downtime_events]" displayFolder="" count="0" memberValueDatatype="130" unbalanced="0"/>
    <cacheHierarchy uniqueName="[machines].[machine_id]" caption="machine_id" attribute="1" defaultMemberUniqueName="[machines].[machine_id].[All]" allUniqueName="[machines].[machine_id].[All]" dimensionUniqueName="[machines]" displayFolder="" count="2" memberValueDatatype="130" unbalanced="0">
      <fieldsUsage count="2">
        <fieldUsage x="-1"/>
        <fieldUsage x="3"/>
      </fieldsUsage>
    </cacheHierarchy>
    <cacheHierarchy uniqueName="[machines].[machine_name]" caption="machine_name" attribute="1" defaultMemberUniqueName="[machines].[machine_name].[All]" allUniqueName="[machines].[machine_name].[All]" dimensionUniqueName="[machines]" displayFolder="" count="0" memberValueDatatype="130" unbalanced="0"/>
    <cacheHierarchy uniqueName="[machines].[line]" caption="line" attribute="1" defaultMemberUniqueName="[machines].[line].[All]" allUniqueName="[machines].[line].[All]" dimensionUniqueName="[machines]" displayFolder="" count="0" memberValueDatatype="130" unbalanced="0"/>
    <cacheHierarchy uniqueName="[machines].[machine_type]" caption="machine_type" attribute="1" defaultMemberUniqueName="[machines].[machine_type].[All]" allUniqueName="[machines].[machine_type].[All]" dimensionUniqueName="[machines]" displayFolder="" count="0" memberValueDatatype="130" unbalanced="0"/>
    <cacheHierarchy uniqueName="[machines].[installation_year]" caption="installation_year" attribute="1" defaultMemberUniqueName="[machines].[installation_year].[All]" allUniqueName="[machines].[installation_year].[All]" dimensionUniqueName="[machines]" displayFolder="" count="0" memberValueDatatype="20" unbalanced="0"/>
    <cacheHierarchy uniqueName="[machines].[rated_capacity_units_per_hr]" caption="rated_capacity_units_per_hr" attribute="1" defaultMemberUniqueName="[machines].[rated_capacity_units_per_hr].[All]" allUniqueName="[machines].[rated_capacity_units_per_hr].[All]" dimensionUniqueName="[machines]" displayFolder="" count="0" memberValueDatatype="20" unbalanced="0"/>
    <cacheHierarchy uniqueName="[machines].[maintenance_interval_days]" caption="maintenance_interval_days" attribute="1" defaultMemberUniqueName="[machines].[maintenance_interval_days].[All]" allUniqueName="[machines].[maintenance_interval_days].[All]" dimensionUniqueName="[machines]" displayFolder="" count="0" memberValueDatatype="20" unbalanced="0"/>
    <cacheHierarchy uniqueName="[maintenance_logs].[log_id]" caption="log_id" attribute="1" defaultMemberUniqueName="[maintenance_logs].[log_id].[All]" allUniqueName="[maintenance_logs].[log_id].[All]" dimensionUniqueName="[maintenance_logs]" displayFolder="" count="0" memberValueDatatype="20" unbalanced="0"/>
    <cacheHierarchy uniqueName="[maintenance_logs].[date]" caption="date" attribute="1" time="1" defaultMemberUniqueName="[maintenance_logs].[date].[All]" allUniqueName="[maintenance_logs].[date].[All]" dimensionUniqueName="[maintenance_logs]" displayFolder="" count="0" memberValueDatatype="7" unbalanced="0"/>
    <cacheHierarchy uniqueName="[maintenance_logs].[machine_id]" caption="machine_id" attribute="1" defaultMemberUniqueName="[maintenance_logs].[machine_id].[All]" allUniqueName="[maintenance_logs].[machine_id].[All]" dimensionUniqueName="[maintenance_logs]" displayFolder="" count="0" memberValueDatatype="130" unbalanced="0"/>
    <cacheHierarchy uniqueName="[maintenance_logs].[maintenance_type]" caption="maintenance_type" attribute="1" defaultMemberUniqueName="[maintenance_logs].[maintenance_type].[All]" allUniqueName="[maintenance_logs].[maintenance_type].[All]" dimensionUniqueName="[maintenance_logs]" displayFolder="" count="0" memberValueDatatype="130" unbalanced="0"/>
    <cacheHierarchy uniqueName="[maintenance_logs].[technician_id]" caption="technician_id" attribute="1" defaultMemberUniqueName="[maintenance_logs].[technician_id].[All]" allUniqueName="[maintenance_logs].[technician_id].[All]" dimensionUniqueName="[maintenance_logs]" displayFolder="" count="0" memberValueDatatype="130" unbalanced="0"/>
    <cacheHierarchy uniqueName="[maintenance_logs].[duration_hr]" caption="duration_hr" attribute="1" defaultMemberUniqueName="[maintenance_logs].[duration_hr].[All]" allUniqueName="[maintenance_logs].[duration_hr].[All]" dimensionUniqueName="[maintenance_logs]" displayFolder="" count="0" memberValueDatatype="5" unbalanced="0"/>
    <cacheHierarchy uniqueName="[maintenance_logs].[parts_replaced]" caption="parts_replaced" attribute="1" defaultMemberUniqueName="[maintenance_logs].[parts_replaced].[All]" allUniqueName="[maintenance_logs].[parts_replaced].[All]" dimensionUniqueName="[maintenance_logs]" displayFolder="" count="0" memberValueDatatype="130" unbalanced="0"/>
    <cacheHierarchy uniqueName="[maintenance_logs].[cost_usd]" caption="cost_usd" attribute="1" defaultMemberUniqueName="[maintenance_logs].[cost_usd].[All]" allUniqueName="[maintenance_logs].[cost_usd].[All]" dimensionUniqueName="[maintenance_logs]" displayFolder="" count="0" memberValueDatatype="5" unbalanced="0"/>
    <cacheHierarchy uniqueName="[maintenance_logs].[result]" caption="result" attribute="1" defaultMemberUniqueName="[maintenance_logs].[result].[All]" allUniqueName="[maintenance_logs].[result].[All]" dimensionUniqueName="[maintenance_logs]" displayFolder="" count="0" memberValueDatatype="130" unbalanced="0"/>
    <cacheHierarchy uniqueName="[oee_daily].[record_id]" caption="record_id" attribute="1" defaultMemberUniqueName="[oee_daily].[record_id].[All]" allUniqueName="[oee_daily].[record_id].[All]" dimensionUniqueName="[oee_daily]" displayFolder="" count="0" memberValueDatatype="20" unbalanced="0"/>
    <cacheHierarchy uniqueName="[oee_daily].[date]" caption="date" attribute="1" time="1" defaultMemberUniqueName="[oee_daily].[date].[All]" allUniqueName="[oee_daily].[date].[All]" dimensionUniqueName="[oee_daily]" displayFolder="" count="0" memberValueDatatype="7" unbalanced="0"/>
    <cacheHierarchy uniqueName="[oee_daily].[machine_id]" caption="machine_id" attribute="1" defaultMemberUniqueName="[oee_daily].[machine_id].[All]" allUniqueName="[oee_daily].[machine_id].[All]" dimensionUniqueName="[oee_daily]" displayFolder="" count="0" memberValueDatatype="130" unbalanced="0"/>
    <cacheHierarchy uniqueName="[oee_daily].[shift]" caption="shift" attribute="1" defaultMemberUniqueName="[oee_daily].[shift].[All]" allUniqueName="[oee_daily].[shift].[All]" dimensionUniqueName="[oee_daily]" displayFolder="" count="0" memberValueDatatype="130" unbalanced="0"/>
    <cacheHierarchy uniqueName="[oee_daily].[planned_production_time_min]" caption="planned_production_time_min" attribute="1" defaultMemberUniqueName="[oee_daily].[planned_production_time_min].[All]" allUniqueName="[oee_daily].[planned_production_time_min].[All]" dimensionUniqueName="[oee_daily]" displayFolder="" count="0" memberValueDatatype="20" unbalanced="0"/>
    <cacheHierarchy uniqueName="[oee_daily].[actual_run_time_min]" caption="actual_run_time_min" attribute="1" defaultMemberUniqueName="[oee_daily].[actual_run_time_min].[All]" allUniqueName="[oee_daily].[actual_run_time_min].[All]" dimensionUniqueName="[oee_daily]" displayFolder="" count="0" memberValueDatatype="20" unbalanced="0"/>
    <cacheHierarchy uniqueName="[oee_daily].[downtime_min]" caption="downtime_min" attribute="1" defaultMemberUniqueName="[oee_daily].[downtime_min].[All]" allUniqueName="[oee_daily].[downtime_min].[All]" dimensionUniqueName="[oee_daily]" displayFolder="" count="0" memberValueDatatype="20" unbalanced="0"/>
    <cacheHierarchy uniqueName="[oee_daily].[total_units_produced]" caption="total_units_produced" attribute="1" defaultMemberUniqueName="[oee_daily].[total_units_produced].[All]" allUniqueName="[oee_daily].[total_units_produced].[All]" dimensionUniqueName="[oee_daily]" displayFolder="" count="0" memberValueDatatype="20" unbalanced="0"/>
    <cacheHierarchy uniqueName="[oee_daily].[good_units]" caption="good_units" attribute="1" defaultMemberUniqueName="[oee_daily].[good_units].[All]" allUniqueName="[oee_daily].[good_units].[All]" dimensionUniqueName="[oee_daily]" displayFolder="" count="0" memberValueDatatype="20" unbalanced="0"/>
    <cacheHierarchy uniqueName="[oee_daily].[rejected_units]" caption="rejected_units" attribute="1" defaultMemberUniqueName="[oee_daily].[rejected_units].[All]" allUniqueName="[oee_daily].[rejected_units].[All]" dimensionUniqueName="[oee_daily]" displayFolder="" count="0" memberValueDatatype="20" unbalanced="0"/>
    <cacheHierarchy uniqueName="[oee_daily].[ideal_cycle_time_sec]" caption="ideal_cycle_time_sec" attribute="1" defaultMemberUniqueName="[oee_daily].[ideal_cycle_time_sec].[All]" allUniqueName="[oee_daily].[ideal_cycle_time_sec].[All]" dimensionUniqueName="[oee_daily]" displayFolder="" count="0" memberValueDatatype="5" unbalanced="0"/>
    <cacheHierarchy uniqueName="[oee_daily].[availability]" caption="availability" attribute="1" defaultMemberUniqueName="[oee_daily].[availability].[All]" allUniqueName="[oee_daily].[availability].[All]" dimensionUniqueName="[oee_daily]" displayFolder="" count="0" memberValueDatatype="5" unbalanced="0"/>
    <cacheHierarchy uniqueName="[oee_daily].[performance]" caption="performance" attribute="1" defaultMemberUniqueName="[oee_daily].[performance].[All]" allUniqueName="[oee_daily].[performance].[All]" dimensionUniqueName="[oee_daily]" displayFolder="" count="0" memberValueDatatype="5" unbalanced="0"/>
    <cacheHierarchy uniqueName="[oee_daily].[quality]" caption="quality" attribute="1" defaultMemberUniqueName="[oee_daily].[quality].[All]" allUniqueName="[oee_daily].[quality].[All]" dimensionUniqueName="[oee_daily]" displayFolder="" count="0" memberValueDatatype="5" unbalanced="0"/>
    <cacheHierarchy uniqueName="[oee_daily].[oee]" caption="oee" attribute="1" defaultMemberUniqueName="[oee_daily].[oee].[All]" allUniqueName="[oee_daily].[oee].[All]" dimensionUniqueName="[oee_daily]" displayFolder="" count="0" memberValueDatatype="5" unbalanced="0"/>
    <cacheHierarchy uniqueName="[oee_daily].[date (Month)]" caption="date (Month)" attribute="1" defaultMemberUniqueName="[oee_daily].[date (Month)].[All]" allUniqueName="[oee_daily].[date (Month)].[All]" dimensionUniqueName="[oee_daily]" displayFolder="" count="0" memberValueDatatype="130" unbalanced="0"/>
    <cacheHierarchy uniqueName="[production_output].[output_id]" caption="output_id" attribute="1" defaultMemberUniqueName="[production_output].[output_id].[All]" allUniqueName="[production_output].[output_id].[All]" dimensionUniqueName="[production_output]" displayFolder="" count="0" memberValueDatatype="20" unbalanced="0"/>
    <cacheHierarchy uniqueName="[production_output].[date]" caption="date" attribute="1" time="1" defaultMemberUniqueName="[production_output].[date].[All]" allUniqueName="[production_output].[date].[All]" dimensionUniqueName="[production_output]" displayFolder="" count="0" memberValueDatatype="7" unbalanced="0"/>
    <cacheHierarchy uniqueName="[production_output].[machine_id]" caption="machine_id" attribute="1" defaultMemberUniqueName="[production_output].[machine_id].[All]" allUniqueName="[production_output].[machine_id].[All]" dimensionUniqueName="[production_output]" displayFolder="" count="0" memberValueDatatype="130" unbalanced="0"/>
    <cacheHierarchy uniqueName="[production_output].[shift]" caption="shift" attribute="1" defaultMemberUniqueName="[production_output].[shift].[All]" allUniqueName="[production_output].[shift].[All]" dimensionUniqueName="[production_output]" displayFolder="" count="0" memberValueDatatype="130" unbalanced="0"/>
    <cacheHierarchy uniqueName="[production_output].[product_code]" caption="product_code" attribute="1" defaultMemberUniqueName="[production_output].[product_code].[All]" allUniqueName="[production_output].[product_code].[All]" dimensionUniqueName="[production_output]" displayFolder="" count="0" memberValueDatatype="130" unbalanced="0"/>
    <cacheHierarchy uniqueName="[production_output].[units_planned]" caption="units_planned" attribute="1" defaultMemberUniqueName="[production_output].[units_planned].[All]" allUniqueName="[production_output].[units_planned].[All]" dimensionUniqueName="[production_output]" displayFolder="" count="0" memberValueDatatype="20" unbalanced="0"/>
    <cacheHierarchy uniqueName="[production_output].[units_produced]" caption="units_produced" attribute="1" defaultMemberUniqueName="[production_output].[units_produced].[All]" allUniqueName="[production_output].[units_produced].[All]" dimensionUniqueName="[production_output]" displayFolder="" count="0" memberValueDatatype="20" unbalanced="0"/>
    <cacheHierarchy uniqueName="[production_output].[units_rejected]" caption="units_rejected" attribute="1" defaultMemberUniqueName="[production_output].[units_rejected].[All]" allUniqueName="[production_output].[units_rejected].[All]" dimensionUniqueName="[production_output]" displayFolder="" count="0" memberValueDatatype="20" unbalanced="0"/>
    <cacheHierarchy uniqueName="[production_output].[scrap_rate_pct]" caption="scrap_rate_pct" attribute="1" defaultMemberUniqueName="[production_output].[scrap_rate_pct].[All]" allUniqueName="[production_output].[scrap_rate_pct].[All]" dimensionUniqueName="[production_output]" displayFolder="" count="0" memberValueDatatype="5" unbalanced="0"/>
    <cacheHierarchy uniqueName="[production_output].[operator_id]" caption="operator_id" attribute="1" defaultMemberUniqueName="[production_output].[operator_id].[All]" allUniqueName="[production_output].[operator_id].[All]" dimensionUniqueName="[production_output]" displayFolder="" count="0" memberValueDatatype="130" unbalanced="0"/>
    <cacheHierarchy uniqueName="[production_output].[date (Month)]" caption="date (Month)" attribute="1" defaultMemberUniqueName="[production_output].[date (Month)].[All]" allUniqueName="[production_output].[date (Month)].[All]" dimensionUniqueName="[production_output]" displayFolder="" count="0" memberValueDatatype="130" unbalanced="0"/>
    <cacheHierarchy uniqueName="[Shift_Table].[shift]" caption="shift" attribute="1" defaultMemberUniqueName="[Shift_Table].[shift].[All]" allUniqueName="[Shift_Table].[shift].[All]" dimensionUniqueName="[Shift_Table]"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machine_id]" caption="machine_id" attribute="1" defaultMemberUniqueName="[Table11].[machine_id].[All]" allUniqueName="[Table11].[machine_id].[All]" dimensionUniqueName="[Table11]" displayFolder="" count="0" memberValueDatatype="130" unbalanced="0"/>
    <cacheHierarchy uniqueName="[Table11].[Days since last service]" caption="Days since last service" attribute="1" defaultMemberUniqueName="[Table11].[Days since last service].[All]" allUniqueName="[Table11].[Days since last service].[All]" dimensionUniqueName="[Table11]" displayFolder="" count="0" memberValueDatatype="20" unbalanced="0"/>
    <cacheHierarchy uniqueName="[Table8].[date]" caption="date" attribute="1" time="1" defaultMemberUniqueName="[Table8].[date].[All]" allUniqueName="[Table8].[date].[All]" dimensionUniqueName="[Table8]" displayFolder="" count="0" memberValueDatatype="7" unbalanced="0"/>
    <cacheHierarchy uniqueName="[Table8].[machine_id]" caption="machine_id" attribute="1" defaultMemberUniqueName="[Table8].[machine_id].[All]" allUniqueName="[Table8].[machine_id].[All]" dimensionUniqueName="[Table8]" displayFolder="" count="0" memberValueDatatype="130" unbalanced="0"/>
    <cacheHierarchy uniqueName="[Table8].[OEE Before]" caption="OEE Before" attribute="1" defaultMemberUniqueName="[Table8].[OEE Before].[All]" allUniqueName="[Table8].[OEE Before].[All]" dimensionUniqueName="[Table8]" displayFolder="" count="0" memberValueDatatype="5" unbalanced="0"/>
    <cacheHierarchy uniqueName="[Table8].[OEE After:]" caption="OEE After:" attribute="1" defaultMemberUniqueName="[Table8].[OEE After:].[All]" allUniqueName="[Table8].[OEE After:].[All]" dimensionUniqueName="[Table8]" displayFolder="" count="0" memberValueDatatype="5" unbalanced="0"/>
    <cacheHierarchy uniqueName="[Table8].[cost_usd]" caption="cost_usd" attribute="1" defaultMemberUniqueName="[Table8].[cost_usd].[All]" allUniqueName="[Table8].[cost_usd].[All]" dimensionUniqueName="[Table8]" displayFolder="" count="0" memberValueDatatype="5" unbalanced="0"/>
    <cacheHierarchy uniqueName="[Table8].[OEE_improvement]" caption="OEE_improvement" attribute="1" defaultMemberUniqueName="[Table8].[OEE_improvement].[All]" allUniqueName="[Table8].[OEE_improvement].[All]" dimensionUniqueName="[Table8]" displayFolder="" count="0" memberValueDatatype="5" unbalanced="0"/>
    <cacheHierarchy uniqueName="[Table8].[technician_id]" caption="technician_id" attribute="1" defaultMemberUniqueName="[Table8].[technician_id].[All]" allUniqueName="[Table8].[technician_id].[All]" dimensionUniqueName="[Table8]" displayFolder="" count="0" memberValueDatatype="130" unbalanced="0"/>
    <cacheHierarchy uniqueName="[Table8].[Spend_Efficiency]" caption="Spend_Efficiency" attribute="1" defaultMemberUniqueName="[Table8].[Spend_Efficiency].[All]" allUniqueName="[Table8].[Spend_Efficiency].[All]" dimensionUniqueName="[Table8]" displayFolder="" count="0" memberValueDatatype="5" unbalanced="0"/>
    <cacheHierarchy uniqueName="[oee_daily].[date (Month Index)]" caption="date (Month Index)" attribute="1" defaultMemberUniqueName="[oee_daily].[date (Month Index)].[All]" allUniqueName="[oee_daily].[date (Month Index)].[All]" dimensionUniqueName="[oee_daily]" displayFolder="" count="0" memberValueDatatype="20" unbalanced="0" hidden="1"/>
    <cacheHierarchy uniqueName="[production_output].[date (Month Index)]" caption="date (Month Index)" attribute="1" defaultMemberUniqueName="[production_output].[date (Month Index)].[All]" allUniqueName="[production_output].[date (Month Index)].[All]" dimensionUniqueName="[production_output]" displayFolder="" count="0" memberValueDatatype="20" unbalanced="0" hidden="1"/>
    <cacheHierarchy uniqueName="[Measures].[__XL_Count downtime_events]" caption="__XL_Count downtime_events" measure="1" displayFolder="" measureGroup="downtime_events" count="0" hidden="1"/>
    <cacheHierarchy uniqueName="[Measures].[__XL_Count machines]" caption="__XL_Count machines" measure="1" displayFolder="" measureGroup="machines" count="0" hidden="1"/>
    <cacheHierarchy uniqueName="[Measures].[__XL_Count maintenance_logs]" caption="__XL_Count maintenance_logs" measure="1" displayFolder="" measureGroup="maintenance_logs" count="0" hidden="1"/>
    <cacheHierarchy uniqueName="[Measures].[__XL_Count oee_daily]" caption="__XL_Count oee_daily" measure="1" displayFolder="" measureGroup="oee_daily" count="0" hidden="1"/>
    <cacheHierarchy uniqueName="[Measures].[__XL_Count production_output]" caption="__XL_Count production_output" measure="1" displayFolder="" measureGroup="production_output" count="0" hidden="1"/>
    <cacheHierarchy uniqueName="[Measures].[__XL_Count Shift_Table]" caption="__XL_Count Shift_Table" measure="1" displayFolder="" measureGroup="Shift_Table" count="0" hidden="1"/>
    <cacheHierarchy uniqueName="[Measures].[__XL_Count Table8]" caption="__XL_Count Table8" measure="1" displayFolder="" measureGroup="Table8"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units_produced]" caption="Sum of units_produced" measure="1" displayFolder="" measureGroup="production_output" count="0" hidden="1">
      <extLst>
        <ext xmlns:x15="http://schemas.microsoft.com/office/spreadsheetml/2010/11/main" uri="{B97F6D7D-B522-45F9-BDA1-12C45D357490}">
          <x15:cacheHierarchy aggregatedColumn="49"/>
        </ext>
      </extLst>
    </cacheHierarchy>
    <cacheHierarchy uniqueName="[Measures].[Sum of oee]" caption="Sum of oee" measure="1" displayFolder="" measureGroup="oee_daily" count="0" hidden="1">
      <extLst>
        <ext xmlns:x15="http://schemas.microsoft.com/office/spreadsheetml/2010/11/main" uri="{B97F6D7D-B522-45F9-BDA1-12C45D357490}">
          <x15:cacheHierarchy aggregatedColumn="41"/>
        </ext>
      </extLst>
    </cacheHierarchy>
    <cacheHierarchy uniqueName="[Measures].[Average of oee]" caption="Average of oee" measure="1" displayFolder="" measureGroup="oee_daily" count="0" hidden="1">
      <extLst>
        <ext xmlns:x15="http://schemas.microsoft.com/office/spreadsheetml/2010/11/main" uri="{B97F6D7D-B522-45F9-BDA1-12C45D357490}">
          <x15:cacheHierarchy aggregatedColumn="41"/>
        </ext>
      </extLst>
    </cacheHierarchy>
    <cacheHierarchy uniqueName="[Measures].[Sum of cost_usd]" caption="Sum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duration_min]" caption="Sum of duration_min" measure="1" displayFolder="" measureGroup="downtime_events"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units_rejected]" caption="Sum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scrap_rate_pct]" caption="Sum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Average of scrap_rate_pct]" caption="Average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Sum of units_planned]" caption="Sum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Average of units_planned]" caption="Average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Count of shift]" caption="Count of shift" measure="1" displayFolder="" measureGroup="production_output" count="0" hidden="1">
      <extLst>
        <ext xmlns:x15="http://schemas.microsoft.com/office/spreadsheetml/2010/11/main" uri="{B97F6D7D-B522-45F9-BDA1-12C45D357490}">
          <x15:cacheHierarchy aggregatedColumn="46"/>
        </ext>
      </extLst>
    </cacheHierarchy>
    <cacheHierarchy uniqueName="[Measures].[Count of operator_id]" caption="Count of operator_id" measure="1" displayFolder="" measureGroup="production_output" count="0" hidden="1">
      <extLst>
        <ext xmlns:x15="http://schemas.microsoft.com/office/spreadsheetml/2010/11/main" uri="{B97F6D7D-B522-45F9-BDA1-12C45D357490}">
          <x15:cacheHierarchy aggregatedColumn="52"/>
        </ext>
      </extLst>
    </cacheHierarchy>
    <cacheHierarchy uniqueName="[Measures].[Average of units_rejected]" caption="Average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availability]" caption="Sum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Sum of performance]" caption="Sum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Sum of quality]" caption="Sum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availability]" caption="Average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Average of performance]" caption="Average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Max of quality]" caption="Max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quality]" caption="Average of quality" measure="1" displayFolder="" measureGroup="oee_daily" count="0" hidden="1">
      <extLst>
        <ext xmlns:x15="http://schemas.microsoft.com/office/spreadsheetml/2010/11/main" uri="{B97F6D7D-B522-45F9-BDA1-12C45D357490}">
          <x15:cacheHierarchy aggregatedColumn="40"/>
        </ext>
      </extLst>
    </cacheHierarchy>
    <cacheHierarchy uniqueName="[Measures].[Count of reported_by]" caption="Count of reported_by" measure="1" displayFolder="" measureGroup="downtime_events" count="0" hidden="1">
      <extLst>
        <ext xmlns:x15="http://schemas.microsoft.com/office/spreadsheetml/2010/11/main" uri="{B97F6D7D-B522-45F9-BDA1-12C45D357490}">
          <x15:cacheHierarchy aggregatedColumn="9"/>
        </ext>
      </extLst>
    </cacheHierarchy>
    <cacheHierarchy uniqueName="[Measures].[Count of downtime_reason]" caption="Count of downtime_reason" measure="1" displayFolder="" measureGroup="downtime_events" count="0" hidden="1">
      <extLst>
        <ext xmlns:x15="http://schemas.microsoft.com/office/spreadsheetml/2010/11/main" uri="{B97F6D7D-B522-45F9-BDA1-12C45D357490}">
          <x15:cacheHierarchy aggregatedColumn="7"/>
        </ext>
      </extLst>
    </cacheHierarchy>
    <cacheHierarchy uniqueName="[Measures].[Count of downtime_category]" caption="Count of downtime_category" measure="1" displayFolder="" measureGroup="downtime_events" count="0" hidden="1">
      <extLst>
        <ext xmlns:x15="http://schemas.microsoft.com/office/spreadsheetml/2010/11/main" uri="{B97F6D7D-B522-45F9-BDA1-12C45D357490}">
          <x15:cacheHierarchy aggregatedColumn="8"/>
        </ext>
      </extLst>
    </cacheHierarchy>
    <cacheHierarchy uniqueName="[Measures].[Sum of downtime_min]" caption="Sum of downtime_min" measure="1" displayFolder="" measureGroup="oee_daily" count="0" hidden="1">
      <extLst>
        <ext xmlns:x15="http://schemas.microsoft.com/office/spreadsheetml/2010/11/main" uri="{B97F6D7D-B522-45F9-BDA1-12C45D357490}">
          <x15:cacheHierarchy aggregatedColumn="33"/>
        </ext>
      </extLst>
    </cacheHierarchy>
    <cacheHierarchy uniqueName="[Measures].[Average of cost_usd]" caption="Average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OEE_improvement]" caption="Sum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Average of OEE_improvement]" caption="Average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Sum of OEE Before]" caption="Sum of OEE Before" measure="1" displayFolder="" measureGroup="Table8" count="0" hidden="1">
      <extLst>
        <ext xmlns:x15="http://schemas.microsoft.com/office/spreadsheetml/2010/11/main" uri="{B97F6D7D-B522-45F9-BDA1-12C45D357490}">
          <x15:cacheHierarchy aggregatedColumn="60"/>
        </ext>
      </extLst>
    </cacheHierarchy>
    <cacheHierarchy uniqueName="[Measures].[Sum of OEE After:]" caption="Sum of OEE After:" measure="1" displayFolder="" measureGroup="Table8" count="0" hidden="1">
      <extLst>
        <ext xmlns:x15="http://schemas.microsoft.com/office/spreadsheetml/2010/11/main" uri="{B97F6D7D-B522-45F9-BDA1-12C45D357490}">
          <x15:cacheHierarchy aggregatedColumn="61"/>
        </ext>
      </extLst>
    </cacheHierarchy>
    <cacheHierarchy uniqueName="[Measures].[Max of OEE Before]" caption="Max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Before]" caption="Average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After:]" caption="Average of OEE After:" measure="1" displayFolder="" measureGroup="Table8" count="0" hidden="1">
      <extLst>
        <ext xmlns:x15="http://schemas.microsoft.com/office/spreadsheetml/2010/11/main" uri="{B97F6D7D-B522-45F9-BDA1-12C45D357490}">
          <x15:cacheHierarchy aggregatedColumn="61"/>
        </ext>
      </extLst>
    </cacheHierarchy>
    <cacheHierarchy uniqueName="[Measures].[Count of parts_replaced]" caption="Count of parts_replaced" measure="1" displayFolder="" measureGroup="maintenance_logs" count="0" hidden="1">
      <extLst>
        <ext xmlns:x15="http://schemas.microsoft.com/office/spreadsheetml/2010/11/main" uri="{B97F6D7D-B522-45F9-BDA1-12C45D357490}">
          <x15:cacheHierarchy aggregatedColumn="24"/>
        </ext>
      </extLst>
    </cacheHierarchy>
    <cacheHierarchy uniqueName="[Measures].[Sum of Days since last service]" caption="Sum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Average of Days since last service]" caption="Average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Count of result]" caption="Count of result" measure="1" displayFolder="" measureGroup="maintenance_logs" count="0" hidden="1">
      <extLst>
        <ext xmlns:x15="http://schemas.microsoft.com/office/spreadsheetml/2010/11/main" uri="{B97F6D7D-B522-45F9-BDA1-12C45D357490}">
          <x15:cacheHierarchy aggregatedColumn="26"/>
        </ext>
      </extLst>
    </cacheHierarchy>
    <cacheHierarchy uniqueName="[Measures].[Max of duration_min]" caption="Max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Average of duration_min]" caption="Average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Count of machine_id]" caption="Count of machine_id" measure="1" displayFolder="" measureGroup="machines" count="0" hidden="1">
      <extLst>
        <ext xmlns:x15="http://schemas.microsoft.com/office/spreadsheetml/2010/11/main" uri="{B97F6D7D-B522-45F9-BDA1-12C45D357490}">
          <x15:cacheHierarchy aggregatedColumn="11"/>
        </ext>
      </extLst>
    </cacheHierarchy>
    <cacheHierarchy uniqueName="[Measures].[Sum of log_id]" caption="Sum of log_id" measure="1" displayFolder="" measureGroup="maintenance_logs" count="0" hidden="1">
      <extLst>
        <ext xmlns:x15="http://schemas.microsoft.com/office/spreadsheetml/2010/11/main" uri="{B97F6D7D-B522-45F9-BDA1-12C45D357490}">
          <x15:cacheHierarchy aggregatedColumn="18"/>
        </ext>
      </extLst>
    </cacheHierarchy>
    <cacheHierarchy uniqueName="[Measures].[Average of result]" caption="Average of result" measure="1" displayFolder="" measureGroup="maintenance_logs" count="0" hidden="1">
      <extLst>
        <ext xmlns:x15="http://schemas.microsoft.com/office/spreadsheetml/2010/11/main" uri="{B97F6D7D-B522-45F9-BDA1-12C45D357490}">
          <x15:cacheHierarchy aggregatedColumn="26"/>
        </ext>
      </extLst>
    </cacheHierarchy>
  </cacheHierarchies>
  <kpis count="0"/>
  <dimensions count="9">
    <dimension name="downtime_events" uniqueName="[downtime_events]" caption="downtime_events"/>
    <dimension name="machines" uniqueName="[machines]" caption="machines"/>
    <dimension name="maintenance_logs" uniqueName="[maintenance_logs]" caption="maintenance_logs"/>
    <dimension measure="1" name="Measures" uniqueName="[Measures]" caption="Measures"/>
    <dimension name="oee_daily" uniqueName="[oee_daily]" caption="oee_daily"/>
    <dimension name="production_output" uniqueName="[production_output]" caption="production_output"/>
    <dimension name="Shift_Table" uniqueName="[Shift_Table]" caption="Shift_Table"/>
    <dimension name="Table11" uniqueName="[Table11]" caption="Table11"/>
    <dimension name="Table8" uniqueName="[Table8]" caption="Table8"/>
  </dimensions>
  <measureGroups count="8">
    <measureGroup name="downtime_events" caption="downtime_events"/>
    <measureGroup name="machines" caption="machines"/>
    <measureGroup name="maintenance_logs" caption="maintenance_logs"/>
    <measureGroup name="oee_daily" caption="oee_daily"/>
    <measureGroup name="production_output" caption="production_output"/>
    <measureGroup name="Shift_Table" caption="Shift_Table"/>
    <measureGroup name="Table11" caption="Table11"/>
    <measureGroup name="Table8" caption="Table8"/>
  </measureGroups>
  <maps count="17">
    <map measureGroup="0" dimension="0"/>
    <map measureGroup="0" dimension="1"/>
    <map measureGroup="0" dimension="6"/>
    <map measureGroup="1" dimension="1"/>
    <map measureGroup="2" dimension="1"/>
    <map measureGroup="2" dimension="2"/>
    <map measureGroup="3" dimension="1"/>
    <map measureGroup="3" dimension="4"/>
    <map measureGroup="3" dimension="6"/>
    <map measureGroup="4" dimension="1"/>
    <map measureGroup="4" dimension="5"/>
    <map measureGroup="4" dimension="6"/>
    <map measureGroup="5" dimension="6"/>
    <map measureGroup="6" dimension="1"/>
    <map measureGroup="6" dimension="7"/>
    <map measureGroup="7" dimension="1"/>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095742361111" backgroundQuery="1" createdVersion="7" refreshedVersion="7" minRefreshableVersion="3" recordCount="0" supportSubquery="1" supportAdvancedDrill="1" xr:uid="{BC4D0AC2-D604-4F2B-876A-4750F0F0F544}">
  <cacheSource type="external" connectionId="6"/>
  <cacheFields count="4">
    <cacheField name="[Table8].[machine_id].[machine_id]" caption="machine_id" numFmtId="0" hierarchy="59" level="1">
      <sharedItems count="5">
        <s v="MCH-001"/>
        <s v="MCH-002"/>
        <s v="MCH-003"/>
        <s v="MCH-004"/>
        <s v="MCH-005"/>
      </sharedItems>
    </cacheField>
    <cacheField name="[Measures].[Average of OEE Before]" caption="Average of OEE Before" numFmtId="0" hierarchy="107" level="32767"/>
    <cacheField name="[Measures].[Average of OEE After:]" caption="Average of OEE After:" numFmtId="0" hierarchy="108" level="32767"/>
    <cacheField name="[machines].[machine_id].[machine_id]" caption="machine_id" numFmtId="0" hierarchy="11" level="1">
      <sharedItems containsSemiMixedTypes="0" containsNonDate="0" containsString="0"/>
    </cacheField>
  </cacheFields>
  <cacheHierarchies count="118">
    <cacheHierarchy uniqueName="[downtime_events].[event_id]" caption="event_id" attribute="1" defaultMemberUniqueName="[downtime_events].[event_id].[All]" allUniqueName="[downtime_events].[event_id].[All]" dimensionUniqueName="[downtime_events]" displayFolder="" count="0" memberValueDatatype="20" unbalanced="0"/>
    <cacheHierarchy uniqueName="[downtime_events].[date]" caption="date" attribute="1" time="1" defaultMemberUniqueName="[downtime_events].[date].[All]" allUniqueName="[downtime_events].[date].[All]" dimensionUniqueName="[downtime_events]" displayFolder="" count="0" memberValueDatatype="7" unbalanced="0"/>
    <cacheHierarchy uniqueName="[downtime_events].[machine_id]" caption="machine_id" attribute="1" defaultMemberUniqueName="[downtime_events].[machine_id].[All]" allUniqueName="[downtime_events].[machine_id].[All]" dimensionUniqueName="[downtime_events]" displayFolder="" count="0" memberValueDatatype="130" unbalanced="0"/>
    <cacheHierarchy uniqueName="[downtime_events].[shift]" caption="shift" attribute="1" defaultMemberUniqueName="[downtime_events].[shift].[All]" allUniqueName="[downtime_events].[shift].[All]" dimensionUniqueName="[downtime_events]" displayFolder="" count="0" memberValueDatatype="130" unbalanced="0"/>
    <cacheHierarchy uniqueName="[downtime_events].[start_time]" caption="start_time" attribute="1" time="1" defaultMemberUniqueName="[downtime_events].[start_time].[All]" allUniqueName="[downtime_events].[start_time].[All]" dimensionUniqueName="[downtime_events]" displayFolder="" count="0" memberValueDatatype="7" unbalanced="0"/>
    <cacheHierarchy uniqueName="[downtime_events].[end_time]" caption="end_time" attribute="1" time="1" defaultMemberUniqueName="[downtime_events].[end_time].[All]" allUniqueName="[downtime_events].[end_time].[All]" dimensionUniqueName="[downtime_events]" displayFolder="" count="0" memberValueDatatype="7" unbalanced="0"/>
    <cacheHierarchy uniqueName="[downtime_events].[duration_min]" caption="duration_min" attribute="1" defaultMemberUniqueName="[downtime_events].[duration_min].[All]" allUniqueName="[downtime_events].[duration_min].[All]" dimensionUniqueName="[downtime_events]" displayFolder="" count="0" memberValueDatatype="20" unbalanced="0"/>
    <cacheHierarchy uniqueName="[downtime_events].[downtime_reason]" caption="downtime_reason" attribute="1" defaultMemberUniqueName="[downtime_events].[downtime_reason].[All]" allUniqueName="[downtime_events].[downtime_reason].[All]" dimensionUniqueName="[downtime_events]" displayFolder="" count="0" memberValueDatatype="130" unbalanced="0"/>
    <cacheHierarchy uniqueName="[downtime_events].[downtime_category]" caption="downtime_category" attribute="1" defaultMemberUniqueName="[downtime_events].[downtime_category].[All]" allUniqueName="[downtime_events].[downtime_category].[All]" dimensionUniqueName="[downtime_events]" displayFolder="" count="0" memberValueDatatype="130" unbalanced="0"/>
    <cacheHierarchy uniqueName="[downtime_events].[reported_by]" caption="reported_by" attribute="1" defaultMemberUniqueName="[downtime_events].[reported_by].[All]" allUniqueName="[downtime_events].[reported_by].[All]" dimensionUniqueName="[downtime_events]" displayFolder="" count="0" memberValueDatatype="130" unbalanced="0"/>
    <cacheHierarchy uniqueName="[downtime_events].[notes]" caption="notes" attribute="1" defaultMemberUniqueName="[downtime_events].[notes].[All]" allUniqueName="[downtime_events].[notes].[All]" dimensionUniqueName="[downtime_events]" displayFolder="" count="0" memberValueDatatype="130" unbalanced="0"/>
    <cacheHierarchy uniqueName="[machines].[machine_id]" caption="machine_id" attribute="1" defaultMemberUniqueName="[machines].[machine_id].[All]" allUniqueName="[machines].[machine_id].[All]" dimensionUniqueName="[machines]" displayFolder="" count="2" memberValueDatatype="130" unbalanced="0">
      <fieldsUsage count="2">
        <fieldUsage x="-1"/>
        <fieldUsage x="3"/>
      </fieldsUsage>
    </cacheHierarchy>
    <cacheHierarchy uniqueName="[machines].[machine_name]" caption="machine_name" attribute="1" defaultMemberUniqueName="[machines].[machine_name].[All]" allUniqueName="[machines].[machine_name].[All]" dimensionUniqueName="[machines]" displayFolder="" count="0" memberValueDatatype="130" unbalanced="0"/>
    <cacheHierarchy uniqueName="[machines].[line]" caption="line" attribute="1" defaultMemberUniqueName="[machines].[line].[All]" allUniqueName="[machines].[line].[All]" dimensionUniqueName="[machines]" displayFolder="" count="0" memberValueDatatype="130" unbalanced="0"/>
    <cacheHierarchy uniqueName="[machines].[machine_type]" caption="machine_type" attribute="1" defaultMemberUniqueName="[machines].[machine_type].[All]" allUniqueName="[machines].[machine_type].[All]" dimensionUniqueName="[machines]" displayFolder="" count="0" memberValueDatatype="130" unbalanced="0"/>
    <cacheHierarchy uniqueName="[machines].[installation_year]" caption="installation_year" attribute="1" defaultMemberUniqueName="[machines].[installation_year].[All]" allUniqueName="[machines].[installation_year].[All]" dimensionUniqueName="[machines]" displayFolder="" count="0" memberValueDatatype="20" unbalanced="0"/>
    <cacheHierarchy uniqueName="[machines].[rated_capacity_units_per_hr]" caption="rated_capacity_units_per_hr" attribute="1" defaultMemberUniqueName="[machines].[rated_capacity_units_per_hr].[All]" allUniqueName="[machines].[rated_capacity_units_per_hr].[All]" dimensionUniqueName="[machines]" displayFolder="" count="0" memberValueDatatype="20" unbalanced="0"/>
    <cacheHierarchy uniqueName="[machines].[maintenance_interval_days]" caption="maintenance_interval_days" attribute="1" defaultMemberUniqueName="[machines].[maintenance_interval_days].[All]" allUniqueName="[machines].[maintenance_interval_days].[All]" dimensionUniqueName="[machines]" displayFolder="" count="0" memberValueDatatype="20" unbalanced="0"/>
    <cacheHierarchy uniqueName="[maintenance_logs].[log_id]" caption="log_id" attribute="1" defaultMemberUniqueName="[maintenance_logs].[log_id].[All]" allUniqueName="[maintenance_logs].[log_id].[All]" dimensionUniqueName="[maintenance_logs]" displayFolder="" count="0" memberValueDatatype="20" unbalanced="0"/>
    <cacheHierarchy uniqueName="[maintenance_logs].[date]" caption="date" attribute="1" time="1" defaultMemberUniqueName="[maintenance_logs].[date].[All]" allUniqueName="[maintenance_logs].[date].[All]" dimensionUniqueName="[maintenance_logs]" displayFolder="" count="0" memberValueDatatype="7" unbalanced="0"/>
    <cacheHierarchy uniqueName="[maintenance_logs].[machine_id]" caption="machine_id" attribute="1" defaultMemberUniqueName="[maintenance_logs].[machine_id].[All]" allUniqueName="[maintenance_logs].[machine_id].[All]" dimensionUniqueName="[maintenance_logs]" displayFolder="" count="0" memberValueDatatype="130" unbalanced="0"/>
    <cacheHierarchy uniqueName="[maintenance_logs].[maintenance_type]" caption="maintenance_type" attribute="1" defaultMemberUniqueName="[maintenance_logs].[maintenance_type].[All]" allUniqueName="[maintenance_logs].[maintenance_type].[All]" dimensionUniqueName="[maintenance_logs]" displayFolder="" count="0" memberValueDatatype="130" unbalanced="0"/>
    <cacheHierarchy uniqueName="[maintenance_logs].[technician_id]" caption="technician_id" attribute="1" defaultMemberUniqueName="[maintenance_logs].[technician_id].[All]" allUniqueName="[maintenance_logs].[technician_id].[All]" dimensionUniqueName="[maintenance_logs]" displayFolder="" count="0" memberValueDatatype="130" unbalanced="0"/>
    <cacheHierarchy uniqueName="[maintenance_logs].[duration_hr]" caption="duration_hr" attribute="1" defaultMemberUniqueName="[maintenance_logs].[duration_hr].[All]" allUniqueName="[maintenance_logs].[duration_hr].[All]" dimensionUniqueName="[maintenance_logs]" displayFolder="" count="0" memberValueDatatype="5" unbalanced="0"/>
    <cacheHierarchy uniqueName="[maintenance_logs].[parts_replaced]" caption="parts_replaced" attribute="1" defaultMemberUniqueName="[maintenance_logs].[parts_replaced].[All]" allUniqueName="[maintenance_logs].[parts_replaced].[All]" dimensionUniqueName="[maintenance_logs]" displayFolder="" count="0" memberValueDatatype="130" unbalanced="0"/>
    <cacheHierarchy uniqueName="[maintenance_logs].[cost_usd]" caption="cost_usd" attribute="1" defaultMemberUniqueName="[maintenance_logs].[cost_usd].[All]" allUniqueName="[maintenance_logs].[cost_usd].[All]" dimensionUniqueName="[maintenance_logs]" displayFolder="" count="0" memberValueDatatype="5" unbalanced="0"/>
    <cacheHierarchy uniqueName="[maintenance_logs].[result]" caption="result" attribute="1" defaultMemberUniqueName="[maintenance_logs].[result].[All]" allUniqueName="[maintenance_logs].[result].[All]" dimensionUniqueName="[maintenance_logs]" displayFolder="" count="0" memberValueDatatype="130" unbalanced="0"/>
    <cacheHierarchy uniqueName="[oee_daily].[record_id]" caption="record_id" attribute="1" defaultMemberUniqueName="[oee_daily].[record_id].[All]" allUniqueName="[oee_daily].[record_id].[All]" dimensionUniqueName="[oee_daily]" displayFolder="" count="0" memberValueDatatype="20" unbalanced="0"/>
    <cacheHierarchy uniqueName="[oee_daily].[date]" caption="date" attribute="1" time="1" defaultMemberUniqueName="[oee_daily].[date].[All]" allUniqueName="[oee_daily].[date].[All]" dimensionUniqueName="[oee_daily]" displayFolder="" count="0" memberValueDatatype="7" unbalanced="0"/>
    <cacheHierarchy uniqueName="[oee_daily].[machine_id]" caption="machine_id" attribute="1" defaultMemberUniqueName="[oee_daily].[machine_id].[All]" allUniqueName="[oee_daily].[machine_id].[All]" dimensionUniqueName="[oee_daily]" displayFolder="" count="0" memberValueDatatype="130" unbalanced="0"/>
    <cacheHierarchy uniqueName="[oee_daily].[shift]" caption="shift" attribute="1" defaultMemberUniqueName="[oee_daily].[shift].[All]" allUniqueName="[oee_daily].[shift].[All]" dimensionUniqueName="[oee_daily]" displayFolder="" count="0" memberValueDatatype="130" unbalanced="0"/>
    <cacheHierarchy uniqueName="[oee_daily].[planned_production_time_min]" caption="planned_production_time_min" attribute="1" defaultMemberUniqueName="[oee_daily].[planned_production_time_min].[All]" allUniqueName="[oee_daily].[planned_production_time_min].[All]" dimensionUniqueName="[oee_daily]" displayFolder="" count="0" memberValueDatatype="20" unbalanced="0"/>
    <cacheHierarchy uniqueName="[oee_daily].[actual_run_time_min]" caption="actual_run_time_min" attribute="1" defaultMemberUniqueName="[oee_daily].[actual_run_time_min].[All]" allUniqueName="[oee_daily].[actual_run_time_min].[All]" dimensionUniqueName="[oee_daily]" displayFolder="" count="0" memberValueDatatype="20" unbalanced="0"/>
    <cacheHierarchy uniqueName="[oee_daily].[downtime_min]" caption="downtime_min" attribute="1" defaultMemberUniqueName="[oee_daily].[downtime_min].[All]" allUniqueName="[oee_daily].[downtime_min].[All]" dimensionUniqueName="[oee_daily]" displayFolder="" count="0" memberValueDatatype="20" unbalanced="0"/>
    <cacheHierarchy uniqueName="[oee_daily].[total_units_produced]" caption="total_units_produced" attribute="1" defaultMemberUniqueName="[oee_daily].[total_units_produced].[All]" allUniqueName="[oee_daily].[total_units_produced].[All]" dimensionUniqueName="[oee_daily]" displayFolder="" count="0" memberValueDatatype="20" unbalanced="0"/>
    <cacheHierarchy uniqueName="[oee_daily].[good_units]" caption="good_units" attribute="1" defaultMemberUniqueName="[oee_daily].[good_units].[All]" allUniqueName="[oee_daily].[good_units].[All]" dimensionUniqueName="[oee_daily]" displayFolder="" count="0" memberValueDatatype="20" unbalanced="0"/>
    <cacheHierarchy uniqueName="[oee_daily].[rejected_units]" caption="rejected_units" attribute="1" defaultMemberUniqueName="[oee_daily].[rejected_units].[All]" allUniqueName="[oee_daily].[rejected_units].[All]" dimensionUniqueName="[oee_daily]" displayFolder="" count="0" memberValueDatatype="20" unbalanced="0"/>
    <cacheHierarchy uniqueName="[oee_daily].[ideal_cycle_time_sec]" caption="ideal_cycle_time_sec" attribute="1" defaultMemberUniqueName="[oee_daily].[ideal_cycle_time_sec].[All]" allUniqueName="[oee_daily].[ideal_cycle_time_sec].[All]" dimensionUniqueName="[oee_daily]" displayFolder="" count="0" memberValueDatatype="5" unbalanced="0"/>
    <cacheHierarchy uniqueName="[oee_daily].[availability]" caption="availability" attribute="1" defaultMemberUniqueName="[oee_daily].[availability].[All]" allUniqueName="[oee_daily].[availability].[All]" dimensionUniqueName="[oee_daily]" displayFolder="" count="0" memberValueDatatype="5" unbalanced="0"/>
    <cacheHierarchy uniqueName="[oee_daily].[performance]" caption="performance" attribute="1" defaultMemberUniqueName="[oee_daily].[performance].[All]" allUniqueName="[oee_daily].[performance].[All]" dimensionUniqueName="[oee_daily]" displayFolder="" count="0" memberValueDatatype="5" unbalanced="0"/>
    <cacheHierarchy uniqueName="[oee_daily].[quality]" caption="quality" attribute="1" defaultMemberUniqueName="[oee_daily].[quality].[All]" allUniqueName="[oee_daily].[quality].[All]" dimensionUniqueName="[oee_daily]" displayFolder="" count="0" memberValueDatatype="5" unbalanced="0"/>
    <cacheHierarchy uniqueName="[oee_daily].[oee]" caption="oee" attribute="1" defaultMemberUniqueName="[oee_daily].[oee].[All]" allUniqueName="[oee_daily].[oee].[All]" dimensionUniqueName="[oee_daily]" displayFolder="" count="0" memberValueDatatype="5" unbalanced="0"/>
    <cacheHierarchy uniqueName="[oee_daily].[date (Month)]" caption="date (Month)" attribute="1" defaultMemberUniqueName="[oee_daily].[date (Month)].[All]" allUniqueName="[oee_daily].[date (Month)].[All]" dimensionUniqueName="[oee_daily]" displayFolder="" count="0" memberValueDatatype="130" unbalanced="0"/>
    <cacheHierarchy uniqueName="[production_output].[output_id]" caption="output_id" attribute="1" defaultMemberUniqueName="[production_output].[output_id].[All]" allUniqueName="[production_output].[output_id].[All]" dimensionUniqueName="[production_output]" displayFolder="" count="0" memberValueDatatype="20" unbalanced="0"/>
    <cacheHierarchy uniqueName="[production_output].[date]" caption="date" attribute="1" time="1" defaultMemberUniqueName="[production_output].[date].[All]" allUniqueName="[production_output].[date].[All]" dimensionUniqueName="[production_output]" displayFolder="" count="0" memberValueDatatype="7" unbalanced="0"/>
    <cacheHierarchy uniqueName="[production_output].[machine_id]" caption="machine_id" attribute="1" defaultMemberUniqueName="[production_output].[machine_id].[All]" allUniqueName="[production_output].[machine_id].[All]" dimensionUniqueName="[production_output]" displayFolder="" count="0" memberValueDatatype="130" unbalanced="0"/>
    <cacheHierarchy uniqueName="[production_output].[shift]" caption="shift" attribute="1" defaultMemberUniqueName="[production_output].[shift].[All]" allUniqueName="[production_output].[shift].[All]" dimensionUniqueName="[production_output]" displayFolder="" count="0" memberValueDatatype="130" unbalanced="0"/>
    <cacheHierarchy uniqueName="[production_output].[product_code]" caption="product_code" attribute="1" defaultMemberUniqueName="[production_output].[product_code].[All]" allUniqueName="[production_output].[product_code].[All]" dimensionUniqueName="[production_output]" displayFolder="" count="0" memberValueDatatype="130" unbalanced="0"/>
    <cacheHierarchy uniqueName="[production_output].[units_planned]" caption="units_planned" attribute="1" defaultMemberUniqueName="[production_output].[units_planned].[All]" allUniqueName="[production_output].[units_planned].[All]" dimensionUniqueName="[production_output]" displayFolder="" count="0" memberValueDatatype="20" unbalanced="0"/>
    <cacheHierarchy uniqueName="[production_output].[units_produced]" caption="units_produced" attribute="1" defaultMemberUniqueName="[production_output].[units_produced].[All]" allUniqueName="[production_output].[units_produced].[All]" dimensionUniqueName="[production_output]" displayFolder="" count="0" memberValueDatatype="20" unbalanced="0"/>
    <cacheHierarchy uniqueName="[production_output].[units_rejected]" caption="units_rejected" attribute="1" defaultMemberUniqueName="[production_output].[units_rejected].[All]" allUniqueName="[production_output].[units_rejected].[All]" dimensionUniqueName="[production_output]" displayFolder="" count="0" memberValueDatatype="20" unbalanced="0"/>
    <cacheHierarchy uniqueName="[production_output].[scrap_rate_pct]" caption="scrap_rate_pct" attribute="1" defaultMemberUniqueName="[production_output].[scrap_rate_pct].[All]" allUniqueName="[production_output].[scrap_rate_pct].[All]" dimensionUniqueName="[production_output]" displayFolder="" count="0" memberValueDatatype="5" unbalanced="0"/>
    <cacheHierarchy uniqueName="[production_output].[operator_id]" caption="operator_id" attribute="1" defaultMemberUniqueName="[production_output].[operator_id].[All]" allUniqueName="[production_output].[operator_id].[All]" dimensionUniqueName="[production_output]" displayFolder="" count="0" memberValueDatatype="130" unbalanced="0"/>
    <cacheHierarchy uniqueName="[production_output].[date (Month)]" caption="date (Month)" attribute="1" defaultMemberUniqueName="[production_output].[date (Month)].[All]" allUniqueName="[production_output].[date (Month)].[All]" dimensionUniqueName="[production_output]" displayFolder="" count="0" memberValueDatatype="130" unbalanced="0"/>
    <cacheHierarchy uniqueName="[Shift_Table].[shift]" caption="shift" attribute="1" defaultMemberUniqueName="[Shift_Table].[shift].[All]" allUniqueName="[Shift_Table].[shift].[All]" dimensionUniqueName="[Shift_Table]"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machine_id]" caption="machine_id" attribute="1" defaultMemberUniqueName="[Table11].[machine_id].[All]" allUniqueName="[Table11].[machine_id].[All]" dimensionUniqueName="[Table11]" displayFolder="" count="0" memberValueDatatype="130" unbalanced="0"/>
    <cacheHierarchy uniqueName="[Table11].[Days since last service]" caption="Days since last service" attribute="1" defaultMemberUniqueName="[Table11].[Days since last service].[All]" allUniqueName="[Table11].[Days since last service].[All]" dimensionUniqueName="[Table11]" displayFolder="" count="0" memberValueDatatype="20" unbalanced="0"/>
    <cacheHierarchy uniqueName="[Table8].[date]" caption="date" attribute="1" time="1" defaultMemberUniqueName="[Table8].[date].[All]" allUniqueName="[Table8].[date].[All]" dimensionUniqueName="[Table8]" displayFolder="" count="0" memberValueDatatype="7" unbalanced="0"/>
    <cacheHierarchy uniqueName="[Table8].[machine_id]" caption="machine_id" attribute="1" defaultMemberUniqueName="[Table8].[machine_id].[All]" allUniqueName="[Table8].[machine_id].[All]" dimensionUniqueName="[Table8]" displayFolder="" count="2" memberValueDatatype="130" unbalanced="0">
      <fieldsUsage count="2">
        <fieldUsage x="-1"/>
        <fieldUsage x="0"/>
      </fieldsUsage>
    </cacheHierarchy>
    <cacheHierarchy uniqueName="[Table8].[OEE Before]" caption="OEE Before" attribute="1" defaultMemberUniqueName="[Table8].[OEE Before].[All]" allUniqueName="[Table8].[OEE Before].[All]" dimensionUniqueName="[Table8]" displayFolder="" count="0" memberValueDatatype="5" unbalanced="0"/>
    <cacheHierarchy uniqueName="[Table8].[OEE After:]" caption="OEE After:" attribute="1" defaultMemberUniqueName="[Table8].[OEE After:].[All]" allUniqueName="[Table8].[OEE After:].[All]" dimensionUniqueName="[Table8]" displayFolder="" count="0" memberValueDatatype="5" unbalanced="0"/>
    <cacheHierarchy uniqueName="[Table8].[cost_usd]" caption="cost_usd" attribute="1" defaultMemberUniqueName="[Table8].[cost_usd].[All]" allUniqueName="[Table8].[cost_usd].[All]" dimensionUniqueName="[Table8]" displayFolder="" count="0" memberValueDatatype="5" unbalanced="0"/>
    <cacheHierarchy uniqueName="[Table8].[OEE_improvement]" caption="OEE_improvement" attribute="1" defaultMemberUniqueName="[Table8].[OEE_improvement].[All]" allUniqueName="[Table8].[OEE_improvement].[All]" dimensionUniqueName="[Table8]" displayFolder="" count="0" memberValueDatatype="5" unbalanced="0"/>
    <cacheHierarchy uniqueName="[Table8].[technician_id]" caption="technician_id" attribute="1" defaultMemberUniqueName="[Table8].[technician_id].[All]" allUniqueName="[Table8].[technician_id].[All]" dimensionUniqueName="[Table8]" displayFolder="" count="0" memberValueDatatype="130" unbalanced="0"/>
    <cacheHierarchy uniqueName="[Table8].[Spend_Efficiency]" caption="Spend_Efficiency" attribute="1" defaultMemberUniqueName="[Table8].[Spend_Efficiency].[All]" allUniqueName="[Table8].[Spend_Efficiency].[All]" dimensionUniqueName="[Table8]" displayFolder="" count="0" memberValueDatatype="5" unbalanced="0"/>
    <cacheHierarchy uniqueName="[oee_daily].[date (Month Index)]" caption="date (Month Index)" attribute="1" defaultMemberUniqueName="[oee_daily].[date (Month Index)].[All]" allUniqueName="[oee_daily].[date (Month Index)].[All]" dimensionUniqueName="[oee_daily]" displayFolder="" count="0" memberValueDatatype="20" unbalanced="0" hidden="1"/>
    <cacheHierarchy uniqueName="[production_output].[date (Month Index)]" caption="date (Month Index)" attribute="1" defaultMemberUniqueName="[production_output].[date (Month Index)].[All]" allUniqueName="[production_output].[date (Month Index)].[All]" dimensionUniqueName="[production_output]" displayFolder="" count="0" memberValueDatatype="20" unbalanced="0" hidden="1"/>
    <cacheHierarchy uniqueName="[Measures].[__XL_Count downtime_events]" caption="__XL_Count downtime_events" measure="1" displayFolder="" measureGroup="downtime_events" count="0" hidden="1"/>
    <cacheHierarchy uniqueName="[Measures].[__XL_Count machines]" caption="__XL_Count machines" measure="1" displayFolder="" measureGroup="machines" count="0" hidden="1"/>
    <cacheHierarchy uniqueName="[Measures].[__XL_Count maintenance_logs]" caption="__XL_Count maintenance_logs" measure="1" displayFolder="" measureGroup="maintenance_logs" count="0" hidden="1"/>
    <cacheHierarchy uniqueName="[Measures].[__XL_Count oee_daily]" caption="__XL_Count oee_daily" measure="1" displayFolder="" measureGroup="oee_daily" count="0" hidden="1"/>
    <cacheHierarchy uniqueName="[Measures].[__XL_Count production_output]" caption="__XL_Count production_output" measure="1" displayFolder="" measureGroup="production_output" count="0" hidden="1"/>
    <cacheHierarchy uniqueName="[Measures].[__XL_Count Shift_Table]" caption="__XL_Count Shift_Table" measure="1" displayFolder="" measureGroup="Shift_Table" count="0" hidden="1"/>
    <cacheHierarchy uniqueName="[Measures].[__XL_Count Table8]" caption="__XL_Count Table8" measure="1" displayFolder="" measureGroup="Table8"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units_produced]" caption="Sum of units_produced" measure="1" displayFolder="" measureGroup="production_output" count="0" hidden="1">
      <extLst>
        <ext xmlns:x15="http://schemas.microsoft.com/office/spreadsheetml/2010/11/main" uri="{B97F6D7D-B522-45F9-BDA1-12C45D357490}">
          <x15:cacheHierarchy aggregatedColumn="49"/>
        </ext>
      </extLst>
    </cacheHierarchy>
    <cacheHierarchy uniqueName="[Measures].[Sum of oee]" caption="Sum of oee" measure="1" displayFolder="" measureGroup="oee_daily" count="0" hidden="1">
      <extLst>
        <ext xmlns:x15="http://schemas.microsoft.com/office/spreadsheetml/2010/11/main" uri="{B97F6D7D-B522-45F9-BDA1-12C45D357490}">
          <x15:cacheHierarchy aggregatedColumn="41"/>
        </ext>
      </extLst>
    </cacheHierarchy>
    <cacheHierarchy uniqueName="[Measures].[Average of oee]" caption="Average of oee" measure="1" displayFolder="" measureGroup="oee_daily" count="0" hidden="1">
      <extLst>
        <ext xmlns:x15="http://schemas.microsoft.com/office/spreadsheetml/2010/11/main" uri="{B97F6D7D-B522-45F9-BDA1-12C45D357490}">
          <x15:cacheHierarchy aggregatedColumn="41"/>
        </ext>
      </extLst>
    </cacheHierarchy>
    <cacheHierarchy uniqueName="[Measures].[Sum of cost_usd]" caption="Sum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duration_min]" caption="Sum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Sum of units_rejected]" caption="Sum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scrap_rate_pct]" caption="Sum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Average of scrap_rate_pct]" caption="Average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Sum of units_planned]" caption="Sum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Average of units_planned]" caption="Average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Count of shift]" caption="Count of shift" measure="1" displayFolder="" measureGroup="production_output" count="0" hidden="1">
      <extLst>
        <ext xmlns:x15="http://schemas.microsoft.com/office/spreadsheetml/2010/11/main" uri="{B97F6D7D-B522-45F9-BDA1-12C45D357490}">
          <x15:cacheHierarchy aggregatedColumn="46"/>
        </ext>
      </extLst>
    </cacheHierarchy>
    <cacheHierarchy uniqueName="[Measures].[Count of operator_id]" caption="Count of operator_id" measure="1" displayFolder="" measureGroup="production_output" count="0" hidden="1">
      <extLst>
        <ext xmlns:x15="http://schemas.microsoft.com/office/spreadsheetml/2010/11/main" uri="{B97F6D7D-B522-45F9-BDA1-12C45D357490}">
          <x15:cacheHierarchy aggregatedColumn="52"/>
        </ext>
      </extLst>
    </cacheHierarchy>
    <cacheHierarchy uniqueName="[Measures].[Average of units_rejected]" caption="Average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availability]" caption="Sum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Sum of performance]" caption="Sum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Sum of quality]" caption="Sum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availability]" caption="Average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Average of performance]" caption="Average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Max of quality]" caption="Max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quality]" caption="Average of quality" measure="1" displayFolder="" measureGroup="oee_daily" count="0" hidden="1">
      <extLst>
        <ext xmlns:x15="http://schemas.microsoft.com/office/spreadsheetml/2010/11/main" uri="{B97F6D7D-B522-45F9-BDA1-12C45D357490}">
          <x15:cacheHierarchy aggregatedColumn="40"/>
        </ext>
      </extLst>
    </cacheHierarchy>
    <cacheHierarchy uniqueName="[Measures].[Count of reported_by]" caption="Count of reported_by" measure="1" displayFolder="" measureGroup="downtime_events" count="0" hidden="1">
      <extLst>
        <ext xmlns:x15="http://schemas.microsoft.com/office/spreadsheetml/2010/11/main" uri="{B97F6D7D-B522-45F9-BDA1-12C45D357490}">
          <x15:cacheHierarchy aggregatedColumn="9"/>
        </ext>
      </extLst>
    </cacheHierarchy>
    <cacheHierarchy uniqueName="[Measures].[Count of downtime_reason]" caption="Count of downtime_reason" measure="1" displayFolder="" measureGroup="downtime_events" count="0" hidden="1">
      <extLst>
        <ext xmlns:x15="http://schemas.microsoft.com/office/spreadsheetml/2010/11/main" uri="{B97F6D7D-B522-45F9-BDA1-12C45D357490}">
          <x15:cacheHierarchy aggregatedColumn="7"/>
        </ext>
      </extLst>
    </cacheHierarchy>
    <cacheHierarchy uniqueName="[Measures].[Count of downtime_category]" caption="Count of downtime_category" measure="1" displayFolder="" measureGroup="downtime_events" count="0" hidden="1">
      <extLst>
        <ext xmlns:x15="http://schemas.microsoft.com/office/spreadsheetml/2010/11/main" uri="{B97F6D7D-B522-45F9-BDA1-12C45D357490}">
          <x15:cacheHierarchy aggregatedColumn="8"/>
        </ext>
      </extLst>
    </cacheHierarchy>
    <cacheHierarchy uniqueName="[Measures].[Sum of downtime_min]" caption="Sum of downtime_min" measure="1" displayFolder="" measureGroup="oee_daily" count="0" hidden="1">
      <extLst>
        <ext xmlns:x15="http://schemas.microsoft.com/office/spreadsheetml/2010/11/main" uri="{B97F6D7D-B522-45F9-BDA1-12C45D357490}">
          <x15:cacheHierarchy aggregatedColumn="33"/>
        </ext>
      </extLst>
    </cacheHierarchy>
    <cacheHierarchy uniqueName="[Measures].[Average of cost_usd]" caption="Average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OEE_improvement]" caption="Sum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Average of OEE_improvement]" caption="Average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Sum of OEE Before]" caption="Sum of OEE Before" measure="1" displayFolder="" measureGroup="Table8" count="0" hidden="1">
      <extLst>
        <ext xmlns:x15="http://schemas.microsoft.com/office/spreadsheetml/2010/11/main" uri="{B97F6D7D-B522-45F9-BDA1-12C45D357490}">
          <x15:cacheHierarchy aggregatedColumn="60"/>
        </ext>
      </extLst>
    </cacheHierarchy>
    <cacheHierarchy uniqueName="[Measures].[Sum of OEE After:]" caption="Sum of OEE After:" measure="1" displayFolder="" measureGroup="Table8" count="0" hidden="1">
      <extLst>
        <ext xmlns:x15="http://schemas.microsoft.com/office/spreadsheetml/2010/11/main" uri="{B97F6D7D-B522-45F9-BDA1-12C45D357490}">
          <x15:cacheHierarchy aggregatedColumn="61"/>
        </ext>
      </extLst>
    </cacheHierarchy>
    <cacheHierarchy uniqueName="[Measures].[Max of OEE Before]" caption="Max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Before]" caption="Average of OEE Before" measure="1" displayFolder="" measureGroup="Table8" count="0" oneField="1" hidden="1">
      <fieldsUsage count="1">
        <fieldUsage x="1"/>
      </fieldsUsage>
      <extLst>
        <ext xmlns:x15="http://schemas.microsoft.com/office/spreadsheetml/2010/11/main" uri="{B97F6D7D-B522-45F9-BDA1-12C45D357490}">
          <x15:cacheHierarchy aggregatedColumn="60"/>
        </ext>
      </extLst>
    </cacheHierarchy>
    <cacheHierarchy uniqueName="[Measures].[Average of OEE After:]" caption="Average of OEE After:" measure="1" displayFolder="" measureGroup="Table8" count="0" oneField="1" hidden="1">
      <fieldsUsage count="1">
        <fieldUsage x="2"/>
      </fieldsUsage>
      <extLst>
        <ext xmlns:x15="http://schemas.microsoft.com/office/spreadsheetml/2010/11/main" uri="{B97F6D7D-B522-45F9-BDA1-12C45D357490}">
          <x15:cacheHierarchy aggregatedColumn="61"/>
        </ext>
      </extLst>
    </cacheHierarchy>
    <cacheHierarchy uniqueName="[Measures].[Count of parts_replaced]" caption="Count of parts_replaced" measure="1" displayFolder="" measureGroup="maintenance_logs" count="0" hidden="1">
      <extLst>
        <ext xmlns:x15="http://schemas.microsoft.com/office/spreadsheetml/2010/11/main" uri="{B97F6D7D-B522-45F9-BDA1-12C45D357490}">
          <x15:cacheHierarchy aggregatedColumn="24"/>
        </ext>
      </extLst>
    </cacheHierarchy>
    <cacheHierarchy uniqueName="[Measures].[Sum of Days since last service]" caption="Sum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Average of Days since last service]" caption="Average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Count of result]" caption="Count of result" measure="1" displayFolder="" measureGroup="maintenance_logs" count="0" hidden="1">
      <extLst>
        <ext xmlns:x15="http://schemas.microsoft.com/office/spreadsheetml/2010/11/main" uri="{B97F6D7D-B522-45F9-BDA1-12C45D357490}">
          <x15:cacheHierarchy aggregatedColumn="26"/>
        </ext>
      </extLst>
    </cacheHierarchy>
    <cacheHierarchy uniqueName="[Measures].[Max of duration_min]" caption="Max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Average of duration_min]" caption="Average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Count of machine_id]" caption="Count of machine_id" measure="1" displayFolder="" measureGroup="machines" count="0" hidden="1">
      <extLst>
        <ext xmlns:x15="http://schemas.microsoft.com/office/spreadsheetml/2010/11/main" uri="{B97F6D7D-B522-45F9-BDA1-12C45D357490}">
          <x15:cacheHierarchy aggregatedColumn="11"/>
        </ext>
      </extLst>
    </cacheHierarchy>
    <cacheHierarchy uniqueName="[Measures].[Sum of log_id]" caption="Sum of log_id" measure="1" displayFolder="" measureGroup="maintenance_logs" count="0" hidden="1">
      <extLst>
        <ext xmlns:x15="http://schemas.microsoft.com/office/spreadsheetml/2010/11/main" uri="{B97F6D7D-B522-45F9-BDA1-12C45D357490}">
          <x15:cacheHierarchy aggregatedColumn="18"/>
        </ext>
      </extLst>
    </cacheHierarchy>
    <cacheHierarchy uniqueName="[Measures].[Average of result]" caption="Average of result" measure="1" displayFolder="" measureGroup="maintenance_logs" count="0" hidden="1">
      <extLst>
        <ext xmlns:x15="http://schemas.microsoft.com/office/spreadsheetml/2010/11/main" uri="{B97F6D7D-B522-45F9-BDA1-12C45D357490}">
          <x15:cacheHierarchy aggregatedColumn="26"/>
        </ext>
      </extLst>
    </cacheHierarchy>
  </cacheHierarchies>
  <kpis count="0"/>
  <dimensions count="9">
    <dimension name="downtime_events" uniqueName="[downtime_events]" caption="downtime_events"/>
    <dimension name="machines" uniqueName="[machines]" caption="machines"/>
    <dimension name="maintenance_logs" uniqueName="[maintenance_logs]" caption="maintenance_logs"/>
    <dimension measure="1" name="Measures" uniqueName="[Measures]" caption="Measures"/>
    <dimension name="oee_daily" uniqueName="[oee_daily]" caption="oee_daily"/>
    <dimension name="production_output" uniqueName="[production_output]" caption="production_output"/>
    <dimension name="Shift_Table" uniqueName="[Shift_Table]" caption="Shift_Table"/>
    <dimension name="Table11" uniqueName="[Table11]" caption="Table11"/>
    <dimension name="Table8" uniqueName="[Table8]" caption="Table8"/>
  </dimensions>
  <measureGroups count="8">
    <measureGroup name="downtime_events" caption="downtime_events"/>
    <measureGroup name="machines" caption="machines"/>
    <measureGroup name="maintenance_logs" caption="maintenance_logs"/>
    <measureGroup name="oee_daily" caption="oee_daily"/>
    <measureGroup name="production_output" caption="production_output"/>
    <measureGroup name="Shift_Table" caption="Shift_Table"/>
    <measureGroup name="Table11" caption="Table11"/>
    <measureGroup name="Table8" caption="Table8"/>
  </measureGroups>
  <maps count="17">
    <map measureGroup="0" dimension="0"/>
    <map measureGroup="0" dimension="1"/>
    <map measureGroup="0" dimension="6"/>
    <map measureGroup="1" dimension="1"/>
    <map measureGroup="2" dimension="1"/>
    <map measureGroup="2" dimension="2"/>
    <map measureGroup="3" dimension="1"/>
    <map measureGroup="3" dimension="4"/>
    <map measureGroup="3" dimension="6"/>
    <map measureGroup="4" dimension="1"/>
    <map measureGroup="4" dimension="5"/>
    <map measureGroup="4" dimension="6"/>
    <map measureGroup="5" dimension="6"/>
    <map measureGroup="6" dimension="1"/>
    <map measureGroup="6" dimension="7"/>
    <map measureGroup="7" dimension="1"/>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095742708334" backgroundQuery="1" createdVersion="7" refreshedVersion="7" minRefreshableVersion="3" recordCount="0" supportSubquery="1" supportAdvancedDrill="1" xr:uid="{DAB0CFA0-739D-4AFA-B0F0-E21F03BA140C}">
  <cacheSource type="external" connectionId="6"/>
  <cacheFields count="3">
    <cacheField name="[maintenance_logs].[maintenance_type].[maintenance_type]" caption="maintenance_type" numFmtId="0" hierarchy="21" level="1">
      <sharedItems count="4">
        <s v="Corrective"/>
        <s v="Inspection"/>
        <s v="Predictive"/>
        <s v="Preventive"/>
      </sharedItems>
    </cacheField>
    <cacheField name="[Measures].[Average of cost_usd]" caption="Average of cost_usd" numFmtId="0" hierarchy="101" level="32767"/>
    <cacheField name="[machines].[machine_id].[machine_id]" caption="machine_id" numFmtId="0" hierarchy="11" level="1">
      <sharedItems containsSemiMixedTypes="0" containsNonDate="0" containsString="0"/>
    </cacheField>
  </cacheFields>
  <cacheHierarchies count="118">
    <cacheHierarchy uniqueName="[downtime_events].[event_id]" caption="event_id" attribute="1" defaultMemberUniqueName="[downtime_events].[event_id].[All]" allUniqueName="[downtime_events].[event_id].[All]" dimensionUniqueName="[downtime_events]" displayFolder="" count="0" memberValueDatatype="20" unbalanced="0"/>
    <cacheHierarchy uniqueName="[downtime_events].[date]" caption="date" attribute="1" time="1" defaultMemberUniqueName="[downtime_events].[date].[All]" allUniqueName="[downtime_events].[date].[All]" dimensionUniqueName="[downtime_events]" displayFolder="" count="0" memberValueDatatype="7" unbalanced="0"/>
    <cacheHierarchy uniqueName="[downtime_events].[machine_id]" caption="machine_id" attribute="1" defaultMemberUniqueName="[downtime_events].[machine_id].[All]" allUniqueName="[downtime_events].[machine_id].[All]" dimensionUniqueName="[downtime_events]" displayFolder="" count="0" memberValueDatatype="130" unbalanced="0"/>
    <cacheHierarchy uniqueName="[downtime_events].[shift]" caption="shift" attribute="1" defaultMemberUniqueName="[downtime_events].[shift].[All]" allUniqueName="[downtime_events].[shift].[All]" dimensionUniqueName="[downtime_events]" displayFolder="" count="0" memberValueDatatype="130" unbalanced="0"/>
    <cacheHierarchy uniqueName="[downtime_events].[start_time]" caption="start_time" attribute="1" time="1" defaultMemberUniqueName="[downtime_events].[start_time].[All]" allUniqueName="[downtime_events].[start_time].[All]" dimensionUniqueName="[downtime_events]" displayFolder="" count="0" memberValueDatatype="7" unbalanced="0"/>
    <cacheHierarchy uniqueName="[downtime_events].[end_time]" caption="end_time" attribute="1" time="1" defaultMemberUniqueName="[downtime_events].[end_time].[All]" allUniqueName="[downtime_events].[end_time].[All]" dimensionUniqueName="[downtime_events]" displayFolder="" count="0" memberValueDatatype="7" unbalanced="0"/>
    <cacheHierarchy uniqueName="[downtime_events].[duration_min]" caption="duration_min" attribute="1" defaultMemberUniqueName="[downtime_events].[duration_min].[All]" allUniqueName="[downtime_events].[duration_min].[All]" dimensionUniqueName="[downtime_events]" displayFolder="" count="0" memberValueDatatype="20" unbalanced="0"/>
    <cacheHierarchy uniqueName="[downtime_events].[downtime_reason]" caption="downtime_reason" attribute="1" defaultMemberUniqueName="[downtime_events].[downtime_reason].[All]" allUniqueName="[downtime_events].[downtime_reason].[All]" dimensionUniqueName="[downtime_events]" displayFolder="" count="0" memberValueDatatype="130" unbalanced="0"/>
    <cacheHierarchy uniqueName="[downtime_events].[downtime_category]" caption="downtime_category" attribute="1" defaultMemberUniqueName="[downtime_events].[downtime_category].[All]" allUniqueName="[downtime_events].[downtime_category].[All]" dimensionUniqueName="[downtime_events]" displayFolder="" count="0" memberValueDatatype="130" unbalanced="0"/>
    <cacheHierarchy uniqueName="[downtime_events].[reported_by]" caption="reported_by" attribute="1" defaultMemberUniqueName="[downtime_events].[reported_by].[All]" allUniqueName="[downtime_events].[reported_by].[All]" dimensionUniqueName="[downtime_events]" displayFolder="" count="0" memberValueDatatype="130" unbalanced="0"/>
    <cacheHierarchy uniqueName="[downtime_events].[notes]" caption="notes" attribute="1" defaultMemberUniqueName="[downtime_events].[notes].[All]" allUniqueName="[downtime_events].[notes].[All]" dimensionUniqueName="[downtime_events]" displayFolder="" count="0" memberValueDatatype="130" unbalanced="0"/>
    <cacheHierarchy uniqueName="[machines].[machine_id]" caption="machine_id" attribute="1" defaultMemberUniqueName="[machines].[machine_id].[All]" allUniqueName="[machines].[machine_id].[All]" dimensionUniqueName="[machines]" displayFolder="" count="2" memberValueDatatype="130" unbalanced="0">
      <fieldsUsage count="2">
        <fieldUsage x="-1"/>
        <fieldUsage x="2"/>
      </fieldsUsage>
    </cacheHierarchy>
    <cacheHierarchy uniqueName="[machines].[machine_name]" caption="machine_name" attribute="1" defaultMemberUniqueName="[machines].[machine_name].[All]" allUniqueName="[machines].[machine_name].[All]" dimensionUniqueName="[machines]" displayFolder="" count="0" memberValueDatatype="130" unbalanced="0"/>
    <cacheHierarchy uniqueName="[machines].[line]" caption="line" attribute="1" defaultMemberUniqueName="[machines].[line].[All]" allUniqueName="[machines].[line].[All]" dimensionUniqueName="[machines]" displayFolder="" count="0" memberValueDatatype="130" unbalanced="0"/>
    <cacheHierarchy uniqueName="[machines].[machine_type]" caption="machine_type" attribute="1" defaultMemberUniqueName="[machines].[machine_type].[All]" allUniqueName="[machines].[machine_type].[All]" dimensionUniqueName="[machines]" displayFolder="" count="0" memberValueDatatype="130" unbalanced="0"/>
    <cacheHierarchy uniqueName="[machines].[installation_year]" caption="installation_year" attribute="1" defaultMemberUniqueName="[machines].[installation_year].[All]" allUniqueName="[machines].[installation_year].[All]" dimensionUniqueName="[machines]" displayFolder="" count="0" memberValueDatatype="20" unbalanced="0"/>
    <cacheHierarchy uniqueName="[machines].[rated_capacity_units_per_hr]" caption="rated_capacity_units_per_hr" attribute="1" defaultMemberUniqueName="[machines].[rated_capacity_units_per_hr].[All]" allUniqueName="[machines].[rated_capacity_units_per_hr].[All]" dimensionUniqueName="[machines]" displayFolder="" count="0" memberValueDatatype="20" unbalanced="0"/>
    <cacheHierarchy uniqueName="[machines].[maintenance_interval_days]" caption="maintenance_interval_days" attribute="1" defaultMemberUniqueName="[machines].[maintenance_interval_days].[All]" allUniqueName="[machines].[maintenance_interval_days].[All]" dimensionUniqueName="[machines]" displayFolder="" count="0" memberValueDatatype="20" unbalanced="0"/>
    <cacheHierarchy uniqueName="[maintenance_logs].[log_id]" caption="log_id" attribute="1" defaultMemberUniqueName="[maintenance_logs].[log_id].[All]" allUniqueName="[maintenance_logs].[log_id].[All]" dimensionUniqueName="[maintenance_logs]" displayFolder="" count="0" memberValueDatatype="20" unbalanced="0"/>
    <cacheHierarchy uniqueName="[maintenance_logs].[date]" caption="date" attribute="1" time="1" defaultMemberUniqueName="[maintenance_logs].[date].[All]" allUniqueName="[maintenance_logs].[date].[All]" dimensionUniqueName="[maintenance_logs]" displayFolder="" count="0" memberValueDatatype="7" unbalanced="0"/>
    <cacheHierarchy uniqueName="[maintenance_logs].[machine_id]" caption="machine_id" attribute="1" defaultMemberUniqueName="[maintenance_logs].[machine_id].[All]" allUniqueName="[maintenance_logs].[machine_id].[All]" dimensionUniqueName="[maintenance_logs]" displayFolder="" count="0" memberValueDatatype="130" unbalanced="0"/>
    <cacheHierarchy uniqueName="[maintenance_logs].[maintenance_type]" caption="maintenance_type" attribute="1" defaultMemberUniqueName="[maintenance_logs].[maintenance_type].[All]" allUniqueName="[maintenance_logs].[maintenance_type].[All]" dimensionUniqueName="[maintenance_logs]" displayFolder="" count="2" memberValueDatatype="130" unbalanced="0">
      <fieldsUsage count="2">
        <fieldUsage x="-1"/>
        <fieldUsage x="0"/>
      </fieldsUsage>
    </cacheHierarchy>
    <cacheHierarchy uniqueName="[maintenance_logs].[technician_id]" caption="technician_id" attribute="1" defaultMemberUniqueName="[maintenance_logs].[technician_id].[All]" allUniqueName="[maintenance_logs].[technician_id].[All]" dimensionUniqueName="[maintenance_logs]" displayFolder="" count="0" memberValueDatatype="130" unbalanced="0"/>
    <cacheHierarchy uniqueName="[maintenance_logs].[duration_hr]" caption="duration_hr" attribute="1" defaultMemberUniqueName="[maintenance_logs].[duration_hr].[All]" allUniqueName="[maintenance_logs].[duration_hr].[All]" dimensionUniqueName="[maintenance_logs]" displayFolder="" count="0" memberValueDatatype="5" unbalanced="0"/>
    <cacheHierarchy uniqueName="[maintenance_logs].[parts_replaced]" caption="parts_replaced" attribute="1" defaultMemberUniqueName="[maintenance_logs].[parts_replaced].[All]" allUniqueName="[maintenance_logs].[parts_replaced].[All]" dimensionUniqueName="[maintenance_logs]" displayFolder="" count="0" memberValueDatatype="130" unbalanced="0"/>
    <cacheHierarchy uniqueName="[maintenance_logs].[cost_usd]" caption="cost_usd" attribute="1" defaultMemberUniqueName="[maintenance_logs].[cost_usd].[All]" allUniqueName="[maintenance_logs].[cost_usd].[All]" dimensionUniqueName="[maintenance_logs]" displayFolder="" count="0" memberValueDatatype="5" unbalanced="0"/>
    <cacheHierarchy uniqueName="[maintenance_logs].[result]" caption="result" attribute="1" defaultMemberUniqueName="[maintenance_logs].[result].[All]" allUniqueName="[maintenance_logs].[result].[All]" dimensionUniqueName="[maintenance_logs]" displayFolder="" count="0" memberValueDatatype="130" unbalanced="0"/>
    <cacheHierarchy uniqueName="[oee_daily].[record_id]" caption="record_id" attribute="1" defaultMemberUniqueName="[oee_daily].[record_id].[All]" allUniqueName="[oee_daily].[record_id].[All]" dimensionUniqueName="[oee_daily]" displayFolder="" count="0" memberValueDatatype="20" unbalanced="0"/>
    <cacheHierarchy uniqueName="[oee_daily].[date]" caption="date" attribute="1" time="1" defaultMemberUniqueName="[oee_daily].[date].[All]" allUniqueName="[oee_daily].[date].[All]" dimensionUniqueName="[oee_daily]" displayFolder="" count="0" memberValueDatatype="7" unbalanced="0"/>
    <cacheHierarchy uniqueName="[oee_daily].[machine_id]" caption="machine_id" attribute="1" defaultMemberUniqueName="[oee_daily].[machine_id].[All]" allUniqueName="[oee_daily].[machine_id].[All]" dimensionUniqueName="[oee_daily]" displayFolder="" count="0" memberValueDatatype="130" unbalanced="0"/>
    <cacheHierarchy uniqueName="[oee_daily].[shift]" caption="shift" attribute="1" defaultMemberUniqueName="[oee_daily].[shift].[All]" allUniqueName="[oee_daily].[shift].[All]" dimensionUniqueName="[oee_daily]" displayFolder="" count="0" memberValueDatatype="130" unbalanced="0"/>
    <cacheHierarchy uniqueName="[oee_daily].[planned_production_time_min]" caption="planned_production_time_min" attribute="1" defaultMemberUniqueName="[oee_daily].[planned_production_time_min].[All]" allUniqueName="[oee_daily].[planned_production_time_min].[All]" dimensionUniqueName="[oee_daily]" displayFolder="" count="0" memberValueDatatype="20" unbalanced="0"/>
    <cacheHierarchy uniqueName="[oee_daily].[actual_run_time_min]" caption="actual_run_time_min" attribute="1" defaultMemberUniqueName="[oee_daily].[actual_run_time_min].[All]" allUniqueName="[oee_daily].[actual_run_time_min].[All]" dimensionUniqueName="[oee_daily]" displayFolder="" count="0" memberValueDatatype="20" unbalanced="0"/>
    <cacheHierarchy uniqueName="[oee_daily].[downtime_min]" caption="downtime_min" attribute="1" defaultMemberUniqueName="[oee_daily].[downtime_min].[All]" allUniqueName="[oee_daily].[downtime_min].[All]" dimensionUniqueName="[oee_daily]" displayFolder="" count="0" memberValueDatatype="20" unbalanced="0"/>
    <cacheHierarchy uniqueName="[oee_daily].[total_units_produced]" caption="total_units_produced" attribute="1" defaultMemberUniqueName="[oee_daily].[total_units_produced].[All]" allUniqueName="[oee_daily].[total_units_produced].[All]" dimensionUniqueName="[oee_daily]" displayFolder="" count="0" memberValueDatatype="20" unbalanced="0"/>
    <cacheHierarchy uniqueName="[oee_daily].[good_units]" caption="good_units" attribute="1" defaultMemberUniqueName="[oee_daily].[good_units].[All]" allUniqueName="[oee_daily].[good_units].[All]" dimensionUniqueName="[oee_daily]" displayFolder="" count="0" memberValueDatatype="20" unbalanced="0"/>
    <cacheHierarchy uniqueName="[oee_daily].[rejected_units]" caption="rejected_units" attribute="1" defaultMemberUniqueName="[oee_daily].[rejected_units].[All]" allUniqueName="[oee_daily].[rejected_units].[All]" dimensionUniqueName="[oee_daily]" displayFolder="" count="0" memberValueDatatype="20" unbalanced="0"/>
    <cacheHierarchy uniqueName="[oee_daily].[ideal_cycle_time_sec]" caption="ideal_cycle_time_sec" attribute="1" defaultMemberUniqueName="[oee_daily].[ideal_cycle_time_sec].[All]" allUniqueName="[oee_daily].[ideal_cycle_time_sec].[All]" dimensionUniqueName="[oee_daily]" displayFolder="" count="0" memberValueDatatype="5" unbalanced="0"/>
    <cacheHierarchy uniqueName="[oee_daily].[availability]" caption="availability" attribute="1" defaultMemberUniqueName="[oee_daily].[availability].[All]" allUniqueName="[oee_daily].[availability].[All]" dimensionUniqueName="[oee_daily]" displayFolder="" count="0" memberValueDatatype="5" unbalanced="0"/>
    <cacheHierarchy uniqueName="[oee_daily].[performance]" caption="performance" attribute="1" defaultMemberUniqueName="[oee_daily].[performance].[All]" allUniqueName="[oee_daily].[performance].[All]" dimensionUniqueName="[oee_daily]" displayFolder="" count="0" memberValueDatatype="5" unbalanced="0"/>
    <cacheHierarchy uniqueName="[oee_daily].[quality]" caption="quality" attribute="1" defaultMemberUniqueName="[oee_daily].[quality].[All]" allUniqueName="[oee_daily].[quality].[All]" dimensionUniqueName="[oee_daily]" displayFolder="" count="0" memberValueDatatype="5" unbalanced="0"/>
    <cacheHierarchy uniqueName="[oee_daily].[oee]" caption="oee" attribute="1" defaultMemberUniqueName="[oee_daily].[oee].[All]" allUniqueName="[oee_daily].[oee].[All]" dimensionUniqueName="[oee_daily]" displayFolder="" count="0" memberValueDatatype="5" unbalanced="0"/>
    <cacheHierarchy uniqueName="[oee_daily].[date (Month)]" caption="date (Month)" attribute="1" defaultMemberUniqueName="[oee_daily].[date (Month)].[All]" allUniqueName="[oee_daily].[date (Month)].[All]" dimensionUniqueName="[oee_daily]" displayFolder="" count="0" memberValueDatatype="130" unbalanced="0"/>
    <cacheHierarchy uniqueName="[production_output].[output_id]" caption="output_id" attribute="1" defaultMemberUniqueName="[production_output].[output_id].[All]" allUniqueName="[production_output].[output_id].[All]" dimensionUniqueName="[production_output]" displayFolder="" count="0" memberValueDatatype="20" unbalanced="0"/>
    <cacheHierarchy uniqueName="[production_output].[date]" caption="date" attribute="1" time="1" defaultMemberUniqueName="[production_output].[date].[All]" allUniqueName="[production_output].[date].[All]" dimensionUniqueName="[production_output]" displayFolder="" count="0" memberValueDatatype="7" unbalanced="0"/>
    <cacheHierarchy uniqueName="[production_output].[machine_id]" caption="machine_id" attribute="1" defaultMemberUniqueName="[production_output].[machine_id].[All]" allUniqueName="[production_output].[machine_id].[All]" dimensionUniqueName="[production_output]" displayFolder="" count="0" memberValueDatatype="130" unbalanced="0"/>
    <cacheHierarchy uniqueName="[production_output].[shift]" caption="shift" attribute="1" defaultMemberUniqueName="[production_output].[shift].[All]" allUniqueName="[production_output].[shift].[All]" dimensionUniqueName="[production_output]" displayFolder="" count="0" memberValueDatatype="130" unbalanced="0"/>
    <cacheHierarchy uniqueName="[production_output].[product_code]" caption="product_code" attribute="1" defaultMemberUniqueName="[production_output].[product_code].[All]" allUniqueName="[production_output].[product_code].[All]" dimensionUniqueName="[production_output]" displayFolder="" count="0" memberValueDatatype="130" unbalanced="0"/>
    <cacheHierarchy uniqueName="[production_output].[units_planned]" caption="units_planned" attribute="1" defaultMemberUniqueName="[production_output].[units_planned].[All]" allUniqueName="[production_output].[units_planned].[All]" dimensionUniqueName="[production_output]" displayFolder="" count="0" memberValueDatatype="20" unbalanced="0"/>
    <cacheHierarchy uniqueName="[production_output].[units_produced]" caption="units_produced" attribute="1" defaultMemberUniqueName="[production_output].[units_produced].[All]" allUniqueName="[production_output].[units_produced].[All]" dimensionUniqueName="[production_output]" displayFolder="" count="0" memberValueDatatype="20" unbalanced="0"/>
    <cacheHierarchy uniqueName="[production_output].[units_rejected]" caption="units_rejected" attribute="1" defaultMemberUniqueName="[production_output].[units_rejected].[All]" allUniqueName="[production_output].[units_rejected].[All]" dimensionUniqueName="[production_output]" displayFolder="" count="0" memberValueDatatype="20" unbalanced="0"/>
    <cacheHierarchy uniqueName="[production_output].[scrap_rate_pct]" caption="scrap_rate_pct" attribute="1" defaultMemberUniqueName="[production_output].[scrap_rate_pct].[All]" allUniqueName="[production_output].[scrap_rate_pct].[All]" dimensionUniqueName="[production_output]" displayFolder="" count="0" memberValueDatatype="5" unbalanced="0"/>
    <cacheHierarchy uniqueName="[production_output].[operator_id]" caption="operator_id" attribute="1" defaultMemberUniqueName="[production_output].[operator_id].[All]" allUniqueName="[production_output].[operator_id].[All]" dimensionUniqueName="[production_output]" displayFolder="" count="0" memberValueDatatype="130" unbalanced="0"/>
    <cacheHierarchy uniqueName="[production_output].[date (Month)]" caption="date (Month)" attribute="1" defaultMemberUniqueName="[production_output].[date (Month)].[All]" allUniqueName="[production_output].[date (Month)].[All]" dimensionUniqueName="[production_output]" displayFolder="" count="0" memberValueDatatype="130" unbalanced="0"/>
    <cacheHierarchy uniqueName="[Shift_Table].[shift]" caption="shift" attribute="1" defaultMemberUniqueName="[Shift_Table].[shift].[All]" allUniqueName="[Shift_Table].[shift].[All]" dimensionUniqueName="[Shift_Table]"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machine_id]" caption="machine_id" attribute="1" defaultMemberUniqueName="[Table11].[machine_id].[All]" allUniqueName="[Table11].[machine_id].[All]" dimensionUniqueName="[Table11]" displayFolder="" count="0" memberValueDatatype="130" unbalanced="0"/>
    <cacheHierarchy uniqueName="[Table11].[Days since last service]" caption="Days since last service" attribute="1" defaultMemberUniqueName="[Table11].[Days since last service].[All]" allUniqueName="[Table11].[Days since last service].[All]" dimensionUniqueName="[Table11]" displayFolder="" count="0" memberValueDatatype="20" unbalanced="0"/>
    <cacheHierarchy uniqueName="[Table8].[date]" caption="date" attribute="1" time="1" defaultMemberUniqueName="[Table8].[date].[All]" allUniqueName="[Table8].[date].[All]" dimensionUniqueName="[Table8]" displayFolder="" count="0" memberValueDatatype="7" unbalanced="0"/>
    <cacheHierarchy uniqueName="[Table8].[machine_id]" caption="machine_id" attribute="1" defaultMemberUniqueName="[Table8].[machine_id].[All]" allUniqueName="[Table8].[machine_id].[All]" dimensionUniqueName="[Table8]" displayFolder="" count="0" memberValueDatatype="130" unbalanced="0"/>
    <cacheHierarchy uniqueName="[Table8].[OEE Before]" caption="OEE Before" attribute="1" defaultMemberUniqueName="[Table8].[OEE Before].[All]" allUniqueName="[Table8].[OEE Before].[All]" dimensionUniqueName="[Table8]" displayFolder="" count="0" memberValueDatatype="5" unbalanced="0"/>
    <cacheHierarchy uniqueName="[Table8].[OEE After:]" caption="OEE After:" attribute="1" defaultMemberUniqueName="[Table8].[OEE After:].[All]" allUniqueName="[Table8].[OEE After:].[All]" dimensionUniqueName="[Table8]" displayFolder="" count="0" memberValueDatatype="5" unbalanced="0"/>
    <cacheHierarchy uniqueName="[Table8].[cost_usd]" caption="cost_usd" attribute="1" defaultMemberUniqueName="[Table8].[cost_usd].[All]" allUniqueName="[Table8].[cost_usd].[All]" dimensionUniqueName="[Table8]" displayFolder="" count="0" memberValueDatatype="5" unbalanced="0"/>
    <cacheHierarchy uniqueName="[Table8].[OEE_improvement]" caption="OEE_improvement" attribute="1" defaultMemberUniqueName="[Table8].[OEE_improvement].[All]" allUniqueName="[Table8].[OEE_improvement].[All]" dimensionUniqueName="[Table8]" displayFolder="" count="0" memberValueDatatype="5" unbalanced="0"/>
    <cacheHierarchy uniqueName="[Table8].[technician_id]" caption="technician_id" attribute="1" defaultMemberUniqueName="[Table8].[technician_id].[All]" allUniqueName="[Table8].[technician_id].[All]" dimensionUniqueName="[Table8]" displayFolder="" count="0" memberValueDatatype="130" unbalanced="0"/>
    <cacheHierarchy uniqueName="[Table8].[Spend_Efficiency]" caption="Spend_Efficiency" attribute="1" defaultMemberUniqueName="[Table8].[Spend_Efficiency].[All]" allUniqueName="[Table8].[Spend_Efficiency].[All]" dimensionUniqueName="[Table8]" displayFolder="" count="0" memberValueDatatype="5" unbalanced="0"/>
    <cacheHierarchy uniqueName="[oee_daily].[date (Month Index)]" caption="date (Month Index)" attribute="1" defaultMemberUniqueName="[oee_daily].[date (Month Index)].[All]" allUniqueName="[oee_daily].[date (Month Index)].[All]" dimensionUniqueName="[oee_daily]" displayFolder="" count="0" memberValueDatatype="20" unbalanced="0" hidden="1"/>
    <cacheHierarchy uniqueName="[production_output].[date (Month Index)]" caption="date (Month Index)" attribute="1" defaultMemberUniqueName="[production_output].[date (Month Index)].[All]" allUniqueName="[production_output].[date (Month Index)].[All]" dimensionUniqueName="[production_output]" displayFolder="" count="0" memberValueDatatype="20" unbalanced="0" hidden="1"/>
    <cacheHierarchy uniqueName="[Measures].[__XL_Count downtime_events]" caption="__XL_Count downtime_events" measure="1" displayFolder="" measureGroup="downtime_events" count="0" hidden="1"/>
    <cacheHierarchy uniqueName="[Measures].[__XL_Count machines]" caption="__XL_Count machines" measure="1" displayFolder="" measureGroup="machines" count="0" hidden="1"/>
    <cacheHierarchy uniqueName="[Measures].[__XL_Count maintenance_logs]" caption="__XL_Count maintenance_logs" measure="1" displayFolder="" measureGroup="maintenance_logs" count="0" hidden="1"/>
    <cacheHierarchy uniqueName="[Measures].[__XL_Count oee_daily]" caption="__XL_Count oee_daily" measure="1" displayFolder="" measureGroup="oee_daily" count="0" hidden="1"/>
    <cacheHierarchy uniqueName="[Measures].[__XL_Count production_output]" caption="__XL_Count production_output" measure="1" displayFolder="" measureGroup="production_output" count="0" hidden="1"/>
    <cacheHierarchy uniqueName="[Measures].[__XL_Count Shift_Table]" caption="__XL_Count Shift_Table" measure="1" displayFolder="" measureGroup="Shift_Table" count="0" hidden="1"/>
    <cacheHierarchy uniqueName="[Measures].[__XL_Count Table8]" caption="__XL_Count Table8" measure="1" displayFolder="" measureGroup="Table8"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units_produced]" caption="Sum of units_produced" measure="1" displayFolder="" measureGroup="production_output" count="0" hidden="1">
      <extLst>
        <ext xmlns:x15="http://schemas.microsoft.com/office/spreadsheetml/2010/11/main" uri="{B97F6D7D-B522-45F9-BDA1-12C45D357490}">
          <x15:cacheHierarchy aggregatedColumn="49"/>
        </ext>
      </extLst>
    </cacheHierarchy>
    <cacheHierarchy uniqueName="[Measures].[Sum of oee]" caption="Sum of oee" measure="1" displayFolder="" measureGroup="oee_daily" count="0" hidden="1">
      <extLst>
        <ext xmlns:x15="http://schemas.microsoft.com/office/spreadsheetml/2010/11/main" uri="{B97F6D7D-B522-45F9-BDA1-12C45D357490}">
          <x15:cacheHierarchy aggregatedColumn="41"/>
        </ext>
      </extLst>
    </cacheHierarchy>
    <cacheHierarchy uniqueName="[Measures].[Average of oee]" caption="Average of oee" measure="1" displayFolder="" measureGroup="oee_daily" count="0" hidden="1">
      <extLst>
        <ext xmlns:x15="http://schemas.microsoft.com/office/spreadsheetml/2010/11/main" uri="{B97F6D7D-B522-45F9-BDA1-12C45D357490}">
          <x15:cacheHierarchy aggregatedColumn="41"/>
        </ext>
      </extLst>
    </cacheHierarchy>
    <cacheHierarchy uniqueName="[Measures].[Sum of cost_usd]" caption="Sum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duration_min]" caption="Sum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Sum of units_rejected]" caption="Sum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scrap_rate_pct]" caption="Sum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Average of scrap_rate_pct]" caption="Average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Sum of units_planned]" caption="Sum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Average of units_planned]" caption="Average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Count of shift]" caption="Count of shift" measure="1" displayFolder="" measureGroup="production_output" count="0" hidden="1">
      <extLst>
        <ext xmlns:x15="http://schemas.microsoft.com/office/spreadsheetml/2010/11/main" uri="{B97F6D7D-B522-45F9-BDA1-12C45D357490}">
          <x15:cacheHierarchy aggregatedColumn="46"/>
        </ext>
      </extLst>
    </cacheHierarchy>
    <cacheHierarchy uniqueName="[Measures].[Count of operator_id]" caption="Count of operator_id" measure="1" displayFolder="" measureGroup="production_output" count="0" hidden="1">
      <extLst>
        <ext xmlns:x15="http://schemas.microsoft.com/office/spreadsheetml/2010/11/main" uri="{B97F6D7D-B522-45F9-BDA1-12C45D357490}">
          <x15:cacheHierarchy aggregatedColumn="52"/>
        </ext>
      </extLst>
    </cacheHierarchy>
    <cacheHierarchy uniqueName="[Measures].[Average of units_rejected]" caption="Average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availability]" caption="Sum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Sum of performance]" caption="Sum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Sum of quality]" caption="Sum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availability]" caption="Average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Average of performance]" caption="Average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Max of quality]" caption="Max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quality]" caption="Average of quality" measure="1" displayFolder="" measureGroup="oee_daily" count="0" hidden="1">
      <extLst>
        <ext xmlns:x15="http://schemas.microsoft.com/office/spreadsheetml/2010/11/main" uri="{B97F6D7D-B522-45F9-BDA1-12C45D357490}">
          <x15:cacheHierarchy aggregatedColumn="40"/>
        </ext>
      </extLst>
    </cacheHierarchy>
    <cacheHierarchy uniqueName="[Measures].[Count of reported_by]" caption="Count of reported_by" measure="1" displayFolder="" measureGroup="downtime_events" count="0" hidden="1">
      <extLst>
        <ext xmlns:x15="http://schemas.microsoft.com/office/spreadsheetml/2010/11/main" uri="{B97F6D7D-B522-45F9-BDA1-12C45D357490}">
          <x15:cacheHierarchy aggregatedColumn="9"/>
        </ext>
      </extLst>
    </cacheHierarchy>
    <cacheHierarchy uniqueName="[Measures].[Count of downtime_reason]" caption="Count of downtime_reason" measure="1" displayFolder="" measureGroup="downtime_events" count="0" hidden="1">
      <extLst>
        <ext xmlns:x15="http://schemas.microsoft.com/office/spreadsheetml/2010/11/main" uri="{B97F6D7D-B522-45F9-BDA1-12C45D357490}">
          <x15:cacheHierarchy aggregatedColumn="7"/>
        </ext>
      </extLst>
    </cacheHierarchy>
    <cacheHierarchy uniqueName="[Measures].[Count of downtime_category]" caption="Count of downtime_category" measure="1" displayFolder="" measureGroup="downtime_events" count="0" hidden="1">
      <extLst>
        <ext xmlns:x15="http://schemas.microsoft.com/office/spreadsheetml/2010/11/main" uri="{B97F6D7D-B522-45F9-BDA1-12C45D357490}">
          <x15:cacheHierarchy aggregatedColumn="8"/>
        </ext>
      </extLst>
    </cacheHierarchy>
    <cacheHierarchy uniqueName="[Measures].[Sum of downtime_min]" caption="Sum of downtime_min" measure="1" displayFolder="" measureGroup="oee_daily" count="0" hidden="1">
      <extLst>
        <ext xmlns:x15="http://schemas.microsoft.com/office/spreadsheetml/2010/11/main" uri="{B97F6D7D-B522-45F9-BDA1-12C45D357490}">
          <x15:cacheHierarchy aggregatedColumn="33"/>
        </ext>
      </extLst>
    </cacheHierarchy>
    <cacheHierarchy uniqueName="[Measures].[Average of cost_usd]" caption="Average of cost_usd" measure="1" displayFolder="" measureGroup="maintenance_log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OEE_improvement]" caption="Sum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Average of OEE_improvement]" caption="Average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Sum of OEE Before]" caption="Sum of OEE Before" measure="1" displayFolder="" measureGroup="Table8" count="0" hidden="1">
      <extLst>
        <ext xmlns:x15="http://schemas.microsoft.com/office/spreadsheetml/2010/11/main" uri="{B97F6D7D-B522-45F9-BDA1-12C45D357490}">
          <x15:cacheHierarchy aggregatedColumn="60"/>
        </ext>
      </extLst>
    </cacheHierarchy>
    <cacheHierarchy uniqueName="[Measures].[Sum of OEE After:]" caption="Sum of OEE After:" measure="1" displayFolder="" measureGroup="Table8" count="0" hidden="1">
      <extLst>
        <ext xmlns:x15="http://schemas.microsoft.com/office/spreadsheetml/2010/11/main" uri="{B97F6D7D-B522-45F9-BDA1-12C45D357490}">
          <x15:cacheHierarchy aggregatedColumn="61"/>
        </ext>
      </extLst>
    </cacheHierarchy>
    <cacheHierarchy uniqueName="[Measures].[Max of OEE Before]" caption="Max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Before]" caption="Average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After:]" caption="Average of OEE After:" measure="1" displayFolder="" measureGroup="Table8" count="0" hidden="1">
      <extLst>
        <ext xmlns:x15="http://schemas.microsoft.com/office/spreadsheetml/2010/11/main" uri="{B97F6D7D-B522-45F9-BDA1-12C45D357490}">
          <x15:cacheHierarchy aggregatedColumn="61"/>
        </ext>
      </extLst>
    </cacheHierarchy>
    <cacheHierarchy uniqueName="[Measures].[Count of parts_replaced]" caption="Count of parts_replaced" measure="1" displayFolder="" measureGroup="maintenance_logs" count="0" hidden="1">
      <extLst>
        <ext xmlns:x15="http://schemas.microsoft.com/office/spreadsheetml/2010/11/main" uri="{B97F6D7D-B522-45F9-BDA1-12C45D357490}">
          <x15:cacheHierarchy aggregatedColumn="24"/>
        </ext>
      </extLst>
    </cacheHierarchy>
    <cacheHierarchy uniqueName="[Measures].[Sum of Days since last service]" caption="Sum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Average of Days since last service]" caption="Average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Count of result]" caption="Count of result" measure="1" displayFolder="" measureGroup="maintenance_logs" count="0" hidden="1">
      <extLst>
        <ext xmlns:x15="http://schemas.microsoft.com/office/spreadsheetml/2010/11/main" uri="{B97F6D7D-B522-45F9-BDA1-12C45D357490}">
          <x15:cacheHierarchy aggregatedColumn="26"/>
        </ext>
      </extLst>
    </cacheHierarchy>
    <cacheHierarchy uniqueName="[Measures].[Max of duration_min]" caption="Max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Average of duration_min]" caption="Average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Count of machine_id]" caption="Count of machine_id" measure="1" displayFolder="" measureGroup="machines" count="0" hidden="1">
      <extLst>
        <ext xmlns:x15="http://schemas.microsoft.com/office/spreadsheetml/2010/11/main" uri="{B97F6D7D-B522-45F9-BDA1-12C45D357490}">
          <x15:cacheHierarchy aggregatedColumn="11"/>
        </ext>
      </extLst>
    </cacheHierarchy>
    <cacheHierarchy uniqueName="[Measures].[Sum of log_id]" caption="Sum of log_id" measure="1" displayFolder="" measureGroup="maintenance_logs" count="0" hidden="1">
      <extLst>
        <ext xmlns:x15="http://schemas.microsoft.com/office/spreadsheetml/2010/11/main" uri="{B97F6D7D-B522-45F9-BDA1-12C45D357490}">
          <x15:cacheHierarchy aggregatedColumn="18"/>
        </ext>
      </extLst>
    </cacheHierarchy>
    <cacheHierarchy uniqueName="[Measures].[Average of result]" caption="Average of result" measure="1" displayFolder="" measureGroup="maintenance_logs" count="0" hidden="1">
      <extLst>
        <ext xmlns:x15="http://schemas.microsoft.com/office/spreadsheetml/2010/11/main" uri="{B97F6D7D-B522-45F9-BDA1-12C45D357490}">
          <x15:cacheHierarchy aggregatedColumn="26"/>
        </ext>
      </extLst>
    </cacheHierarchy>
  </cacheHierarchies>
  <kpis count="0"/>
  <dimensions count="9">
    <dimension name="downtime_events" uniqueName="[downtime_events]" caption="downtime_events"/>
    <dimension name="machines" uniqueName="[machines]" caption="machines"/>
    <dimension name="maintenance_logs" uniqueName="[maintenance_logs]" caption="maintenance_logs"/>
    <dimension measure="1" name="Measures" uniqueName="[Measures]" caption="Measures"/>
    <dimension name="oee_daily" uniqueName="[oee_daily]" caption="oee_daily"/>
    <dimension name="production_output" uniqueName="[production_output]" caption="production_output"/>
    <dimension name="Shift_Table" uniqueName="[Shift_Table]" caption="Shift_Table"/>
    <dimension name="Table11" uniqueName="[Table11]" caption="Table11"/>
    <dimension name="Table8" uniqueName="[Table8]" caption="Table8"/>
  </dimensions>
  <measureGroups count="8">
    <measureGroup name="downtime_events" caption="downtime_events"/>
    <measureGroup name="machines" caption="machines"/>
    <measureGroup name="maintenance_logs" caption="maintenance_logs"/>
    <measureGroup name="oee_daily" caption="oee_daily"/>
    <measureGroup name="production_output" caption="production_output"/>
    <measureGroup name="Shift_Table" caption="Shift_Table"/>
    <measureGroup name="Table11" caption="Table11"/>
    <measureGroup name="Table8" caption="Table8"/>
  </measureGroups>
  <maps count="17">
    <map measureGroup="0" dimension="0"/>
    <map measureGroup="0" dimension="1"/>
    <map measureGroup="0" dimension="6"/>
    <map measureGroup="1" dimension="1"/>
    <map measureGroup="2" dimension="1"/>
    <map measureGroup="2" dimension="2"/>
    <map measureGroup="3" dimension="1"/>
    <map measureGroup="3" dimension="4"/>
    <map measureGroup="3" dimension="6"/>
    <map measureGroup="4" dimension="1"/>
    <map measureGroup="4" dimension="5"/>
    <map measureGroup="4" dimension="6"/>
    <map measureGroup="5" dimension="6"/>
    <map measureGroup="6" dimension="1"/>
    <map measureGroup="6" dimension="7"/>
    <map measureGroup="7" dimension="1"/>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095743055557" backgroundQuery="1" createdVersion="7" refreshedVersion="7" minRefreshableVersion="3" recordCount="0" supportSubquery="1" supportAdvancedDrill="1" xr:uid="{6181AE2A-51E6-4C32-B352-37D1995E8A07}">
  <cacheSource type="external" connectionId="6"/>
  <cacheFields count="3">
    <cacheField name="[Table11].[machine_id].[machine_id]" caption="machine_id" numFmtId="0" hierarchy="56" level="1">
      <sharedItems count="5">
        <s v="MCH-001"/>
        <s v="MCH-002"/>
        <s v="MCH-003"/>
        <s v="MCH-004"/>
        <s v="MCH-005"/>
      </sharedItems>
    </cacheField>
    <cacheField name="[Measures].[Average of Days since last service]" caption="Average of Days since last service" numFmtId="0" hierarchy="111" level="32767"/>
    <cacheField name="[machines].[machine_id].[machine_id]" caption="machine_id" numFmtId="0" hierarchy="11" level="1">
      <sharedItems containsSemiMixedTypes="0" containsNonDate="0" containsString="0"/>
    </cacheField>
  </cacheFields>
  <cacheHierarchies count="118">
    <cacheHierarchy uniqueName="[downtime_events].[event_id]" caption="event_id" attribute="1" defaultMemberUniqueName="[downtime_events].[event_id].[All]" allUniqueName="[downtime_events].[event_id].[All]" dimensionUniqueName="[downtime_events]" displayFolder="" count="0" memberValueDatatype="20" unbalanced="0"/>
    <cacheHierarchy uniqueName="[downtime_events].[date]" caption="date" attribute="1" time="1" defaultMemberUniqueName="[downtime_events].[date].[All]" allUniqueName="[downtime_events].[date].[All]" dimensionUniqueName="[downtime_events]" displayFolder="" count="0" memberValueDatatype="7" unbalanced="0"/>
    <cacheHierarchy uniqueName="[downtime_events].[machine_id]" caption="machine_id" attribute="1" defaultMemberUniqueName="[downtime_events].[machine_id].[All]" allUniqueName="[downtime_events].[machine_id].[All]" dimensionUniqueName="[downtime_events]" displayFolder="" count="0" memberValueDatatype="130" unbalanced="0"/>
    <cacheHierarchy uniqueName="[downtime_events].[shift]" caption="shift" attribute="1" defaultMemberUniqueName="[downtime_events].[shift].[All]" allUniqueName="[downtime_events].[shift].[All]" dimensionUniqueName="[downtime_events]" displayFolder="" count="0" memberValueDatatype="130" unbalanced="0"/>
    <cacheHierarchy uniqueName="[downtime_events].[start_time]" caption="start_time" attribute="1" time="1" defaultMemberUniqueName="[downtime_events].[start_time].[All]" allUniqueName="[downtime_events].[start_time].[All]" dimensionUniqueName="[downtime_events]" displayFolder="" count="0" memberValueDatatype="7" unbalanced="0"/>
    <cacheHierarchy uniqueName="[downtime_events].[end_time]" caption="end_time" attribute="1" time="1" defaultMemberUniqueName="[downtime_events].[end_time].[All]" allUniqueName="[downtime_events].[end_time].[All]" dimensionUniqueName="[downtime_events]" displayFolder="" count="0" memberValueDatatype="7" unbalanced="0"/>
    <cacheHierarchy uniqueName="[downtime_events].[duration_min]" caption="duration_min" attribute="1" defaultMemberUniqueName="[downtime_events].[duration_min].[All]" allUniqueName="[downtime_events].[duration_min].[All]" dimensionUniqueName="[downtime_events]" displayFolder="" count="0" memberValueDatatype="20" unbalanced="0"/>
    <cacheHierarchy uniqueName="[downtime_events].[downtime_reason]" caption="downtime_reason" attribute="1" defaultMemberUniqueName="[downtime_events].[downtime_reason].[All]" allUniqueName="[downtime_events].[downtime_reason].[All]" dimensionUniqueName="[downtime_events]" displayFolder="" count="0" memberValueDatatype="130" unbalanced="0"/>
    <cacheHierarchy uniqueName="[downtime_events].[downtime_category]" caption="downtime_category" attribute="1" defaultMemberUniqueName="[downtime_events].[downtime_category].[All]" allUniqueName="[downtime_events].[downtime_category].[All]" dimensionUniqueName="[downtime_events]" displayFolder="" count="0" memberValueDatatype="130" unbalanced="0"/>
    <cacheHierarchy uniqueName="[downtime_events].[reported_by]" caption="reported_by" attribute="1" defaultMemberUniqueName="[downtime_events].[reported_by].[All]" allUniqueName="[downtime_events].[reported_by].[All]" dimensionUniqueName="[downtime_events]" displayFolder="" count="0" memberValueDatatype="130" unbalanced="0"/>
    <cacheHierarchy uniqueName="[downtime_events].[notes]" caption="notes" attribute="1" defaultMemberUniqueName="[downtime_events].[notes].[All]" allUniqueName="[downtime_events].[notes].[All]" dimensionUniqueName="[downtime_events]" displayFolder="" count="0" memberValueDatatype="130" unbalanced="0"/>
    <cacheHierarchy uniqueName="[machines].[machine_id]" caption="machine_id" attribute="1" defaultMemberUniqueName="[machines].[machine_id].[All]" allUniqueName="[machines].[machine_id].[All]" dimensionUniqueName="[machines]" displayFolder="" count="2" memberValueDatatype="130" unbalanced="0">
      <fieldsUsage count="2">
        <fieldUsage x="-1"/>
        <fieldUsage x="2"/>
      </fieldsUsage>
    </cacheHierarchy>
    <cacheHierarchy uniqueName="[machines].[machine_name]" caption="machine_name" attribute="1" defaultMemberUniqueName="[machines].[machine_name].[All]" allUniqueName="[machines].[machine_name].[All]" dimensionUniqueName="[machines]" displayFolder="" count="0" memberValueDatatype="130" unbalanced="0"/>
    <cacheHierarchy uniqueName="[machines].[line]" caption="line" attribute="1" defaultMemberUniqueName="[machines].[line].[All]" allUniqueName="[machines].[line].[All]" dimensionUniqueName="[machines]" displayFolder="" count="0" memberValueDatatype="130" unbalanced="0"/>
    <cacheHierarchy uniqueName="[machines].[machine_type]" caption="machine_type" attribute="1" defaultMemberUniqueName="[machines].[machine_type].[All]" allUniqueName="[machines].[machine_type].[All]" dimensionUniqueName="[machines]" displayFolder="" count="0" memberValueDatatype="130" unbalanced="0"/>
    <cacheHierarchy uniqueName="[machines].[installation_year]" caption="installation_year" attribute="1" defaultMemberUniqueName="[machines].[installation_year].[All]" allUniqueName="[machines].[installation_year].[All]" dimensionUniqueName="[machines]" displayFolder="" count="0" memberValueDatatype="20" unbalanced="0"/>
    <cacheHierarchy uniqueName="[machines].[rated_capacity_units_per_hr]" caption="rated_capacity_units_per_hr" attribute="1" defaultMemberUniqueName="[machines].[rated_capacity_units_per_hr].[All]" allUniqueName="[machines].[rated_capacity_units_per_hr].[All]" dimensionUniqueName="[machines]" displayFolder="" count="0" memberValueDatatype="20" unbalanced="0"/>
    <cacheHierarchy uniqueName="[machines].[maintenance_interval_days]" caption="maintenance_interval_days" attribute="1" defaultMemberUniqueName="[machines].[maintenance_interval_days].[All]" allUniqueName="[machines].[maintenance_interval_days].[All]" dimensionUniqueName="[machines]" displayFolder="" count="0" memberValueDatatype="20" unbalanced="0"/>
    <cacheHierarchy uniqueName="[maintenance_logs].[log_id]" caption="log_id" attribute="1" defaultMemberUniqueName="[maintenance_logs].[log_id].[All]" allUniqueName="[maintenance_logs].[log_id].[All]" dimensionUniqueName="[maintenance_logs]" displayFolder="" count="0" memberValueDatatype="20" unbalanced="0"/>
    <cacheHierarchy uniqueName="[maintenance_logs].[date]" caption="date" attribute="1" time="1" defaultMemberUniqueName="[maintenance_logs].[date].[All]" allUniqueName="[maintenance_logs].[date].[All]" dimensionUniqueName="[maintenance_logs]" displayFolder="" count="0" memberValueDatatype="7" unbalanced="0"/>
    <cacheHierarchy uniqueName="[maintenance_logs].[machine_id]" caption="machine_id" attribute="1" defaultMemberUniqueName="[maintenance_logs].[machine_id].[All]" allUniqueName="[maintenance_logs].[machine_id].[All]" dimensionUniqueName="[maintenance_logs]" displayFolder="" count="0" memberValueDatatype="130" unbalanced="0"/>
    <cacheHierarchy uniqueName="[maintenance_logs].[maintenance_type]" caption="maintenance_type" attribute="1" defaultMemberUniqueName="[maintenance_logs].[maintenance_type].[All]" allUniqueName="[maintenance_logs].[maintenance_type].[All]" dimensionUniqueName="[maintenance_logs]" displayFolder="" count="0" memberValueDatatype="130" unbalanced="0"/>
    <cacheHierarchy uniqueName="[maintenance_logs].[technician_id]" caption="technician_id" attribute="1" defaultMemberUniqueName="[maintenance_logs].[technician_id].[All]" allUniqueName="[maintenance_logs].[technician_id].[All]" dimensionUniqueName="[maintenance_logs]" displayFolder="" count="0" memberValueDatatype="130" unbalanced="0"/>
    <cacheHierarchy uniqueName="[maintenance_logs].[duration_hr]" caption="duration_hr" attribute="1" defaultMemberUniqueName="[maintenance_logs].[duration_hr].[All]" allUniqueName="[maintenance_logs].[duration_hr].[All]" dimensionUniqueName="[maintenance_logs]" displayFolder="" count="0" memberValueDatatype="5" unbalanced="0"/>
    <cacheHierarchy uniqueName="[maintenance_logs].[parts_replaced]" caption="parts_replaced" attribute="1" defaultMemberUniqueName="[maintenance_logs].[parts_replaced].[All]" allUniqueName="[maintenance_logs].[parts_replaced].[All]" dimensionUniqueName="[maintenance_logs]" displayFolder="" count="0" memberValueDatatype="130" unbalanced="0"/>
    <cacheHierarchy uniqueName="[maintenance_logs].[cost_usd]" caption="cost_usd" attribute="1" defaultMemberUniqueName="[maintenance_logs].[cost_usd].[All]" allUniqueName="[maintenance_logs].[cost_usd].[All]" dimensionUniqueName="[maintenance_logs]" displayFolder="" count="0" memberValueDatatype="5" unbalanced="0"/>
    <cacheHierarchy uniqueName="[maintenance_logs].[result]" caption="result" attribute="1" defaultMemberUniqueName="[maintenance_logs].[result].[All]" allUniqueName="[maintenance_logs].[result].[All]" dimensionUniqueName="[maintenance_logs]" displayFolder="" count="0" memberValueDatatype="130" unbalanced="0"/>
    <cacheHierarchy uniqueName="[oee_daily].[record_id]" caption="record_id" attribute="1" defaultMemberUniqueName="[oee_daily].[record_id].[All]" allUniqueName="[oee_daily].[record_id].[All]" dimensionUniqueName="[oee_daily]" displayFolder="" count="0" memberValueDatatype="20" unbalanced="0"/>
    <cacheHierarchy uniqueName="[oee_daily].[date]" caption="date" attribute="1" time="1" defaultMemberUniqueName="[oee_daily].[date].[All]" allUniqueName="[oee_daily].[date].[All]" dimensionUniqueName="[oee_daily]" displayFolder="" count="0" memberValueDatatype="7" unbalanced="0"/>
    <cacheHierarchy uniqueName="[oee_daily].[machine_id]" caption="machine_id" attribute="1" defaultMemberUniqueName="[oee_daily].[machine_id].[All]" allUniqueName="[oee_daily].[machine_id].[All]" dimensionUniqueName="[oee_daily]" displayFolder="" count="0" memberValueDatatype="130" unbalanced="0"/>
    <cacheHierarchy uniqueName="[oee_daily].[shift]" caption="shift" attribute="1" defaultMemberUniqueName="[oee_daily].[shift].[All]" allUniqueName="[oee_daily].[shift].[All]" dimensionUniqueName="[oee_daily]" displayFolder="" count="0" memberValueDatatype="130" unbalanced="0"/>
    <cacheHierarchy uniqueName="[oee_daily].[planned_production_time_min]" caption="planned_production_time_min" attribute="1" defaultMemberUniqueName="[oee_daily].[planned_production_time_min].[All]" allUniqueName="[oee_daily].[planned_production_time_min].[All]" dimensionUniqueName="[oee_daily]" displayFolder="" count="0" memberValueDatatype="20" unbalanced="0"/>
    <cacheHierarchy uniqueName="[oee_daily].[actual_run_time_min]" caption="actual_run_time_min" attribute="1" defaultMemberUniqueName="[oee_daily].[actual_run_time_min].[All]" allUniqueName="[oee_daily].[actual_run_time_min].[All]" dimensionUniqueName="[oee_daily]" displayFolder="" count="0" memberValueDatatype="20" unbalanced="0"/>
    <cacheHierarchy uniqueName="[oee_daily].[downtime_min]" caption="downtime_min" attribute="1" defaultMemberUniqueName="[oee_daily].[downtime_min].[All]" allUniqueName="[oee_daily].[downtime_min].[All]" dimensionUniqueName="[oee_daily]" displayFolder="" count="0" memberValueDatatype="20" unbalanced="0"/>
    <cacheHierarchy uniqueName="[oee_daily].[total_units_produced]" caption="total_units_produced" attribute="1" defaultMemberUniqueName="[oee_daily].[total_units_produced].[All]" allUniqueName="[oee_daily].[total_units_produced].[All]" dimensionUniqueName="[oee_daily]" displayFolder="" count="0" memberValueDatatype="20" unbalanced="0"/>
    <cacheHierarchy uniqueName="[oee_daily].[good_units]" caption="good_units" attribute="1" defaultMemberUniqueName="[oee_daily].[good_units].[All]" allUniqueName="[oee_daily].[good_units].[All]" dimensionUniqueName="[oee_daily]" displayFolder="" count="0" memberValueDatatype="20" unbalanced="0"/>
    <cacheHierarchy uniqueName="[oee_daily].[rejected_units]" caption="rejected_units" attribute="1" defaultMemberUniqueName="[oee_daily].[rejected_units].[All]" allUniqueName="[oee_daily].[rejected_units].[All]" dimensionUniqueName="[oee_daily]" displayFolder="" count="0" memberValueDatatype="20" unbalanced="0"/>
    <cacheHierarchy uniqueName="[oee_daily].[ideal_cycle_time_sec]" caption="ideal_cycle_time_sec" attribute="1" defaultMemberUniqueName="[oee_daily].[ideal_cycle_time_sec].[All]" allUniqueName="[oee_daily].[ideal_cycle_time_sec].[All]" dimensionUniqueName="[oee_daily]" displayFolder="" count="0" memberValueDatatype="5" unbalanced="0"/>
    <cacheHierarchy uniqueName="[oee_daily].[availability]" caption="availability" attribute="1" defaultMemberUniqueName="[oee_daily].[availability].[All]" allUniqueName="[oee_daily].[availability].[All]" dimensionUniqueName="[oee_daily]" displayFolder="" count="0" memberValueDatatype="5" unbalanced="0"/>
    <cacheHierarchy uniqueName="[oee_daily].[performance]" caption="performance" attribute="1" defaultMemberUniqueName="[oee_daily].[performance].[All]" allUniqueName="[oee_daily].[performance].[All]" dimensionUniqueName="[oee_daily]" displayFolder="" count="0" memberValueDatatype="5" unbalanced="0"/>
    <cacheHierarchy uniqueName="[oee_daily].[quality]" caption="quality" attribute="1" defaultMemberUniqueName="[oee_daily].[quality].[All]" allUniqueName="[oee_daily].[quality].[All]" dimensionUniqueName="[oee_daily]" displayFolder="" count="0" memberValueDatatype="5" unbalanced="0"/>
    <cacheHierarchy uniqueName="[oee_daily].[oee]" caption="oee" attribute="1" defaultMemberUniqueName="[oee_daily].[oee].[All]" allUniqueName="[oee_daily].[oee].[All]" dimensionUniqueName="[oee_daily]" displayFolder="" count="0" memberValueDatatype="5" unbalanced="0"/>
    <cacheHierarchy uniqueName="[oee_daily].[date (Month)]" caption="date (Month)" attribute="1" defaultMemberUniqueName="[oee_daily].[date (Month)].[All]" allUniqueName="[oee_daily].[date (Month)].[All]" dimensionUniqueName="[oee_daily]" displayFolder="" count="0" memberValueDatatype="130" unbalanced="0"/>
    <cacheHierarchy uniqueName="[production_output].[output_id]" caption="output_id" attribute="1" defaultMemberUniqueName="[production_output].[output_id].[All]" allUniqueName="[production_output].[output_id].[All]" dimensionUniqueName="[production_output]" displayFolder="" count="0" memberValueDatatype="20" unbalanced="0"/>
    <cacheHierarchy uniqueName="[production_output].[date]" caption="date" attribute="1" time="1" defaultMemberUniqueName="[production_output].[date].[All]" allUniqueName="[production_output].[date].[All]" dimensionUniqueName="[production_output]" displayFolder="" count="0" memberValueDatatype="7" unbalanced="0"/>
    <cacheHierarchy uniqueName="[production_output].[machine_id]" caption="machine_id" attribute="1" defaultMemberUniqueName="[production_output].[machine_id].[All]" allUniqueName="[production_output].[machine_id].[All]" dimensionUniqueName="[production_output]" displayFolder="" count="0" memberValueDatatype="130" unbalanced="0"/>
    <cacheHierarchy uniqueName="[production_output].[shift]" caption="shift" attribute="1" defaultMemberUniqueName="[production_output].[shift].[All]" allUniqueName="[production_output].[shift].[All]" dimensionUniqueName="[production_output]" displayFolder="" count="0" memberValueDatatype="130" unbalanced="0"/>
    <cacheHierarchy uniqueName="[production_output].[product_code]" caption="product_code" attribute="1" defaultMemberUniqueName="[production_output].[product_code].[All]" allUniqueName="[production_output].[product_code].[All]" dimensionUniqueName="[production_output]" displayFolder="" count="0" memberValueDatatype="130" unbalanced="0"/>
    <cacheHierarchy uniqueName="[production_output].[units_planned]" caption="units_planned" attribute="1" defaultMemberUniqueName="[production_output].[units_planned].[All]" allUniqueName="[production_output].[units_planned].[All]" dimensionUniqueName="[production_output]" displayFolder="" count="0" memberValueDatatype="20" unbalanced="0"/>
    <cacheHierarchy uniqueName="[production_output].[units_produced]" caption="units_produced" attribute="1" defaultMemberUniqueName="[production_output].[units_produced].[All]" allUniqueName="[production_output].[units_produced].[All]" dimensionUniqueName="[production_output]" displayFolder="" count="0" memberValueDatatype="20" unbalanced="0"/>
    <cacheHierarchy uniqueName="[production_output].[units_rejected]" caption="units_rejected" attribute="1" defaultMemberUniqueName="[production_output].[units_rejected].[All]" allUniqueName="[production_output].[units_rejected].[All]" dimensionUniqueName="[production_output]" displayFolder="" count="0" memberValueDatatype="20" unbalanced="0"/>
    <cacheHierarchy uniqueName="[production_output].[scrap_rate_pct]" caption="scrap_rate_pct" attribute="1" defaultMemberUniqueName="[production_output].[scrap_rate_pct].[All]" allUniqueName="[production_output].[scrap_rate_pct].[All]" dimensionUniqueName="[production_output]" displayFolder="" count="0" memberValueDatatype="5" unbalanced="0"/>
    <cacheHierarchy uniqueName="[production_output].[operator_id]" caption="operator_id" attribute="1" defaultMemberUniqueName="[production_output].[operator_id].[All]" allUniqueName="[production_output].[operator_id].[All]" dimensionUniqueName="[production_output]" displayFolder="" count="0" memberValueDatatype="130" unbalanced="0"/>
    <cacheHierarchy uniqueName="[production_output].[date (Month)]" caption="date (Month)" attribute="1" defaultMemberUniqueName="[production_output].[date (Month)].[All]" allUniqueName="[production_output].[date (Month)].[All]" dimensionUniqueName="[production_output]" displayFolder="" count="0" memberValueDatatype="130" unbalanced="0"/>
    <cacheHierarchy uniqueName="[Shift_Table].[shift]" caption="shift" attribute="1" defaultMemberUniqueName="[Shift_Table].[shift].[All]" allUniqueName="[Shift_Table].[shift].[All]" dimensionUniqueName="[Shift_Table]"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machine_id]" caption="machine_id" attribute="1" defaultMemberUniqueName="[Table11].[machine_id].[All]" allUniqueName="[Table11].[machine_id].[All]" dimensionUniqueName="[Table11]" displayFolder="" count="2" memberValueDatatype="130" unbalanced="0">
      <fieldsUsage count="2">
        <fieldUsage x="-1"/>
        <fieldUsage x="0"/>
      </fieldsUsage>
    </cacheHierarchy>
    <cacheHierarchy uniqueName="[Table11].[Days since last service]" caption="Days since last service" attribute="1" defaultMemberUniqueName="[Table11].[Days since last service].[All]" allUniqueName="[Table11].[Days since last service].[All]" dimensionUniqueName="[Table11]" displayFolder="" count="0" memberValueDatatype="20" unbalanced="0"/>
    <cacheHierarchy uniqueName="[Table8].[date]" caption="date" attribute="1" time="1" defaultMemberUniqueName="[Table8].[date].[All]" allUniqueName="[Table8].[date].[All]" dimensionUniqueName="[Table8]" displayFolder="" count="0" memberValueDatatype="7" unbalanced="0"/>
    <cacheHierarchy uniqueName="[Table8].[machine_id]" caption="machine_id" attribute="1" defaultMemberUniqueName="[Table8].[machine_id].[All]" allUniqueName="[Table8].[machine_id].[All]" dimensionUniqueName="[Table8]" displayFolder="" count="0" memberValueDatatype="130" unbalanced="0"/>
    <cacheHierarchy uniqueName="[Table8].[OEE Before]" caption="OEE Before" attribute="1" defaultMemberUniqueName="[Table8].[OEE Before].[All]" allUniqueName="[Table8].[OEE Before].[All]" dimensionUniqueName="[Table8]" displayFolder="" count="0" memberValueDatatype="5" unbalanced="0"/>
    <cacheHierarchy uniqueName="[Table8].[OEE After:]" caption="OEE After:" attribute="1" defaultMemberUniqueName="[Table8].[OEE After:].[All]" allUniqueName="[Table8].[OEE After:].[All]" dimensionUniqueName="[Table8]" displayFolder="" count="0" memberValueDatatype="5" unbalanced="0"/>
    <cacheHierarchy uniqueName="[Table8].[cost_usd]" caption="cost_usd" attribute="1" defaultMemberUniqueName="[Table8].[cost_usd].[All]" allUniqueName="[Table8].[cost_usd].[All]" dimensionUniqueName="[Table8]" displayFolder="" count="0" memberValueDatatype="5" unbalanced="0"/>
    <cacheHierarchy uniqueName="[Table8].[OEE_improvement]" caption="OEE_improvement" attribute="1" defaultMemberUniqueName="[Table8].[OEE_improvement].[All]" allUniqueName="[Table8].[OEE_improvement].[All]" dimensionUniqueName="[Table8]" displayFolder="" count="0" memberValueDatatype="5" unbalanced="0"/>
    <cacheHierarchy uniqueName="[Table8].[technician_id]" caption="technician_id" attribute="1" defaultMemberUniqueName="[Table8].[technician_id].[All]" allUniqueName="[Table8].[technician_id].[All]" dimensionUniqueName="[Table8]" displayFolder="" count="0" memberValueDatatype="130" unbalanced="0"/>
    <cacheHierarchy uniqueName="[Table8].[Spend_Efficiency]" caption="Spend_Efficiency" attribute="1" defaultMemberUniqueName="[Table8].[Spend_Efficiency].[All]" allUniqueName="[Table8].[Spend_Efficiency].[All]" dimensionUniqueName="[Table8]" displayFolder="" count="0" memberValueDatatype="5" unbalanced="0"/>
    <cacheHierarchy uniqueName="[oee_daily].[date (Month Index)]" caption="date (Month Index)" attribute="1" defaultMemberUniqueName="[oee_daily].[date (Month Index)].[All]" allUniqueName="[oee_daily].[date (Month Index)].[All]" dimensionUniqueName="[oee_daily]" displayFolder="" count="0" memberValueDatatype="20" unbalanced="0" hidden="1"/>
    <cacheHierarchy uniqueName="[production_output].[date (Month Index)]" caption="date (Month Index)" attribute="1" defaultMemberUniqueName="[production_output].[date (Month Index)].[All]" allUniqueName="[production_output].[date (Month Index)].[All]" dimensionUniqueName="[production_output]" displayFolder="" count="0" memberValueDatatype="20" unbalanced="0" hidden="1"/>
    <cacheHierarchy uniqueName="[Measures].[__XL_Count downtime_events]" caption="__XL_Count downtime_events" measure="1" displayFolder="" measureGroup="downtime_events" count="0" hidden="1"/>
    <cacheHierarchy uniqueName="[Measures].[__XL_Count machines]" caption="__XL_Count machines" measure="1" displayFolder="" measureGroup="machines" count="0" hidden="1"/>
    <cacheHierarchy uniqueName="[Measures].[__XL_Count maintenance_logs]" caption="__XL_Count maintenance_logs" measure="1" displayFolder="" measureGroup="maintenance_logs" count="0" hidden="1"/>
    <cacheHierarchy uniqueName="[Measures].[__XL_Count oee_daily]" caption="__XL_Count oee_daily" measure="1" displayFolder="" measureGroup="oee_daily" count="0" hidden="1"/>
    <cacheHierarchy uniqueName="[Measures].[__XL_Count production_output]" caption="__XL_Count production_output" measure="1" displayFolder="" measureGroup="production_output" count="0" hidden="1"/>
    <cacheHierarchy uniqueName="[Measures].[__XL_Count Shift_Table]" caption="__XL_Count Shift_Table" measure="1" displayFolder="" measureGroup="Shift_Table" count="0" hidden="1"/>
    <cacheHierarchy uniqueName="[Measures].[__XL_Count Table8]" caption="__XL_Count Table8" measure="1" displayFolder="" measureGroup="Table8"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units_produced]" caption="Sum of units_produced" measure="1" displayFolder="" measureGroup="production_output" count="0" hidden="1">
      <extLst>
        <ext xmlns:x15="http://schemas.microsoft.com/office/spreadsheetml/2010/11/main" uri="{B97F6D7D-B522-45F9-BDA1-12C45D357490}">
          <x15:cacheHierarchy aggregatedColumn="49"/>
        </ext>
      </extLst>
    </cacheHierarchy>
    <cacheHierarchy uniqueName="[Measures].[Sum of oee]" caption="Sum of oee" measure="1" displayFolder="" measureGroup="oee_daily" count="0" hidden="1">
      <extLst>
        <ext xmlns:x15="http://schemas.microsoft.com/office/spreadsheetml/2010/11/main" uri="{B97F6D7D-B522-45F9-BDA1-12C45D357490}">
          <x15:cacheHierarchy aggregatedColumn="41"/>
        </ext>
      </extLst>
    </cacheHierarchy>
    <cacheHierarchy uniqueName="[Measures].[Average of oee]" caption="Average of oee" measure="1" displayFolder="" measureGroup="oee_daily" count="0" hidden="1">
      <extLst>
        <ext xmlns:x15="http://schemas.microsoft.com/office/spreadsheetml/2010/11/main" uri="{B97F6D7D-B522-45F9-BDA1-12C45D357490}">
          <x15:cacheHierarchy aggregatedColumn="41"/>
        </ext>
      </extLst>
    </cacheHierarchy>
    <cacheHierarchy uniqueName="[Measures].[Sum of cost_usd]" caption="Sum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duration_min]" caption="Sum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Sum of units_rejected]" caption="Sum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scrap_rate_pct]" caption="Sum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Average of scrap_rate_pct]" caption="Average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Sum of units_planned]" caption="Sum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Average of units_planned]" caption="Average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Count of shift]" caption="Count of shift" measure="1" displayFolder="" measureGroup="production_output" count="0" hidden="1">
      <extLst>
        <ext xmlns:x15="http://schemas.microsoft.com/office/spreadsheetml/2010/11/main" uri="{B97F6D7D-B522-45F9-BDA1-12C45D357490}">
          <x15:cacheHierarchy aggregatedColumn="46"/>
        </ext>
      </extLst>
    </cacheHierarchy>
    <cacheHierarchy uniqueName="[Measures].[Count of operator_id]" caption="Count of operator_id" measure="1" displayFolder="" measureGroup="production_output" count="0" hidden="1">
      <extLst>
        <ext xmlns:x15="http://schemas.microsoft.com/office/spreadsheetml/2010/11/main" uri="{B97F6D7D-B522-45F9-BDA1-12C45D357490}">
          <x15:cacheHierarchy aggregatedColumn="52"/>
        </ext>
      </extLst>
    </cacheHierarchy>
    <cacheHierarchy uniqueName="[Measures].[Average of units_rejected]" caption="Average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availability]" caption="Sum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Sum of performance]" caption="Sum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Sum of quality]" caption="Sum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availability]" caption="Average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Average of performance]" caption="Average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Max of quality]" caption="Max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quality]" caption="Average of quality" measure="1" displayFolder="" measureGroup="oee_daily" count="0" hidden="1">
      <extLst>
        <ext xmlns:x15="http://schemas.microsoft.com/office/spreadsheetml/2010/11/main" uri="{B97F6D7D-B522-45F9-BDA1-12C45D357490}">
          <x15:cacheHierarchy aggregatedColumn="40"/>
        </ext>
      </extLst>
    </cacheHierarchy>
    <cacheHierarchy uniqueName="[Measures].[Count of reported_by]" caption="Count of reported_by" measure="1" displayFolder="" measureGroup="downtime_events" count="0" hidden="1">
      <extLst>
        <ext xmlns:x15="http://schemas.microsoft.com/office/spreadsheetml/2010/11/main" uri="{B97F6D7D-B522-45F9-BDA1-12C45D357490}">
          <x15:cacheHierarchy aggregatedColumn="9"/>
        </ext>
      </extLst>
    </cacheHierarchy>
    <cacheHierarchy uniqueName="[Measures].[Count of downtime_reason]" caption="Count of downtime_reason" measure="1" displayFolder="" measureGroup="downtime_events" count="0" hidden="1">
      <extLst>
        <ext xmlns:x15="http://schemas.microsoft.com/office/spreadsheetml/2010/11/main" uri="{B97F6D7D-B522-45F9-BDA1-12C45D357490}">
          <x15:cacheHierarchy aggregatedColumn="7"/>
        </ext>
      </extLst>
    </cacheHierarchy>
    <cacheHierarchy uniqueName="[Measures].[Count of downtime_category]" caption="Count of downtime_category" measure="1" displayFolder="" measureGroup="downtime_events" count="0" hidden="1">
      <extLst>
        <ext xmlns:x15="http://schemas.microsoft.com/office/spreadsheetml/2010/11/main" uri="{B97F6D7D-B522-45F9-BDA1-12C45D357490}">
          <x15:cacheHierarchy aggregatedColumn="8"/>
        </ext>
      </extLst>
    </cacheHierarchy>
    <cacheHierarchy uniqueName="[Measures].[Sum of downtime_min]" caption="Sum of downtime_min" measure="1" displayFolder="" measureGroup="oee_daily" count="0" hidden="1">
      <extLst>
        <ext xmlns:x15="http://schemas.microsoft.com/office/spreadsheetml/2010/11/main" uri="{B97F6D7D-B522-45F9-BDA1-12C45D357490}">
          <x15:cacheHierarchy aggregatedColumn="33"/>
        </ext>
      </extLst>
    </cacheHierarchy>
    <cacheHierarchy uniqueName="[Measures].[Average of cost_usd]" caption="Average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OEE_improvement]" caption="Sum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Average of OEE_improvement]" caption="Average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Sum of OEE Before]" caption="Sum of OEE Before" measure="1" displayFolder="" measureGroup="Table8" count="0" hidden="1">
      <extLst>
        <ext xmlns:x15="http://schemas.microsoft.com/office/spreadsheetml/2010/11/main" uri="{B97F6D7D-B522-45F9-BDA1-12C45D357490}">
          <x15:cacheHierarchy aggregatedColumn="60"/>
        </ext>
      </extLst>
    </cacheHierarchy>
    <cacheHierarchy uniqueName="[Measures].[Sum of OEE After:]" caption="Sum of OEE After:" measure="1" displayFolder="" measureGroup="Table8" count="0" hidden="1">
      <extLst>
        <ext xmlns:x15="http://schemas.microsoft.com/office/spreadsheetml/2010/11/main" uri="{B97F6D7D-B522-45F9-BDA1-12C45D357490}">
          <x15:cacheHierarchy aggregatedColumn="61"/>
        </ext>
      </extLst>
    </cacheHierarchy>
    <cacheHierarchy uniqueName="[Measures].[Max of OEE Before]" caption="Max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Before]" caption="Average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After:]" caption="Average of OEE After:" measure="1" displayFolder="" measureGroup="Table8" count="0" hidden="1">
      <extLst>
        <ext xmlns:x15="http://schemas.microsoft.com/office/spreadsheetml/2010/11/main" uri="{B97F6D7D-B522-45F9-BDA1-12C45D357490}">
          <x15:cacheHierarchy aggregatedColumn="61"/>
        </ext>
      </extLst>
    </cacheHierarchy>
    <cacheHierarchy uniqueName="[Measures].[Count of parts_replaced]" caption="Count of parts_replaced" measure="1" displayFolder="" measureGroup="maintenance_logs" count="0" hidden="1">
      <extLst>
        <ext xmlns:x15="http://schemas.microsoft.com/office/spreadsheetml/2010/11/main" uri="{B97F6D7D-B522-45F9-BDA1-12C45D357490}">
          <x15:cacheHierarchy aggregatedColumn="24"/>
        </ext>
      </extLst>
    </cacheHierarchy>
    <cacheHierarchy uniqueName="[Measures].[Sum of Days since last service]" caption="Sum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Average of Days since last service]" caption="Average of Days since last service" measure="1" displayFolder="" measureGroup="Table11" count="0" oneField="1" hidden="1">
      <fieldsUsage count="1">
        <fieldUsage x="1"/>
      </fieldsUsage>
      <extLst>
        <ext xmlns:x15="http://schemas.microsoft.com/office/spreadsheetml/2010/11/main" uri="{B97F6D7D-B522-45F9-BDA1-12C45D357490}">
          <x15:cacheHierarchy aggregatedColumn="57"/>
        </ext>
      </extLst>
    </cacheHierarchy>
    <cacheHierarchy uniqueName="[Measures].[Count of result]" caption="Count of result" measure="1" displayFolder="" measureGroup="maintenance_logs" count="0" hidden="1">
      <extLst>
        <ext xmlns:x15="http://schemas.microsoft.com/office/spreadsheetml/2010/11/main" uri="{B97F6D7D-B522-45F9-BDA1-12C45D357490}">
          <x15:cacheHierarchy aggregatedColumn="26"/>
        </ext>
      </extLst>
    </cacheHierarchy>
    <cacheHierarchy uniqueName="[Measures].[Max of duration_min]" caption="Max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Average of duration_min]" caption="Average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Count of machine_id]" caption="Count of machine_id" measure="1" displayFolder="" measureGroup="machines" count="0" hidden="1">
      <extLst>
        <ext xmlns:x15="http://schemas.microsoft.com/office/spreadsheetml/2010/11/main" uri="{B97F6D7D-B522-45F9-BDA1-12C45D357490}">
          <x15:cacheHierarchy aggregatedColumn="11"/>
        </ext>
      </extLst>
    </cacheHierarchy>
    <cacheHierarchy uniqueName="[Measures].[Sum of log_id]" caption="Sum of log_id" measure="1" displayFolder="" measureGroup="maintenance_logs" count="0" hidden="1">
      <extLst>
        <ext xmlns:x15="http://schemas.microsoft.com/office/spreadsheetml/2010/11/main" uri="{B97F6D7D-B522-45F9-BDA1-12C45D357490}">
          <x15:cacheHierarchy aggregatedColumn="18"/>
        </ext>
      </extLst>
    </cacheHierarchy>
    <cacheHierarchy uniqueName="[Measures].[Average of result]" caption="Average of result" measure="1" displayFolder="" measureGroup="maintenance_logs" count="0" hidden="1">
      <extLst>
        <ext xmlns:x15="http://schemas.microsoft.com/office/spreadsheetml/2010/11/main" uri="{B97F6D7D-B522-45F9-BDA1-12C45D357490}">
          <x15:cacheHierarchy aggregatedColumn="26"/>
        </ext>
      </extLst>
    </cacheHierarchy>
  </cacheHierarchies>
  <kpis count="0"/>
  <dimensions count="9">
    <dimension name="downtime_events" uniqueName="[downtime_events]" caption="downtime_events"/>
    <dimension name="machines" uniqueName="[machines]" caption="machines"/>
    <dimension name="maintenance_logs" uniqueName="[maintenance_logs]" caption="maintenance_logs"/>
    <dimension measure="1" name="Measures" uniqueName="[Measures]" caption="Measures"/>
    <dimension name="oee_daily" uniqueName="[oee_daily]" caption="oee_daily"/>
    <dimension name="production_output" uniqueName="[production_output]" caption="production_output"/>
    <dimension name="Shift_Table" uniqueName="[Shift_Table]" caption="Shift_Table"/>
    <dimension name="Table11" uniqueName="[Table11]" caption="Table11"/>
    <dimension name="Table8" uniqueName="[Table8]" caption="Table8"/>
  </dimensions>
  <measureGroups count="8">
    <measureGroup name="downtime_events" caption="downtime_events"/>
    <measureGroup name="machines" caption="machines"/>
    <measureGroup name="maintenance_logs" caption="maintenance_logs"/>
    <measureGroup name="oee_daily" caption="oee_daily"/>
    <measureGroup name="production_output" caption="production_output"/>
    <measureGroup name="Shift_Table" caption="Shift_Table"/>
    <measureGroup name="Table11" caption="Table11"/>
    <measureGroup name="Table8" caption="Table8"/>
  </measureGroups>
  <maps count="17">
    <map measureGroup="0" dimension="0"/>
    <map measureGroup="0" dimension="1"/>
    <map measureGroup="0" dimension="6"/>
    <map measureGroup="1" dimension="1"/>
    <map measureGroup="2" dimension="1"/>
    <map measureGroup="2" dimension="2"/>
    <map measureGroup="3" dimension="1"/>
    <map measureGroup="3" dimension="4"/>
    <map measureGroup="3" dimension="6"/>
    <map measureGroup="4" dimension="1"/>
    <map measureGroup="4" dimension="5"/>
    <map measureGroup="4" dimension="6"/>
    <map measureGroup="5" dimension="6"/>
    <map measureGroup="6" dimension="1"/>
    <map measureGroup="6" dimension="7"/>
    <map measureGroup="7" dimension="1"/>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095743287035" backgroundQuery="1" createdVersion="7" refreshedVersion="7" minRefreshableVersion="3" recordCount="0" supportSubquery="1" supportAdvancedDrill="1" xr:uid="{E6948C2A-4CCF-4EBA-8959-EA1003F883B1}">
  <cacheSource type="external" connectionId="6"/>
  <cacheFields count="3">
    <cacheField name="[machines].[machine_id].[machine_id]" caption="machine_id" numFmtId="0" hierarchy="11" level="1">
      <sharedItems count="5">
        <s v="MCH-001"/>
        <s v="MCH-002"/>
        <s v="MCH-003"/>
        <s v="MCH-004"/>
        <s v="MCH-005"/>
      </sharedItems>
    </cacheField>
    <cacheField name="[maintenance_logs].[result].[result]" caption="result" numFmtId="0" hierarchy="26" level="1">
      <sharedItems count="3">
        <s v="Escalated"/>
        <s v="Partially Resolved"/>
        <s v="Resolved"/>
      </sharedItems>
    </cacheField>
    <cacheField name="[Measures].[Count of result]" caption="Count of result" numFmtId="0" hierarchy="112" level="32767"/>
  </cacheFields>
  <cacheHierarchies count="118">
    <cacheHierarchy uniqueName="[downtime_events].[event_id]" caption="event_id" attribute="1" defaultMemberUniqueName="[downtime_events].[event_id].[All]" allUniqueName="[downtime_events].[event_id].[All]" dimensionUniqueName="[downtime_events]" displayFolder="" count="0" memberValueDatatype="20" unbalanced="0"/>
    <cacheHierarchy uniqueName="[downtime_events].[date]" caption="date" attribute="1" time="1" defaultMemberUniqueName="[downtime_events].[date].[All]" allUniqueName="[downtime_events].[date].[All]" dimensionUniqueName="[downtime_events]" displayFolder="" count="0" memberValueDatatype="7" unbalanced="0"/>
    <cacheHierarchy uniqueName="[downtime_events].[machine_id]" caption="machine_id" attribute="1" defaultMemberUniqueName="[downtime_events].[machine_id].[All]" allUniqueName="[downtime_events].[machine_id].[All]" dimensionUniqueName="[downtime_events]" displayFolder="" count="0" memberValueDatatype="130" unbalanced="0"/>
    <cacheHierarchy uniqueName="[downtime_events].[shift]" caption="shift" attribute="1" defaultMemberUniqueName="[downtime_events].[shift].[All]" allUniqueName="[downtime_events].[shift].[All]" dimensionUniqueName="[downtime_events]" displayFolder="" count="0" memberValueDatatype="130" unbalanced="0"/>
    <cacheHierarchy uniqueName="[downtime_events].[start_time]" caption="start_time" attribute="1" time="1" defaultMemberUniqueName="[downtime_events].[start_time].[All]" allUniqueName="[downtime_events].[start_time].[All]" dimensionUniqueName="[downtime_events]" displayFolder="" count="0" memberValueDatatype="7" unbalanced="0"/>
    <cacheHierarchy uniqueName="[downtime_events].[end_time]" caption="end_time" attribute="1" time="1" defaultMemberUniqueName="[downtime_events].[end_time].[All]" allUniqueName="[downtime_events].[end_time].[All]" dimensionUniqueName="[downtime_events]" displayFolder="" count="0" memberValueDatatype="7" unbalanced="0"/>
    <cacheHierarchy uniqueName="[downtime_events].[duration_min]" caption="duration_min" attribute="1" defaultMemberUniqueName="[downtime_events].[duration_min].[All]" allUniqueName="[downtime_events].[duration_min].[All]" dimensionUniqueName="[downtime_events]" displayFolder="" count="0" memberValueDatatype="20" unbalanced="0"/>
    <cacheHierarchy uniqueName="[downtime_events].[downtime_reason]" caption="downtime_reason" attribute="1" defaultMemberUniqueName="[downtime_events].[downtime_reason].[All]" allUniqueName="[downtime_events].[downtime_reason].[All]" dimensionUniqueName="[downtime_events]" displayFolder="" count="0" memberValueDatatype="130" unbalanced="0"/>
    <cacheHierarchy uniqueName="[downtime_events].[downtime_category]" caption="downtime_category" attribute="1" defaultMemberUniqueName="[downtime_events].[downtime_category].[All]" allUniqueName="[downtime_events].[downtime_category].[All]" dimensionUniqueName="[downtime_events]" displayFolder="" count="0" memberValueDatatype="130" unbalanced="0"/>
    <cacheHierarchy uniqueName="[downtime_events].[reported_by]" caption="reported_by" attribute="1" defaultMemberUniqueName="[downtime_events].[reported_by].[All]" allUniqueName="[downtime_events].[reported_by].[All]" dimensionUniqueName="[downtime_events]" displayFolder="" count="0" memberValueDatatype="130" unbalanced="0"/>
    <cacheHierarchy uniqueName="[downtime_events].[notes]" caption="notes" attribute="1" defaultMemberUniqueName="[downtime_events].[notes].[All]" allUniqueName="[downtime_events].[notes].[All]" dimensionUniqueName="[downtime_events]" displayFolder="" count="0" memberValueDatatype="130" unbalanced="0"/>
    <cacheHierarchy uniqueName="[machines].[machine_id]" caption="machine_id" attribute="1" defaultMemberUniqueName="[machines].[machine_id].[All]" allUniqueName="[machines].[machine_id].[All]" dimensionUniqueName="[machines]" displayFolder="" count="2" memberValueDatatype="130" unbalanced="0">
      <fieldsUsage count="2">
        <fieldUsage x="-1"/>
        <fieldUsage x="0"/>
      </fieldsUsage>
    </cacheHierarchy>
    <cacheHierarchy uniqueName="[machines].[machine_name]" caption="machine_name" attribute="1" defaultMemberUniqueName="[machines].[machine_name].[All]" allUniqueName="[machines].[machine_name].[All]" dimensionUniqueName="[machines]" displayFolder="" count="0" memberValueDatatype="130" unbalanced="0"/>
    <cacheHierarchy uniqueName="[machines].[line]" caption="line" attribute="1" defaultMemberUniqueName="[machines].[line].[All]" allUniqueName="[machines].[line].[All]" dimensionUniqueName="[machines]" displayFolder="" count="0" memberValueDatatype="130" unbalanced="0"/>
    <cacheHierarchy uniqueName="[machines].[machine_type]" caption="machine_type" attribute="1" defaultMemberUniqueName="[machines].[machine_type].[All]" allUniqueName="[machines].[machine_type].[All]" dimensionUniqueName="[machines]" displayFolder="" count="0" memberValueDatatype="130" unbalanced="0"/>
    <cacheHierarchy uniqueName="[machines].[installation_year]" caption="installation_year" attribute="1" defaultMemberUniqueName="[machines].[installation_year].[All]" allUniqueName="[machines].[installation_year].[All]" dimensionUniqueName="[machines]" displayFolder="" count="0" memberValueDatatype="20" unbalanced="0"/>
    <cacheHierarchy uniqueName="[machines].[rated_capacity_units_per_hr]" caption="rated_capacity_units_per_hr" attribute="1" defaultMemberUniqueName="[machines].[rated_capacity_units_per_hr].[All]" allUniqueName="[machines].[rated_capacity_units_per_hr].[All]" dimensionUniqueName="[machines]" displayFolder="" count="0" memberValueDatatype="20" unbalanced="0"/>
    <cacheHierarchy uniqueName="[machines].[maintenance_interval_days]" caption="maintenance_interval_days" attribute="1" defaultMemberUniqueName="[machines].[maintenance_interval_days].[All]" allUniqueName="[machines].[maintenance_interval_days].[All]" dimensionUniqueName="[machines]" displayFolder="" count="0" memberValueDatatype="20" unbalanced="0"/>
    <cacheHierarchy uniqueName="[maintenance_logs].[log_id]" caption="log_id" attribute="1" defaultMemberUniqueName="[maintenance_logs].[log_id].[All]" allUniqueName="[maintenance_logs].[log_id].[All]" dimensionUniqueName="[maintenance_logs]" displayFolder="" count="0" memberValueDatatype="20" unbalanced="0"/>
    <cacheHierarchy uniqueName="[maintenance_logs].[date]" caption="date" attribute="1" time="1" defaultMemberUniqueName="[maintenance_logs].[date].[All]" allUniqueName="[maintenance_logs].[date].[All]" dimensionUniqueName="[maintenance_logs]" displayFolder="" count="0" memberValueDatatype="7" unbalanced="0"/>
    <cacheHierarchy uniqueName="[maintenance_logs].[machine_id]" caption="machine_id" attribute="1" defaultMemberUniqueName="[maintenance_logs].[machine_id].[All]" allUniqueName="[maintenance_logs].[machine_id].[All]" dimensionUniqueName="[maintenance_logs]" displayFolder="" count="0" memberValueDatatype="130" unbalanced="0"/>
    <cacheHierarchy uniqueName="[maintenance_logs].[maintenance_type]" caption="maintenance_type" attribute="1" defaultMemberUniqueName="[maintenance_logs].[maintenance_type].[All]" allUniqueName="[maintenance_logs].[maintenance_type].[All]" dimensionUniqueName="[maintenance_logs]" displayFolder="" count="0" memberValueDatatype="130" unbalanced="0"/>
    <cacheHierarchy uniqueName="[maintenance_logs].[technician_id]" caption="technician_id" attribute="1" defaultMemberUniqueName="[maintenance_logs].[technician_id].[All]" allUniqueName="[maintenance_logs].[technician_id].[All]" dimensionUniqueName="[maintenance_logs]" displayFolder="" count="0" memberValueDatatype="130" unbalanced="0"/>
    <cacheHierarchy uniqueName="[maintenance_logs].[duration_hr]" caption="duration_hr" attribute="1" defaultMemberUniqueName="[maintenance_logs].[duration_hr].[All]" allUniqueName="[maintenance_logs].[duration_hr].[All]" dimensionUniqueName="[maintenance_logs]" displayFolder="" count="0" memberValueDatatype="5" unbalanced="0"/>
    <cacheHierarchy uniqueName="[maintenance_logs].[parts_replaced]" caption="parts_replaced" attribute="1" defaultMemberUniqueName="[maintenance_logs].[parts_replaced].[All]" allUniqueName="[maintenance_logs].[parts_replaced].[All]" dimensionUniqueName="[maintenance_logs]" displayFolder="" count="0" memberValueDatatype="130" unbalanced="0"/>
    <cacheHierarchy uniqueName="[maintenance_logs].[cost_usd]" caption="cost_usd" attribute="1" defaultMemberUniqueName="[maintenance_logs].[cost_usd].[All]" allUniqueName="[maintenance_logs].[cost_usd].[All]" dimensionUniqueName="[maintenance_logs]" displayFolder="" count="0" memberValueDatatype="5" unbalanced="0"/>
    <cacheHierarchy uniqueName="[maintenance_logs].[result]" caption="result" attribute="1" defaultMemberUniqueName="[maintenance_logs].[result].[All]" allUniqueName="[maintenance_logs].[result].[All]" dimensionUniqueName="[maintenance_logs]" displayFolder="" count="2" memberValueDatatype="130" unbalanced="0">
      <fieldsUsage count="2">
        <fieldUsage x="-1"/>
        <fieldUsage x="1"/>
      </fieldsUsage>
    </cacheHierarchy>
    <cacheHierarchy uniqueName="[oee_daily].[record_id]" caption="record_id" attribute="1" defaultMemberUniqueName="[oee_daily].[record_id].[All]" allUniqueName="[oee_daily].[record_id].[All]" dimensionUniqueName="[oee_daily]" displayFolder="" count="0" memberValueDatatype="20" unbalanced="0"/>
    <cacheHierarchy uniqueName="[oee_daily].[date]" caption="date" attribute="1" time="1" defaultMemberUniqueName="[oee_daily].[date].[All]" allUniqueName="[oee_daily].[date].[All]" dimensionUniqueName="[oee_daily]" displayFolder="" count="0" memberValueDatatype="7" unbalanced="0"/>
    <cacheHierarchy uniqueName="[oee_daily].[machine_id]" caption="machine_id" attribute="1" defaultMemberUniqueName="[oee_daily].[machine_id].[All]" allUniqueName="[oee_daily].[machine_id].[All]" dimensionUniqueName="[oee_daily]" displayFolder="" count="0" memberValueDatatype="130" unbalanced="0"/>
    <cacheHierarchy uniqueName="[oee_daily].[shift]" caption="shift" attribute="1" defaultMemberUniqueName="[oee_daily].[shift].[All]" allUniqueName="[oee_daily].[shift].[All]" dimensionUniqueName="[oee_daily]" displayFolder="" count="0" memberValueDatatype="130" unbalanced="0"/>
    <cacheHierarchy uniqueName="[oee_daily].[planned_production_time_min]" caption="planned_production_time_min" attribute="1" defaultMemberUniqueName="[oee_daily].[planned_production_time_min].[All]" allUniqueName="[oee_daily].[planned_production_time_min].[All]" dimensionUniqueName="[oee_daily]" displayFolder="" count="0" memberValueDatatype="20" unbalanced="0"/>
    <cacheHierarchy uniqueName="[oee_daily].[actual_run_time_min]" caption="actual_run_time_min" attribute="1" defaultMemberUniqueName="[oee_daily].[actual_run_time_min].[All]" allUniqueName="[oee_daily].[actual_run_time_min].[All]" dimensionUniqueName="[oee_daily]" displayFolder="" count="0" memberValueDatatype="20" unbalanced="0"/>
    <cacheHierarchy uniqueName="[oee_daily].[downtime_min]" caption="downtime_min" attribute="1" defaultMemberUniqueName="[oee_daily].[downtime_min].[All]" allUniqueName="[oee_daily].[downtime_min].[All]" dimensionUniqueName="[oee_daily]" displayFolder="" count="0" memberValueDatatype="20" unbalanced="0"/>
    <cacheHierarchy uniqueName="[oee_daily].[total_units_produced]" caption="total_units_produced" attribute="1" defaultMemberUniqueName="[oee_daily].[total_units_produced].[All]" allUniqueName="[oee_daily].[total_units_produced].[All]" dimensionUniqueName="[oee_daily]" displayFolder="" count="0" memberValueDatatype="20" unbalanced="0"/>
    <cacheHierarchy uniqueName="[oee_daily].[good_units]" caption="good_units" attribute="1" defaultMemberUniqueName="[oee_daily].[good_units].[All]" allUniqueName="[oee_daily].[good_units].[All]" dimensionUniqueName="[oee_daily]" displayFolder="" count="0" memberValueDatatype="20" unbalanced="0"/>
    <cacheHierarchy uniqueName="[oee_daily].[rejected_units]" caption="rejected_units" attribute="1" defaultMemberUniqueName="[oee_daily].[rejected_units].[All]" allUniqueName="[oee_daily].[rejected_units].[All]" dimensionUniqueName="[oee_daily]" displayFolder="" count="0" memberValueDatatype="20" unbalanced="0"/>
    <cacheHierarchy uniqueName="[oee_daily].[ideal_cycle_time_sec]" caption="ideal_cycle_time_sec" attribute="1" defaultMemberUniqueName="[oee_daily].[ideal_cycle_time_sec].[All]" allUniqueName="[oee_daily].[ideal_cycle_time_sec].[All]" dimensionUniqueName="[oee_daily]" displayFolder="" count="0" memberValueDatatype="5" unbalanced="0"/>
    <cacheHierarchy uniqueName="[oee_daily].[availability]" caption="availability" attribute="1" defaultMemberUniqueName="[oee_daily].[availability].[All]" allUniqueName="[oee_daily].[availability].[All]" dimensionUniqueName="[oee_daily]" displayFolder="" count="0" memberValueDatatype="5" unbalanced="0"/>
    <cacheHierarchy uniqueName="[oee_daily].[performance]" caption="performance" attribute="1" defaultMemberUniqueName="[oee_daily].[performance].[All]" allUniqueName="[oee_daily].[performance].[All]" dimensionUniqueName="[oee_daily]" displayFolder="" count="0" memberValueDatatype="5" unbalanced="0"/>
    <cacheHierarchy uniqueName="[oee_daily].[quality]" caption="quality" attribute="1" defaultMemberUniqueName="[oee_daily].[quality].[All]" allUniqueName="[oee_daily].[quality].[All]" dimensionUniqueName="[oee_daily]" displayFolder="" count="0" memberValueDatatype="5" unbalanced="0"/>
    <cacheHierarchy uniqueName="[oee_daily].[oee]" caption="oee" attribute="1" defaultMemberUniqueName="[oee_daily].[oee].[All]" allUniqueName="[oee_daily].[oee].[All]" dimensionUniqueName="[oee_daily]" displayFolder="" count="0" memberValueDatatype="5" unbalanced="0"/>
    <cacheHierarchy uniqueName="[oee_daily].[date (Month)]" caption="date (Month)" attribute="1" defaultMemberUniqueName="[oee_daily].[date (Month)].[All]" allUniqueName="[oee_daily].[date (Month)].[All]" dimensionUniqueName="[oee_daily]" displayFolder="" count="0" memberValueDatatype="130" unbalanced="0"/>
    <cacheHierarchy uniqueName="[production_output].[output_id]" caption="output_id" attribute="1" defaultMemberUniqueName="[production_output].[output_id].[All]" allUniqueName="[production_output].[output_id].[All]" dimensionUniqueName="[production_output]" displayFolder="" count="0" memberValueDatatype="20" unbalanced="0"/>
    <cacheHierarchy uniqueName="[production_output].[date]" caption="date" attribute="1" time="1" defaultMemberUniqueName="[production_output].[date].[All]" allUniqueName="[production_output].[date].[All]" dimensionUniqueName="[production_output]" displayFolder="" count="0" memberValueDatatype="7" unbalanced="0"/>
    <cacheHierarchy uniqueName="[production_output].[machine_id]" caption="machine_id" attribute="1" defaultMemberUniqueName="[production_output].[machine_id].[All]" allUniqueName="[production_output].[machine_id].[All]" dimensionUniqueName="[production_output]" displayFolder="" count="0" memberValueDatatype="130" unbalanced="0"/>
    <cacheHierarchy uniqueName="[production_output].[shift]" caption="shift" attribute="1" defaultMemberUniqueName="[production_output].[shift].[All]" allUniqueName="[production_output].[shift].[All]" dimensionUniqueName="[production_output]" displayFolder="" count="0" memberValueDatatype="130" unbalanced="0"/>
    <cacheHierarchy uniqueName="[production_output].[product_code]" caption="product_code" attribute="1" defaultMemberUniqueName="[production_output].[product_code].[All]" allUniqueName="[production_output].[product_code].[All]" dimensionUniqueName="[production_output]" displayFolder="" count="0" memberValueDatatype="130" unbalanced="0"/>
    <cacheHierarchy uniqueName="[production_output].[units_planned]" caption="units_planned" attribute="1" defaultMemberUniqueName="[production_output].[units_planned].[All]" allUniqueName="[production_output].[units_planned].[All]" dimensionUniqueName="[production_output]" displayFolder="" count="0" memberValueDatatype="20" unbalanced="0"/>
    <cacheHierarchy uniqueName="[production_output].[units_produced]" caption="units_produced" attribute="1" defaultMemberUniqueName="[production_output].[units_produced].[All]" allUniqueName="[production_output].[units_produced].[All]" dimensionUniqueName="[production_output]" displayFolder="" count="0" memberValueDatatype="20" unbalanced="0"/>
    <cacheHierarchy uniqueName="[production_output].[units_rejected]" caption="units_rejected" attribute="1" defaultMemberUniqueName="[production_output].[units_rejected].[All]" allUniqueName="[production_output].[units_rejected].[All]" dimensionUniqueName="[production_output]" displayFolder="" count="0" memberValueDatatype="20" unbalanced="0"/>
    <cacheHierarchy uniqueName="[production_output].[scrap_rate_pct]" caption="scrap_rate_pct" attribute="1" defaultMemberUniqueName="[production_output].[scrap_rate_pct].[All]" allUniqueName="[production_output].[scrap_rate_pct].[All]" dimensionUniqueName="[production_output]" displayFolder="" count="0" memberValueDatatype="5" unbalanced="0"/>
    <cacheHierarchy uniqueName="[production_output].[operator_id]" caption="operator_id" attribute="1" defaultMemberUniqueName="[production_output].[operator_id].[All]" allUniqueName="[production_output].[operator_id].[All]" dimensionUniqueName="[production_output]" displayFolder="" count="0" memberValueDatatype="130" unbalanced="0"/>
    <cacheHierarchy uniqueName="[production_output].[date (Month)]" caption="date (Month)" attribute="1" defaultMemberUniqueName="[production_output].[date (Month)].[All]" allUniqueName="[production_output].[date (Month)].[All]" dimensionUniqueName="[production_output]" displayFolder="" count="0" memberValueDatatype="130" unbalanced="0"/>
    <cacheHierarchy uniqueName="[Shift_Table].[shift]" caption="shift" attribute="1" defaultMemberUniqueName="[Shift_Table].[shift].[All]" allUniqueName="[Shift_Table].[shift].[All]" dimensionUniqueName="[Shift_Table]"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machine_id]" caption="machine_id" attribute="1" defaultMemberUniqueName="[Table11].[machine_id].[All]" allUniqueName="[Table11].[machine_id].[All]" dimensionUniqueName="[Table11]" displayFolder="" count="0" memberValueDatatype="130" unbalanced="0"/>
    <cacheHierarchy uniqueName="[Table11].[Days since last service]" caption="Days since last service" attribute="1" defaultMemberUniqueName="[Table11].[Days since last service].[All]" allUniqueName="[Table11].[Days since last service].[All]" dimensionUniqueName="[Table11]" displayFolder="" count="0" memberValueDatatype="20" unbalanced="0"/>
    <cacheHierarchy uniqueName="[Table8].[date]" caption="date" attribute="1" time="1" defaultMemberUniqueName="[Table8].[date].[All]" allUniqueName="[Table8].[date].[All]" dimensionUniqueName="[Table8]" displayFolder="" count="0" memberValueDatatype="7" unbalanced="0"/>
    <cacheHierarchy uniqueName="[Table8].[machine_id]" caption="machine_id" attribute="1" defaultMemberUniqueName="[Table8].[machine_id].[All]" allUniqueName="[Table8].[machine_id].[All]" dimensionUniqueName="[Table8]" displayFolder="" count="0" memberValueDatatype="130" unbalanced="0"/>
    <cacheHierarchy uniqueName="[Table8].[OEE Before]" caption="OEE Before" attribute="1" defaultMemberUniqueName="[Table8].[OEE Before].[All]" allUniqueName="[Table8].[OEE Before].[All]" dimensionUniqueName="[Table8]" displayFolder="" count="0" memberValueDatatype="5" unbalanced="0"/>
    <cacheHierarchy uniqueName="[Table8].[OEE After:]" caption="OEE After:" attribute="1" defaultMemberUniqueName="[Table8].[OEE After:].[All]" allUniqueName="[Table8].[OEE After:].[All]" dimensionUniqueName="[Table8]" displayFolder="" count="0" memberValueDatatype="5" unbalanced="0"/>
    <cacheHierarchy uniqueName="[Table8].[cost_usd]" caption="cost_usd" attribute="1" defaultMemberUniqueName="[Table8].[cost_usd].[All]" allUniqueName="[Table8].[cost_usd].[All]" dimensionUniqueName="[Table8]" displayFolder="" count="0" memberValueDatatype="5" unbalanced="0"/>
    <cacheHierarchy uniqueName="[Table8].[OEE_improvement]" caption="OEE_improvement" attribute="1" defaultMemberUniqueName="[Table8].[OEE_improvement].[All]" allUniqueName="[Table8].[OEE_improvement].[All]" dimensionUniqueName="[Table8]" displayFolder="" count="0" memberValueDatatype="5" unbalanced="0"/>
    <cacheHierarchy uniqueName="[Table8].[technician_id]" caption="technician_id" attribute="1" defaultMemberUniqueName="[Table8].[technician_id].[All]" allUniqueName="[Table8].[technician_id].[All]" dimensionUniqueName="[Table8]" displayFolder="" count="0" memberValueDatatype="130" unbalanced="0"/>
    <cacheHierarchy uniqueName="[Table8].[Spend_Efficiency]" caption="Spend_Efficiency" attribute="1" defaultMemberUniqueName="[Table8].[Spend_Efficiency].[All]" allUniqueName="[Table8].[Spend_Efficiency].[All]" dimensionUniqueName="[Table8]" displayFolder="" count="0" memberValueDatatype="5" unbalanced="0"/>
    <cacheHierarchy uniqueName="[oee_daily].[date (Month Index)]" caption="date (Month Index)" attribute="1" defaultMemberUniqueName="[oee_daily].[date (Month Index)].[All]" allUniqueName="[oee_daily].[date (Month Index)].[All]" dimensionUniqueName="[oee_daily]" displayFolder="" count="0" memberValueDatatype="20" unbalanced="0" hidden="1"/>
    <cacheHierarchy uniqueName="[production_output].[date (Month Index)]" caption="date (Month Index)" attribute="1" defaultMemberUniqueName="[production_output].[date (Month Index)].[All]" allUniqueName="[production_output].[date (Month Index)].[All]" dimensionUniqueName="[production_output]" displayFolder="" count="0" memberValueDatatype="20" unbalanced="0" hidden="1"/>
    <cacheHierarchy uniqueName="[Measures].[__XL_Count downtime_events]" caption="__XL_Count downtime_events" measure="1" displayFolder="" measureGroup="downtime_events" count="0" hidden="1"/>
    <cacheHierarchy uniqueName="[Measures].[__XL_Count machines]" caption="__XL_Count machines" measure="1" displayFolder="" measureGroup="machines" count="0" hidden="1"/>
    <cacheHierarchy uniqueName="[Measures].[__XL_Count maintenance_logs]" caption="__XL_Count maintenance_logs" measure="1" displayFolder="" measureGroup="maintenance_logs" count="0" hidden="1"/>
    <cacheHierarchy uniqueName="[Measures].[__XL_Count oee_daily]" caption="__XL_Count oee_daily" measure="1" displayFolder="" measureGroup="oee_daily" count="0" hidden="1"/>
    <cacheHierarchy uniqueName="[Measures].[__XL_Count production_output]" caption="__XL_Count production_output" measure="1" displayFolder="" measureGroup="production_output" count="0" hidden="1"/>
    <cacheHierarchy uniqueName="[Measures].[__XL_Count Shift_Table]" caption="__XL_Count Shift_Table" measure="1" displayFolder="" measureGroup="Shift_Table" count="0" hidden="1"/>
    <cacheHierarchy uniqueName="[Measures].[__XL_Count Table8]" caption="__XL_Count Table8" measure="1" displayFolder="" measureGroup="Table8"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units_produced]" caption="Sum of units_produced" measure="1" displayFolder="" measureGroup="production_output" count="0" hidden="1">
      <extLst>
        <ext xmlns:x15="http://schemas.microsoft.com/office/spreadsheetml/2010/11/main" uri="{B97F6D7D-B522-45F9-BDA1-12C45D357490}">
          <x15:cacheHierarchy aggregatedColumn="49"/>
        </ext>
      </extLst>
    </cacheHierarchy>
    <cacheHierarchy uniqueName="[Measures].[Sum of oee]" caption="Sum of oee" measure="1" displayFolder="" measureGroup="oee_daily" count="0" hidden="1">
      <extLst>
        <ext xmlns:x15="http://schemas.microsoft.com/office/spreadsheetml/2010/11/main" uri="{B97F6D7D-B522-45F9-BDA1-12C45D357490}">
          <x15:cacheHierarchy aggregatedColumn="41"/>
        </ext>
      </extLst>
    </cacheHierarchy>
    <cacheHierarchy uniqueName="[Measures].[Average of oee]" caption="Average of oee" measure="1" displayFolder="" measureGroup="oee_daily" count="0" hidden="1">
      <extLst>
        <ext xmlns:x15="http://schemas.microsoft.com/office/spreadsheetml/2010/11/main" uri="{B97F6D7D-B522-45F9-BDA1-12C45D357490}">
          <x15:cacheHierarchy aggregatedColumn="41"/>
        </ext>
      </extLst>
    </cacheHierarchy>
    <cacheHierarchy uniqueName="[Measures].[Sum of cost_usd]" caption="Sum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duration_min]" caption="Sum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Sum of units_rejected]" caption="Sum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scrap_rate_pct]" caption="Sum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Average of scrap_rate_pct]" caption="Average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Sum of units_planned]" caption="Sum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Average of units_planned]" caption="Average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Count of shift]" caption="Count of shift" measure="1" displayFolder="" measureGroup="production_output" count="0" hidden="1">
      <extLst>
        <ext xmlns:x15="http://schemas.microsoft.com/office/spreadsheetml/2010/11/main" uri="{B97F6D7D-B522-45F9-BDA1-12C45D357490}">
          <x15:cacheHierarchy aggregatedColumn="46"/>
        </ext>
      </extLst>
    </cacheHierarchy>
    <cacheHierarchy uniqueName="[Measures].[Count of operator_id]" caption="Count of operator_id" measure="1" displayFolder="" measureGroup="production_output" count="0" hidden="1">
      <extLst>
        <ext xmlns:x15="http://schemas.microsoft.com/office/spreadsheetml/2010/11/main" uri="{B97F6D7D-B522-45F9-BDA1-12C45D357490}">
          <x15:cacheHierarchy aggregatedColumn="52"/>
        </ext>
      </extLst>
    </cacheHierarchy>
    <cacheHierarchy uniqueName="[Measures].[Average of units_rejected]" caption="Average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availability]" caption="Sum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Sum of performance]" caption="Sum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Sum of quality]" caption="Sum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availability]" caption="Average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Average of performance]" caption="Average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Max of quality]" caption="Max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quality]" caption="Average of quality" measure="1" displayFolder="" measureGroup="oee_daily" count="0" hidden="1">
      <extLst>
        <ext xmlns:x15="http://schemas.microsoft.com/office/spreadsheetml/2010/11/main" uri="{B97F6D7D-B522-45F9-BDA1-12C45D357490}">
          <x15:cacheHierarchy aggregatedColumn="40"/>
        </ext>
      </extLst>
    </cacheHierarchy>
    <cacheHierarchy uniqueName="[Measures].[Count of reported_by]" caption="Count of reported_by" measure="1" displayFolder="" measureGroup="downtime_events" count="0" hidden="1">
      <extLst>
        <ext xmlns:x15="http://schemas.microsoft.com/office/spreadsheetml/2010/11/main" uri="{B97F6D7D-B522-45F9-BDA1-12C45D357490}">
          <x15:cacheHierarchy aggregatedColumn="9"/>
        </ext>
      </extLst>
    </cacheHierarchy>
    <cacheHierarchy uniqueName="[Measures].[Count of downtime_reason]" caption="Count of downtime_reason" measure="1" displayFolder="" measureGroup="downtime_events" count="0" hidden="1">
      <extLst>
        <ext xmlns:x15="http://schemas.microsoft.com/office/spreadsheetml/2010/11/main" uri="{B97F6D7D-B522-45F9-BDA1-12C45D357490}">
          <x15:cacheHierarchy aggregatedColumn="7"/>
        </ext>
      </extLst>
    </cacheHierarchy>
    <cacheHierarchy uniqueName="[Measures].[Count of downtime_category]" caption="Count of downtime_category" measure="1" displayFolder="" measureGroup="downtime_events" count="0" hidden="1">
      <extLst>
        <ext xmlns:x15="http://schemas.microsoft.com/office/spreadsheetml/2010/11/main" uri="{B97F6D7D-B522-45F9-BDA1-12C45D357490}">
          <x15:cacheHierarchy aggregatedColumn="8"/>
        </ext>
      </extLst>
    </cacheHierarchy>
    <cacheHierarchy uniqueName="[Measures].[Sum of downtime_min]" caption="Sum of downtime_min" measure="1" displayFolder="" measureGroup="oee_daily" count="0" hidden="1">
      <extLst>
        <ext xmlns:x15="http://schemas.microsoft.com/office/spreadsheetml/2010/11/main" uri="{B97F6D7D-B522-45F9-BDA1-12C45D357490}">
          <x15:cacheHierarchy aggregatedColumn="33"/>
        </ext>
      </extLst>
    </cacheHierarchy>
    <cacheHierarchy uniqueName="[Measures].[Average of cost_usd]" caption="Average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OEE_improvement]" caption="Sum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Average of OEE_improvement]" caption="Average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Sum of OEE Before]" caption="Sum of OEE Before" measure="1" displayFolder="" measureGroup="Table8" count="0" hidden="1">
      <extLst>
        <ext xmlns:x15="http://schemas.microsoft.com/office/spreadsheetml/2010/11/main" uri="{B97F6D7D-B522-45F9-BDA1-12C45D357490}">
          <x15:cacheHierarchy aggregatedColumn="60"/>
        </ext>
      </extLst>
    </cacheHierarchy>
    <cacheHierarchy uniqueName="[Measures].[Sum of OEE After:]" caption="Sum of OEE After:" measure="1" displayFolder="" measureGroup="Table8" count="0" hidden="1">
      <extLst>
        <ext xmlns:x15="http://schemas.microsoft.com/office/spreadsheetml/2010/11/main" uri="{B97F6D7D-B522-45F9-BDA1-12C45D357490}">
          <x15:cacheHierarchy aggregatedColumn="61"/>
        </ext>
      </extLst>
    </cacheHierarchy>
    <cacheHierarchy uniqueName="[Measures].[Max of OEE Before]" caption="Max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Before]" caption="Average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After:]" caption="Average of OEE After:" measure="1" displayFolder="" measureGroup="Table8" count="0" hidden="1">
      <extLst>
        <ext xmlns:x15="http://schemas.microsoft.com/office/spreadsheetml/2010/11/main" uri="{B97F6D7D-B522-45F9-BDA1-12C45D357490}">
          <x15:cacheHierarchy aggregatedColumn="61"/>
        </ext>
      </extLst>
    </cacheHierarchy>
    <cacheHierarchy uniqueName="[Measures].[Count of parts_replaced]" caption="Count of parts_replaced" measure="1" displayFolder="" measureGroup="maintenance_logs" count="0" hidden="1">
      <extLst>
        <ext xmlns:x15="http://schemas.microsoft.com/office/spreadsheetml/2010/11/main" uri="{B97F6D7D-B522-45F9-BDA1-12C45D357490}">
          <x15:cacheHierarchy aggregatedColumn="24"/>
        </ext>
      </extLst>
    </cacheHierarchy>
    <cacheHierarchy uniqueName="[Measures].[Sum of Days since last service]" caption="Sum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Average of Days since last service]" caption="Average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Count of result]" caption="Count of result" measure="1" displayFolder="" measureGroup="maintenance_logs" count="0" oneField="1" hidden="1">
      <fieldsUsage count="1">
        <fieldUsage x="2"/>
      </fieldsUsage>
      <extLst>
        <ext xmlns:x15="http://schemas.microsoft.com/office/spreadsheetml/2010/11/main" uri="{B97F6D7D-B522-45F9-BDA1-12C45D357490}">
          <x15:cacheHierarchy aggregatedColumn="26"/>
        </ext>
      </extLst>
    </cacheHierarchy>
    <cacheHierarchy uniqueName="[Measures].[Max of duration_min]" caption="Max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Average of duration_min]" caption="Average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Count of machine_id]" caption="Count of machine_id" measure="1" displayFolder="" measureGroup="machines" count="0" hidden="1">
      <extLst>
        <ext xmlns:x15="http://schemas.microsoft.com/office/spreadsheetml/2010/11/main" uri="{B97F6D7D-B522-45F9-BDA1-12C45D357490}">
          <x15:cacheHierarchy aggregatedColumn="11"/>
        </ext>
      </extLst>
    </cacheHierarchy>
    <cacheHierarchy uniqueName="[Measures].[Sum of log_id]" caption="Sum of log_id" measure="1" displayFolder="" measureGroup="maintenance_logs" count="0" hidden="1">
      <extLst>
        <ext xmlns:x15="http://schemas.microsoft.com/office/spreadsheetml/2010/11/main" uri="{B97F6D7D-B522-45F9-BDA1-12C45D357490}">
          <x15:cacheHierarchy aggregatedColumn="18"/>
        </ext>
      </extLst>
    </cacheHierarchy>
    <cacheHierarchy uniqueName="[Measures].[Average of result]" caption="Average of result" measure="1" displayFolder="" measureGroup="maintenance_logs" count="0" hidden="1">
      <extLst>
        <ext xmlns:x15="http://schemas.microsoft.com/office/spreadsheetml/2010/11/main" uri="{B97F6D7D-B522-45F9-BDA1-12C45D357490}">
          <x15:cacheHierarchy aggregatedColumn="26"/>
        </ext>
      </extLst>
    </cacheHierarchy>
  </cacheHierarchies>
  <kpis count="0"/>
  <dimensions count="9">
    <dimension name="downtime_events" uniqueName="[downtime_events]" caption="downtime_events"/>
    <dimension name="machines" uniqueName="[machines]" caption="machines"/>
    <dimension name="maintenance_logs" uniqueName="[maintenance_logs]" caption="maintenance_logs"/>
    <dimension measure="1" name="Measures" uniqueName="[Measures]" caption="Measures"/>
    <dimension name="oee_daily" uniqueName="[oee_daily]" caption="oee_daily"/>
    <dimension name="production_output" uniqueName="[production_output]" caption="production_output"/>
    <dimension name="Shift_Table" uniqueName="[Shift_Table]" caption="Shift_Table"/>
    <dimension name="Table11" uniqueName="[Table11]" caption="Table11"/>
    <dimension name="Table8" uniqueName="[Table8]" caption="Table8"/>
  </dimensions>
  <measureGroups count="8">
    <measureGroup name="downtime_events" caption="downtime_events"/>
    <measureGroup name="machines" caption="machines"/>
    <measureGroup name="maintenance_logs" caption="maintenance_logs"/>
    <measureGroup name="oee_daily" caption="oee_daily"/>
    <measureGroup name="production_output" caption="production_output"/>
    <measureGroup name="Shift_Table" caption="Shift_Table"/>
    <measureGroup name="Table11" caption="Table11"/>
    <measureGroup name="Table8" caption="Table8"/>
  </measureGroups>
  <maps count="17">
    <map measureGroup="0" dimension="0"/>
    <map measureGroup="0" dimension="1"/>
    <map measureGroup="0" dimension="6"/>
    <map measureGroup="1" dimension="1"/>
    <map measureGroup="2" dimension="1"/>
    <map measureGroup="2" dimension="2"/>
    <map measureGroup="3" dimension="1"/>
    <map measureGroup="3" dimension="4"/>
    <map measureGroup="3" dimension="6"/>
    <map measureGroup="4" dimension="1"/>
    <map measureGroup="4" dimension="5"/>
    <map measureGroup="4" dimension="6"/>
    <map measureGroup="5" dimension="6"/>
    <map measureGroup="6" dimension="1"/>
    <map measureGroup="6" dimension="7"/>
    <map measureGroup="7" dimension="1"/>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095743634258" backgroundQuery="1" createdVersion="7" refreshedVersion="7" minRefreshableVersion="3" recordCount="0" supportSubquery="1" supportAdvancedDrill="1" xr:uid="{30C99C0C-FD63-4CA9-A593-3C391AF0837B}">
  <cacheSource type="external" connectionId="6"/>
  <cacheFields count="3">
    <cacheField name="[production_output].[product_code].[product_code]" caption="product_code" numFmtId="0" hierarchy="47" level="1">
      <sharedItems count="5">
        <s v="PROD-A01"/>
        <s v="PROD-A02"/>
        <s v="PROD-B01"/>
        <s v="PROD-B02"/>
        <s v="PROD-C01"/>
      </sharedItems>
    </cacheField>
    <cacheField name="[machines].[machine_id].[machine_id]" caption="machine_id" numFmtId="0" hierarchy="11" level="1">
      <sharedItems containsSemiMixedTypes="0" containsNonDate="0" containsString="0"/>
    </cacheField>
    <cacheField name="[Measures].[Sum of units_produced]" caption="Sum of units_produced" numFmtId="0" hierarchy="77" level="32767"/>
  </cacheFields>
  <cacheHierarchies count="118">
    <cacheHierarchy uniqueName="[downtime_events].[event_id]" caption="event_id" attribute="1" defaultMemberUniqueName="[downtime_events].[event_id].[All]" allUniqueName="[downtime_events].[event_id].[All]" dimensionUniqueName="[downtime_events]" displayFolder="" count="0" memberValueDatatype="20" unbalanced="0"/>
    <cacheHierarchy uniqueName="[downtime_events].[date]" caption="date" attribute="1" time="1" defaultMemberUniqueName="[downtime_events].[date].[All]" allUniqueName="[downtime_events].[date].[All]" dimensionUniqueName="[downtime_events]" displayFolder="" count="0" memberValueDatatype="7" unbalanced="0"/>
    <cacheHierarchy uniqueName="[downtime_events].[machine_id]" caption="machine_id" attribute="1" defaultMemberUniqueName="[downtime_events].[machine_id].[All]" allUniqueName="[downtime_events].[machine_id].[All]" dimensionUniqueName="[downtime_events]" displayFolder="" count="0" memberValueDatatype="130" unbalanced="0"/>
    <cacheHierarchy uniqueName="[downtime_events].[shift]" caption="shift" attribute="1" defaultMemberUniqueName="[downtime_events].[shift].[All]" allUniqueName="[downtime_events].[shift].[All]" dimensionUniqueName="[downtime_events]" displayFolder="" count="0" memberValueDatatype="130" unbalanced="0"/>
    <cacheHierarchy uniqueName="[downtime_events].[start_time]" caption="start_time" attribute="1" time="1" defaultMemberUniqueName="[downtime_events].[start_time].[All]" allUniqueName="[downtime_events].[start_time].[All]" dimensionUniqueName="[downtime_events]" displayFolder="" count="0" memberValueDatatype="7" unbalanced="0"/>
    <cacheHierarchy uniqueName="[downtime_events].[end_time]" caption="end_time" attribute="1" time="1" defaultMemberUniqueName="[downtime_events].[end_time].[All]" allUniqueName="[downtime_events].[end_time].[All]" dimensionUniqueName="[downtime_events]" displayFolder="" count="0" memberValueDatatype="7" unbalanced="0"/>
    <cacheHierarchy uniqueName="[downtime_events].[duration_min]" caption="duration_min" attribute="1" defaultMemberUniqueName="[downtime_events].[duration_min].[All]" allUniqueName="[downtime_events].[duration_min].[All]" dimensionUniqueName="[downtime_events]" displayFolder="" count="0" memberValueDatatype="20" unbalanced="0"/>
    <cacheHierarchy uniqueName="[downtime_events].[downtime_reason]" caption="downtime_reason" attribute="1" defaultMemberUniqueName="[downtime_events].[downtime_reason].[All]" allUniqueName="[downtime_events].[downtime_reason].[All]" dimensionUniqueName="[downtime_events]" displayFolder="" count="0" memberValueDatatype="130" unbalanced="0"/>
    <cacheHierarchy uniqueName="[downtime_events].[downtime_category]" caption="downtime_category" attribute="1" defaultMemberUniqueName="[downtime_events].[downtime_category].[All]" allUniqueName="[downtime_events].[downtime_category].[All]" dimensionUniqueName="[downtime_events]" displayFolder="" count="0" memberValueDatatype="130" unbalanced="0"/>
    <cacheHierarchy uniqueName="[downtime_events].[reported_by]" caption="reported_by" attribute="1" defaultMemberUniqueName="[downtime_events].[reported_by].[All]" allUniqueName="[downtime_events].[reported_by].[All]" dimensionUniqueName="[downtime_events]" displayFolder="" count="0" memberValueDatatype="130" unbalanced="0"/>
    <cacheHierarchy uniqueName="[downtime_events].[notes]" caption="notes" attribute="1" defaultMemberUniqueName="[downtime_events].[notes].[All]" allUniqueName="[downtime_events].[notes].[All]" dimensionUniqueName="[downtime_events]" displayFolder="" count="0" memberValueDatatype="130" unbalanced="0"/>
    <cacheHierarchy uniqueName="[machines].[machine_id]" caption="machine_id" attribute="1" defaultMemberUniqueName="[machines].[machine_id].[All]" allUniqueName="[machines].[machine_id].[All]" dimensionUniqueName="[machines]" displayFolder="" count="2" memberValueDatatype="130" unbalanced="0">
      <fieldsUsage count="2">
        <fieldUsage x="-1"/>
        <fieldUsage x="1"/>
      </fieldsUsage>
    </cacheHierarchy>
    <cacheHierarchy uniqueName="[machines].[machine_name]" caption="machine_name" attribute="1" defaultMemberUniqueName="[machines].[machine_name].[All]" allUniqueName="[machines].[machine_name].[All]" dimensionUniqueName="[machines]" displayFolder="" count="0" memberValueDatatype="130" unbalanced="0"/>
    <cacheHierarchy uniqueName="[machines].[line]" caption="line" attribute="1" defaultMemberUniqueName="[machines].[line].[All]" allUniqueName="[machines].[line].[All]" dimensionUniqueName="[machines]" displayFolder="" count="0" memberValueDatatype="130" unbalanced="0"/>
    <cacheHierarchy uniqueName="[machines].[machine_type]" caption="machine_type" attribute="1" defaultMemberUniqueName="[machines].[machine_type].[All]" allUniqueName="[machines].[machine_type].[All]" dimensionUniqueName="[machines]" displayFolder="" count="0" memberValueDatatype="130" unbalanced="0"/>
    <cacheHierarchy uniqueName="[machines].[installation_year]" caption="installation_year" attribute="1" defaultMemberUniqueName="[machines].[installation_year].[All]" allUniqueName="[machines].[installation_year].[All]" dimensionUniqueName="[machines]" displayFolder="" count="0" memberValueDatatype="20" unbalanced="0"/>
    <cacheHierarchy uniqueName="[machines].[rated_capacity_units_per_hr]" caption="rated_capacity_units_per_hr" attribute="1" defaultMemberUniqueName="[machines].[rated_capacity_units_per_hr].[All]" allUniqueName="[machines].[rated_capacity_units_per_hr].[All]" dimensionUniqueName="[machines]" displayFolder="" count="0" memberValueDatatype="20" unbalanced="0"/>
    <cacheHierarchy uniqueName="[machines].[maintenance_interval_days]" caption="maintenance_interval_days" attribute="1" defaultMemberUniqueName="[machines].[maintenance_interval_days].[All]" allUniqueName="[machines].[maintenance_interval_days].[All]" dimensionUniqueName="[machines]" displayFolder="" count="0" memberValueDatatype="20" unbalanced="0"/>
    <cacheHierarchy uniqueName="[maintenance_logs].[log_id]" caption="log_id" attribute="1" defaultMemberUniqueName="[maintenance_logs].[log_id].[All]" allUniqueName="[maintenance_logs].[log_id].[All]" dimensionUniqueName="[maintenance_logs]" displayFolder="" count="0" memberValueDatatype="20" unbalanced="0"/>
    <cacheHierarchy uniqueName="[maintenance_logs].[date]" caption="date" attribute="1" time="1" defaultMemberUniqueName="[maintenance_logs].[date].[All]" allUniqueName="[maintenance_logs].[date].[All]" dimensionUniqueName="[maintenance_logs]" displayFolder="" count="0" memberValueDatatype="7" unbalanced="0"/>
    <cacheHierarchy uniqueName="[maintenance_logs].[machine_id]" caption="machine_id" attribute="1" defaultMemberUniqueName="[maintenance_logs].[machine_id].[All]" allUniqueName="[maintenance_logs].[machine_id].[All]" dimensionUniqueName="[maintenance_logs]" displayFolder="" count="0" memberValueDatatype="130" unbalanced="0"/>
    <cacheHierarchy uniqueName="[maintenance_logs].[maintenance_type]" caption="maintenance_type" attribute="1" defaultMemberUniqueName="[maintenance_logs].[maintenance_type].[All]" allUniqueName="[maintenance_logs].[maintenance_type].[All]" dimensionUniqueName="[maintenance_logs]" displayFolder="" count="0" memberValueDatatype="130" unbalanced="0"/>
    <cacheHierarchy uniqueName="[maintenance_logs].[technician_id]" caption="technician_id" attribute="1" defaultMemberUniqueName="[maintenance_logs].[technician_id].[All]" allUniqueName="[maintenance_logs].[technician_id].[All]" dimensionUniqueName="[maintenance_logs]" displayFolder="" count="0" memberValueDatatype="130" unbalanced="0"/>
    <cacheHierarchy uniqueName="[maintenance_logs].[duration_hr]" caption="duration_hr" attribute="1" defaultMemberUniqueName="[maintenance_logs].[duration_hr].[All]" allUniqueName="[maintenance_logs].[duration_hr].[All]" dimensionUniqueName="[maintenance_logs]" displayFolder="" count="0" memberValueDatatype="5" unbalanced="0"/>
    <cacheHierarchy uniqueName="[maintenance_logs].[parts_replaced]" caption="parts_replaced" attribute="1" defaultMemberUniqueName="[maintenance_logs].[parts_replaced].[All]" allUniqueName="[maintenance_logs].[parts_replaced].[All]" dimensionUniqueName="[maintenance_logs]" displayFolder="" count="0" memberValueDatatype="130" unbalanced="0"/>
    <cacheHierarchy uniqueName="[maintenance_logs].[cost_usd]" caption="cost_usd" attribute="1" defaultMemberUniqueName="[maintenance_logs].[cost_usd].[All]" allUniqueName="[maintenance_logs].[cost_usd].[All]" dimensionUniqueName="[maintenance_logs]" displayFolder="" count="0" memberValueDatatype="5" unbalanced="0"/>
    <cacheHierarchy uniqueName="[maintenance_logs].[result]" caption="result" attribute="1" defaultMemberUniqueName="[maintenance_logs].[result].[All]" allUniqueName="[maintenance_logs].[result].[All]" dimensionUniqueName="[maintenance_logs]" displayFolder="" count="0" memberValueDatatype="130" unbalanced="0"/>
    <cacheHierarchy uniqueName="[oee_daily].[record_id]" caption="record_id" attribute="1" defaultMemberUniqueName="[oee_daily].[record_id].[All]" allUniqueName="[oee_daily].[record_id].[All]" dimensionUniqueName="[oee_daily]" displayFolder="" count="0" memberValueDatatype="20" unbalanced="0"/>
    <cacheHierarchy uniqueName="[oee_daily].[date]" caption="date" attribute="1" time="1" defaultMemberUniqueName="[oee_daily].[date].[All]" allUniqueName="[oee_daily].[date].[All]" dimensionUniqueName="[oee_daily]" displayFolder="" count="0" memberValueDatatype="7" unbalanced="0"/>
    <cacheHierarchy uniqueName="[oee_daily].[machine_id]" caption="machine_id" attribute="1" defaultMemberUniqueName="[oee_daily].[machine_id].[All]" allUniqueName="[oee_daily].[machine_id].[All]" dimensionUniqueName="[oee_daily]" displayFolder="" count="0" memberValueDatatype="130" unbalanced="0"/>
    <cacheHierarchy uniqueName="[oee_daily].[shift]" caption="shift" attribute="1" defaultMemberUniqueName="[oee_daily].[shift].[All]" allUniqueName="[oee_daily].[shift].[All]" dimensionUniqueName="[oee_daily]" displayFolder="" count="0" memberValueDatatype="130" unbalanced="0"/>
    <cacheHierarchy uniqueName="[oee_daily].[planned_production_time_min]" caption="planned_production_time_min" attribute="1" defaultMemberUniqueName="[oee_daily].[planned_production_time_min].[All]" allUniqueName="[oee_daily].[planned_production_time_min].[All]" dimensionUniqueName="[oee_daily]" displayFolder="" count="0" memberValueDatatype="20" unbalanced="0"/>
    <cacheHierarchy uniqueName="[oee_daily].[actual_run_time_min]" caption="actual_run_time_min" attribute="1" defaultMemberUniqueName="[oee_daily].[actual_run_time_min].[All]" allUniqueName="[oee_daily].[actual_run_time_min].[All]" dimensionUniqueName="[oee_daily]" displayFolder="" count="0" memberValueDatatype="20" unbalanced="0"/>
    <cacheHierarchy uniqueName="[oee_daily].[downtime_min]" caption="downtime_min" attribute="1" defaultMemberUniqueName="[oee_daily].[downtime_min].[All]" allUniqueName="[oee_daily].[downtime_min].[All]" dimensionUniqueName="[oee_daily]" displayFolder="" count="0" memberValueDatatype="20" unbalanced="0"/>
    <cacheHierarchy uniqueName="[oee_daily].[total_units_produced]" caption="total_units_produced" attribute="1" defaultMemberUniqueName="[oee_daily].[total_units_produced].[All]" allUniqueName="[oee_daily].[total_units_produced].[All]" dimensionUniqueName="[oee_daily]" displayFolder="" count="0" memberValueDatatype="20" unbalanced="0"/>
    <cacheHierarchy uniqueName="[oee_daily].[good_units]" caption="good_units" attribute="1" defaultMemberUniqueName="[oee_daily].[good_units].[All]" allUniqueName="[oee_daily].[good_units].[All]" dimensionUniqueName="[oee_daily]" displayFolder="" count="0" memberValueDatatype="20" unbalanced="0"/>
    <cacheHierarchy uniqueName="[oee_daily].[rejected_units]" caption="rejected_units" attribute="1" defaultMemberUniqueName="[oee_daily].[rejected_units].[All]" allUniqueName="[oee_daily].[rejected_units].[All]" dimensionUniqueName="[oee_daily]" displayFolder="" count="0" memberValueDatatype="20" unbalanced="0"/>
    <cacheHierarchy uniqueName="[oee_daily].[ideal_cycle_time_sec]" caption="ideal_cycle_time_sec" attribute="1" defaultMemberUniqueName="[oee_daily].[ideal_cycle_time_sec].[All]" allUniqueName="[oee_daily].[ideal_cycle_time_sec].[All]" dimensionUniqueName="[oee_daily]" displayFolder="" count="0" memberValueDatatype="5" unbalanced="0"/>
    <cacheHierarchy uniqueName="[oee_daily].[availability]" caption="availability" attribute="1" defaultMemberUniqueName="[oee_daily].[availability].[All]" allUniqueName="[oee_daily].[availability].[All]" dimensionUniqueName="[oee_daily]" displayFolder="" count="0" memberValueDatatype="5" unbalanced="0"/>
    <cacheHierarchy uniqueName="[oee_daily].[performance]" caption="performance" attribute="1" defaultMemberUniqueName="[oee_daily].[performance].[All]" allUniqueName="[oee_daily].[performance].[All]" dimensionUniqueName="[oee_daily]" displayFolder="" count="0" memberValueDatatype="5" unbalanced="0"/>
    <cacheHierarchy uniqueName="[oee_daily].[quality]" caption="quality" attribute="1" defaultMemberUniqueName="[oee_daily].[quality].[All]" allUniqueName="[oee_daily].[quality].[All]" dimensionUniqueName="[oee_daily]" displayFolder="" count="0" memberValueDatatype="5" unbalanced="0"/>
    <cacheHierarchy uniqueName="[oee_daily].[oee]" caption="oee" attribute="1" defaultMemberUniqueName="[oee_daily].[oee].[All]" allUniqueName="[oee_daily].[oee].[All]" dimensionUniqueName="[oee_daily]" displayFolder="" count="0" memberValueDatatype="5" unbalanced="0"/>
    <cacheHierarchy uniqueName="[oee_daily].[date (Month)]" caption="date (Month)" attribute="1" defaultMemberUniqueName="[oee_daily].[date (Month)].[All]" allUniqueName="[oee_daily].[date (Month)].[All]" dimensionUniqueName="[oee_daily]" displayFolder="" count="0" memberValueDatatype="130" unbalanced="0"/>
    <cacheHierarchy uniqueName="[production_output].[output_id]" caption="output_id" attribute="1" defaultMemberUniqueName="[production_output].[output_id].[All]" allUniqueName="[production_output].[output_id].[All]" dimensionUniqueName="[production_output]" displayFolder="" count="0" memberValueDatatype="20" unbalanced="0"/>
    <cacheHierarchy uniqueName="[production_output].[date]" caption="date" attribute="1" time="1" defaultMemberUniqueName="[production_output].[date].[All]" allUniqueName="[production_output].[date].[All]" dimensionUniqueName="[production_output]" displayFolder="" count="0" memberValueDatatype="7" unbalanced="0"/>
    <cacheHierarchy uniqueName="[production_output].[machine_id]" caption="machine_id" attribute="1" defaultMemberUniqueName="[production_output].[machine_id].[All]" allUniqueName="[production_output].[machine_id].[All]" dimensionUniqueName="[production_output]" displayFolder="" count="0" memberValueDatatype="130" unbalanced="0"/>
    <cacheHierarchy uniqueName="[production_output].[shift]" caption="shift" attribute="1" defaultMemberUniqueName="[production_output].[shift].[All]" allUniqueName="[production_output].[shift].[All]" dimensionUniqueName="[production_output]" displayFolder="" count="0" memberValueDatatype="130" unbalanced="0"/>
    <cacheHierarchy uniqueName="[production_output].[product_code]" caption="product_code" attribute="1" defaultMemberUniqueName="[production_output].[product_code].[All]" allUniqueName="[production_output].[product_code].[All]" dimensionUniqueName="[production_output]" displayFolder="" count="2" memberValueDatatype="130" unbalanced="0">
      <fieldsUsage count="2">
        <fieldUsage x="-1"/>
        <fieldUsage x="0"/>
      </fieldsUsage>
    </cacheHierarchy>
    <cacheHierarchy uniqueName="[production_output].[units_planned]" caption="units_planned" attribute="1" defaultMemberUniqueName="[production_output].[units_planned].[All]" allUniqueName="[production_output].[units_planned].[All]" dimensionUniqueName="[production_output]" displayFolder="" count="0" memberValueDatatype="20" unbalanced="0"/>
    <cacheHierarchy uniqueName="[production_output].[units_produced]" caption="units_produced" attribute="1" defaultMemberUniqueName="[production_output].[units_produced].[All]" allUniqueName="[production_output].[units_produced].[All]" dimensionUniqueName="[production_output]" displayFolder="" count="0" memberValueDatatype="20" unbalanced="0"/>
    <cacheHierarchy uniqueName="[production_output].[units_rejected]" caption="units_rejected" attribute="1" defaultMemberUniqueName="[production_output].[units_rejected].[All]" allUniqueName="[production_output].[units_rejected].[All]" dimensionUniqueName="[production_output]" displayFolder="" count="0" memberValueDatatype="20" unbalanced="0"/>
    <cacheHierarchy uniqueName="[production_output].[scrap_rate_pct]" caption="scrap_rate_pct" attribute="1" defaultMemberUniqueName="[production_output].[scrap_rate_pct].[All]" allUniqueName="[production_output].[scrap_rate_pct].[All]" dimensionUniqueName="[production_output]" displayFolder="" count="0" memberValueDatatype="5" unbalanced="0"/>
    <cacheHierarchy uniqueName="[production_output].[operator_id]" caption="operator_id" attribute="1" defaultMemberUniqueName="[production_output].[operator_id].[All]" allUniqueName="[production_output].[operator_id].[All]" dimensionUniqueName="[production_output]" displayFolder="" count="0" memberValueDatatype="130" unbalanced="0"/>
    <cacheHierarchy uniqueName="[production_output].[date (Month)]" caption="date (Month)" attribute="1" defaultMemberUniqueName="[production_output].[date (Month)].[All]" allUniqueName="[production_output].[date (Month)].[All]" dimensionUniqueName="[production_output]" displayFolder="" count="0" memberValueDatatype="130" unbalanced="0"/>
    <cacheHierarchy uniqueName="[Shift_Table].[shift]" caption="shift" attribute="1" defaultMemberUniqueName="[Shift_Table].[shift].[All]" allUniqueName="[Shift_Table].[shift].[All]" dimensionUniqueName="[Shift_Table]"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machine_id]" caption="machine_id" attribute="1" defaultMemberUniqueName="[Table11].[machine_id].[All]" allUniqueName="[Table11].[machine_id].[All]" dimensionUniqueName="[Table11]" displayFolder="" count="0" memberValueDatatype="130" unbalanced="0"/>
    <cacheHierarchy uniqueName="[Table11].[Days since last service]" caption="Days since last service" attribute="1" defaultMemberUniqueName="[Table11].[Days since last service].[All]" allUniqueName="[Table11].[Days since last service].[All]" dimensionUniqueName="[Table11]" displayFolder="" count="0" memberValueDatatype="20" unbalanced="0"/>
    <cacheHierarchy uniqueName="[Table8].[date]" caption="date" attribute="1" time="1" defaultMemberUniqueName="[Table8].[date].[All]" allUniqueName="[Table8].[date].[All]" dimensionUniqueName="[Table8]" displayFolder="" count="0" memberValueDatatype="7" unbalanced="0"/>
    <cacheHierarchy uniqueName="[Table8].[machine_id]" caption="machine_id" attribute="1" defaultMemberUniqueName="[Table8].[machine_id].[All]" allUniqueName="[Table8].[machine_id].[All]" dimensionUniqueName="[Table8]" displayFolder="" count="0" memberValueDatatype="130" unbalanced="0"/>
    <cacheHierarchy uniqueName="[Table8].[OEE Before]" caption="OEE Before" attribute="1" defaultMemberUniqueName="[Table8].[OEE Before].[All]" allUniqueName="[Table8].[OEE Before].[All]" dimensionUniqueName="[Table8]" displayFolder="" count="0" memberValueDatatype="5" unbalanced="0"/>
    <cacheHierarchy uniqueName="[Table8].[OEE After:]" caption="OEE After:" attribute="1" defaultMemberUniqueName="[Table8].[OEE After:].[All]" allUniqueName="[Table8].[OEE After:].[All]" dimensionUniqueName="[Table8]" displayFolder="" count="0" memberValueDatatype="5" unbalanced="0"/>
    <cacheHierarchy uniqueName="[Table8].[cost_usd]" caption="cost_usd" attribute="1" defaultMemberUniqueName="[Table8].[cost_usd].[All]" allUniqueName="[Table8].[cost_usd].[All]" dimensionUniqueName="[Table8]" displayFolder="" count="0" memberValueDatatype="5" unbalanced="0"/>
    <cacheHierarchy uniqueName="[Table8].[OEE_improvement]" caption="OEE_improvement" attribute="1" defaultMemberUniqueName="[Table8].[OEE_improvement].[All]" allUniqueName="[Table8].[OEE_improvement].[All]" dimensionUniqueName="[Table8]" displayFolder="" count="0" memberValueDatatype="5" unbalanced="0"/>
    <cacheHierarchy uniqueName="[Table8].[technician_id]" caption="technician_id" attribute="1" defaultMemberUniqueName="[Table8].[technician_id].[All]" allUniqueName="[Table8].[technician_id].[All]" dimensionUniqueName="[Table8]" displayFolder="" count="0" memberValueDatatype="130" unbalanced="0"/>
    <cacheHierarchy uniqueName="[Table8].[Spend_Efficiency]" caption="Spend_Efficiency" attribute="1" defaultMemberUniqueName="[Table8].[Spend_Efficiency].[All]" allUniqueName="[Table8].[Spend_Efficiency].[All]" dimensionUniqueName="[Table8]" displayFolder="" count="0" memberValueDatatype="5" unbalanced="0"/>
    <cacheHierarchy uniqueName="[oee_daily].[date (Month Index)]" caption="date (Month Index)" attribute="1" defaultMemberUniqueName="[oee_daily].[date (Month Index)].[All]" allUniqueName="[oee_daily].[date (Month Index)].[All]" dimensionUniqueName="[oee_daily]" displayFolder="" count="0" memberValueDatatype="20" unbalanced="0" hidden="1"/>
    <cacheHierarchy uniqueName="[production_output].[date (Month Index)]" caption="date (Month Index)" attribute="1" defaultMemberUniqueName="[production_output].[date (Month Index)].[All]" allUniqueName="[production_output].[date (Month Index)].[All]" dimensionUniqueName="[production_output]" displayFolder="" count="0" memberValueDatatype="20" unbalanced="0" hidden="1"/>
    <cacheHierarchy uniqueName="[Measures].[__XL_Count downtime_events]" caption="__XL_Count downtime_events" measure="1" displayFolder="" measureGroup="downtime_events" count="0" hidden="1"/>
    <cacheHierarchy uniqueName="[Measures].[__XL_Count machines]" caption="__XL_Count machines" measure="1" displayFolder="" measureGroup="machines" count="0" hidden="1"/>
    <cacheHierarchy uniqueName="[Measures].[__XL_Count maintenance_logs]" caption="__XL_Count maintenance_logs" measure="1" displayFolder="" measureGroup="maintenance_logs" count="0" hidden="1"/>
    <cacheHierarchy uniqueName="[Measures].[__XL_Count oee_daily]" caption="__XL_Count oee_daily" measure="1" displayFolder="" measureGroup="oee_daily" count="0" hidden="1"/>
    <cacheHierarchy uniqueName="[Measures].[__XL_Count production_output]" caption="__XL_Count production_output" measure="1" displayFolder="" measureGroup="production_output" count="0" hidden="1"/>
    <cacheHierarchy uniqueName="[Measures].[__XL_Count Shift_Table]" caption="__XL_Count Shift_Table" measure="1" displayFolder="" measureGroup="Shift_Table" count="0" hidden="1"/>
    <cacheHierarchy uniqueName="[Measures].[__XL_Count Table8]" caption="__XL_Count Table8" measure="1" displayFolder="" measureGroup="Table8"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units_produced]" caption="Sum of units_produced" measure="1" displayFolder="" measureGroup="production_output"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oee]" caption="Sum of oee" measure="1" displayFolder="" measureGroup="oee_daily" count="0" hidden="1">
      <extLst>
        <ext xmlns:x15="http://schemas.microsoft.com/office/spreadsheetml/2010/11/main" uri="{B97F6D7D-B522-45F9-BDA1-12C45D357490}">
          <x15:cacheHierarchy aggregatedColumn="41"/>
        </ext>
      </extLst>
    </cacheHierarchy>
    <cacheHierarchy uniqueName="[Measures].[Average of oee]" caption="Average of oee" measure="1" displayFolder="" measureGroup="oee_daily" count="0" hidden="1">
      <extLst>
        <ext xmlns:x15="http://schemas.microsoft.com/office/spreadsheetml/2010/11/main" uri="{B97F6D7D-B522-45F9-BDA1-12C45D357490}">
          <x15:cacheHierarchy aggregatedColumn="41"/>
        </ext>
      </extLst>
    </cacheHierarchy>
    <cacheHierarchy uniqueName="[Measures].[Sum of cost_usd]" caption="Sum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duration_min]" caption="Sum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Sum of units_rejected]" caption="Sum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scrap_rate_pct]" caption="Sum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Average of scrap_rate_pct]" caption="Average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Sum of units_planned]" caption="Sum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Average of units_planned]" caption="Average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Count of shift]" caption="Count of shift" measure="1" displayFolder="" measureGroup="production_output" count="0" hidden="1">
      <extLst>
        <ext xmlns:x15="http://schemas.microsoft.com/office/spreadsheetml/2010/11/main" uri="{B97F6D7D-B522-45F9-BDA1-12C45D357490}">
          <x15:cacheHierarchy aggregatedColumn="46"/>
        </ext>
      </extLst>
    </cacheHierarchy>
    <cacheHierarchy uniqueName="[Measures].[Count of operator_id]" caption="Count of operator_id" measure="1" displayFolder="" measureGroup="production_output" count="0" hidden="1">
      <extLst>
        <ext xmlns:x15="http://schemas.microsoft.com/office/spreadsheetml/2010/11/main" uri="{B97F6D7D-B522-45F9-BDA1-12C45D357490}">
          <x15:cacheHierarchy aggregatedColumn="52"/>
        </ext>
      </extLst>
    </cacheHierarchy>
    <cacheHierarchy uniqueName="[Measures].[Average of units_rejected]" caption="Average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availability]" caption="Sum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Sum of performance]" caption="Sum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Sum of quality]" caption="Sum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availability]" caption="Average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Average of performance]" caption="Average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Max of quality]" caption="Max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quality]" caption="Average of quality" measure="1" displayFolder="" measureGroup="oee_daily" count="0" hidden="1">
      <extLst>
        <ext xmlns:x15="http://schemas.microsoft.com/office/spreadsheetml/2010/11/main" uri="{B97F6D7D-B522-45F9-BDA1-12C45D357490}">
          <x15:cacheHierarchy aggregatedColumn="40"/>
        </ext>
      </extLst>
    </cacheHierarchy>
    <cacheHierarchy uniqueName="[Measures].[Count of reported_by]" caption="Count of reported_by" measure="1" displayFolder="" measureGroup="downtime_events" count="0" hidden="1">
      <extLst>
        <ext xmlns:x15="http://schemas.microsoft.com/office/spreadsheetml/2010/11/main" uri="{B97F6D7D-B522-45F9-BDA1-12C45D357490}">
          <x15:cacheHierarchy aggregatedColumn="9"/>
        </ext>
      </extLst>
    </cacheHierarchy>
    <cacheHierarchy uniqueName="[Measures].[Count of downtime_reason]" caption="Count of downtime_reason" measure="1" displayFolder="" measureGroup="downtime_events" count="0" hidden="1">
      <extLst>
        <ext xmlns:x15="http://schemas.microsoft.com/office/spreadsheetml/2010/11/main" uri="{B97F6D7D-B522-45F9-BDA1-12C45D357490}">
          <x15:cacheHierarchy aggregatedColumn="7"/>
        </ext>
      </extLst>
    </cacheHierarchy>
    <cacheHierarchy uniqueName="[Measures].[Count of downtime_category]" caption="Count of downtime_category" measure="1" displayFolder="" measureGroup="downtime_events" count="0" hidden="1">
      <extLst>
        <ext xmlns:x15="http://schemas.microsoft.com/office/spreadsheetml/2010/11/main" uri="{B97F6D7D-B522-45F9-BDA1-12C45D357490}">
          <x15:cacheHierarchy aggregatedColumn="8"/>
        </ext>
      </extLst>
    </cacheHierarchy>
    <cacheHierarchy uniqueName="[Measures].[Sum of downtime_min]" caption="Sum of downtime_min" measure="1" displayFolder="" measureGroup="oee_daily" count="0" hidden="1">
      <extLst>
        <ext xmlns:x15="http://schemas.microsoft.com/office/spreadsheetml/2010/11/main" uri="{B97F6D7D-B522-45F9-BDA1-12C45D357490}">
          <x15:cacheHierarchy aggregatedColumn="33"/>
        </ext>
      </extLst>
    </cacheHierarchy>
    <cacheHierarchy uniqueName="[Measures].[Average of cost_usd]" caption="Average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OEE_improvement]" caption="Sum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Average of OEE_improvement]" caption="Average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Sum of OEE Before]" caption="Sum of OEE Before" measure="1" displayFolder="" measureGroup="Table8" count="0" hidden="1">
      <extLst>
        <ext xmlns:x15="http://schemas.microsoft.com/office/spreadsheetml/2010/11/main" uri="{B97F6D7D-B522-45F9-BDA1-12C45D357490}">
          <x15:cacheHierarchy aggregatedColumn="60"/>
        </ext>
      </extLst>
    </cacheHierarchy>
    <cacheHierarchy uniqueName="[Measures].[Sum of OEE After:]" caption="Sum of OEE After:" measure="1" displayFolder="" measureGroup="Table8" count="0" hidden="1">
      <extLst>
        <ext xmlns:x15="http://schemas.microsoft.com/office/spreadsheetml/2010/11/main" uri="{B97F6D7D-B522-45F9-BDA1-12C45D357490}">
          <x15:cacheHierarchy aggregatedColumn="61"/>
        </ext>
      </extLst>
    </cacheHierarchy>
    <cacheHierarchy uniqueName="[Measures].[Max of OEE Before]" caption="Max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Before]" caption="Average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After:]" caption="Average of OEE After:" measure="1" displayFolder="" measureGroup="Table8" count="0" hidden="1">
      <extLst>
        <ext xmlns:x15="http://schemas.microsoft.com/office/spreadsheetml/2010/11/main" uri="{B97F6D7D-B522-45F9-BDA1-12C45D357490}">
          <x15:cacheHierarchy aggregatedColumn="61"/>
        </ext>
      </extLst>
    </cacheHierarchy>
    <cacheHierarchy uniqueName="[Measures].[Count of parts_replaced]" caption="Count of parts_replaced" measure="1" displayFolder="" measureGroup="maintenance_logs" count="0" hidden="1">
      <extLst>
        <ext xmlns:x15="http://schemas.microsoft.com/office/spreadsheetml/2010/11/main" uri="{B97F6D7D-B522-45F9-BDA1-12C45D357490}">
          <x15:cacheHierarchy aggregatedColumn="24"/>
        </ext>
      </extLst>
    </cacheHierarchy>
    <cacheHierarchy uniqueName="[Measures].[Sum of Days since last service]" caption="Sum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Average of Days since last service]" caption="Average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Count of result]" caption="Count of result" measure="1" displayFolder="" measureGroup="maintenance_logs" count="0" hidden="1">
      <extLst>
        <ext xmlns:x15="http://schemas.microsoft.com/office/spreadsheetml/2010/11/main" uri="{B97F6D7D-B522-45F9-BDA1-12C45D357490}">
          <x15:cacheHierarchy aggregatedColumn="26"/>
        </ext>
      </extLst>
    </cacheHierarchy>
    <cacheHierarchy uniqueName="[Measures].[Max of duration_min]" caption="Max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Average of duration_min]" caption="Average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Count of machine_id]" caption="Count of machine_id" measure="1" displayFolder="" measureGroup="machines" count="0" hidden="1">
      <extLst>
        <ext xmlns:x15="http://schemas.microsoft.com/office/spreadsheetml/2010/11/main" uri="{B97F6D7D-B522-45F9-BDA1-12C45D357490}">
          <x15:cacheHierarchy aggregatedColumn="11"/>
        </ext>
      </extLst>
    </cacheHierarchy>
    <cacheHierarchy uniqueName="[Measures].[Sum of log_id]" caption="Sum of log_id" measure="1" displayFolder="" measureGroup="maintenance_logs" count="0" hidden="1">
      <extLst>
        <ext xmlns:x15="http://schemas.microsoft.com/office/spreadsheetml/2010/11/main" uri="{B97F6D7D-B522-45F9-BDA1-12C45D357490}">
          <x15:cacheHierarchy aggregatedColumn="18"/>
        </ext>
      </extLst>
    </cacheHierarchy>
    <cacheHierarchy uniqueName="[Measures].[Average of result]" caption="Average of result" measure="1" displayFolder="" measureGroup="maintenance_logs" count="0" hidden="1">
      <extLst>
        <ext xmlns:x15="http://schemas.microsoft.com/office/spreadsheetml/2010/11/main" uri="{B97F6D7D-B522-45F9-BDA1-12C45D357490}">
          <x15:cacheHierarchy aggregatedColumn="26"/>
        </ext>
      </extLst>
    </cacheHierarchy>
  </cacheHierarchies>
  <kpis count="0"/>
  <dimensions count="9">
    <dimension name="downtime_events" uniqueName="[downtime_events]" caption="downtime_events"/>
    <dimension name="machines" uniqueName="[machines]" caption="machines"/>
    <dimension name="maintenance_logs" uniqueName="[maintenance_logs]" caption="maintenance_logs"/>
    <dimension measure="1" name="Measures" uniqueName="[Measures]" caption="Measures"/>
    <dimension name="oee_daily" uniqueName="[oee_daily]" caption="oee_daily"/>
    <dimension name="production_output" uniqueName="[production_output]" caption="production_output"/>
    <dimension name="Shift_Table" uniqueName="[Shift_Table]" caption="Shift_Table"/>
    <dimension name="Table11" uniqueName="[Table11]" caption="Table11"/>
    <dimension name="Table8" uniqueName="[Table8]" caption="Table8"/>
  </dimensions>
  <measureGroups count="8">
    <measureGroup name="downtime_events" caption="downtime_events"/>
    <measureGroup name="machines" caption="machines"/>
    <measureGroup name="maintenance_logs" caption="maintenance_logs"/>
    <measureGroup name="oee_daily" caption="oee_daily"/>
    <measureGroup name="production_output" caption="production_output"/>
    <measureGroup name="Shift_Table" caption="Shift_Table"/>
    <measureGroup name="Table11" caption="Table11"/>
    <measureGroup name="Table8" caption="Table8"/>
  </measureGroups>
  <maps count="17">
    <map measureGroup="0" dimension="0"/>
    <map measureGroup="0" dimension="1"/>
    <map measureGroup="0" dimension="6"/>
    <map measureGroup="1" dimension="1"/>
    <map measureGroup="2" dimension="1"/>
    <map measureGroup="2" dimension="2"/>
    <map measureGroup="3" dimension="1"/>
    <map measureGroup="3" dimension="4"/>
    <map measureGroup="3" dimension="6"/>
    <map measureGroup="4" dimension="1"/>
    <map measureGroup="4" dimension="5"/>
    <map measureGroup="4" dimension="6"/>
    <map measureGroup="5" dimension="6"/>
    <map measureGroup="6" dimension="1"/>
    <map measureGroup="6" dimension="7"/>
    <map measureGroup="7" dimension="1"/>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095479861113" backgroundQuery="1" createdVersion="3" refreshedVersion="7" minRefreshableVersion="3" recordCount="0" supportSubquery="1" supportAdvancedDrill="1" xr:uid="{C904A7E2-060B-42BF-88AC-F4FE0A06D978}">
  <cacheSource type="external" connectionId="6">
    <extLst>
      <ext xmlns:x14="http://schemas.microsoft.com/office/spreadsheetml/2009/9/main" uri="{F057638F-6D5F-4e77-A914-E7F072B9BCA8}">
        <x14:sourceConnection name="ThisWorkbookDataModel"/>
      </ext>
    </extLst>
  </cacheSource>
  <cacheFields count="0"/>
  <cacheHierarchies count="118">
    <cacheHierarchy uniqueName="[downtime_events].[event_id]" caption="event_id" attribute="1" defaultMemberUniqueName="[downtime_events].[event_id].[All]" allUniqueName="[downtime_events].[event_id].[All]" dimensionUniqueName="[downtime_events]" displayFolder="" count="0" memberValueDatatype="20" unbalanced="0"/>
    <cacheHierarchy uniqueName="[downtime_events].[date]" caption="date" attribute="1" time="1" defaultMemberUniqueName="[downtime_events].[date].[All]" allUniqueName="[downtime_events].[date].[All]" dimensionUniqueName="[downtime_events]" displayFolder="" count="0" memberValueDatatype="7" unbalanced="0"/>
    <cacheHierarchy uniqueName="[downtime_events].[machine_id]" caption="machine_id" attribute="1" defaultMemberUniqueName="[downtime_events].[machine_id].[All]" allUniqueName="[downtime_events].[machine_id].[All]" dimensionUniqueName="[downtime_events]" displayFolder="" count="0" memberValueDatatype="130" unbalanced="0"/>
    <cacheHierarchy uniqueName="[downtime_events].[shift]" caption="shift" attribute="1" defaultMemberUniqueName="[downtime_events].[shift].[All]" allUniqueName="[downtime_events].[shift].[All]" dimensionUniqueName="[downtime_events]" displayFolder="" count="2" memberValueDatatype="130" unbalanced="0"/>
    <cacheHierarchy uniqueName="[downtime_events].[start_time]" caption="start_time" attribute="1" time="1" defaultMemberUniqueName="[downtime_events].[start_time].[All]" allUniqueName="[downtime_events].[start_time].[All]" dimensionUniqueName="[downtime_events]" displayFolder="" count="0" memberValueDatatype="7" unbalanced="0"/>
    <cacheHierarchy uniqueName="[downtime_events].[end_time]" caption="end_time" attribute="1" time="1" defaultMemberUniqueName="[downtime_events].[end_time].[All]" allUniqueName="[downtime_events].[end_time].[All]" dimensionUniqueName="[downtime_events]" displayFolder="" count="0" memberValueDatatype="7" unbalanced="0"/>
    <cacheHierarchy uniqueName="[downtime_events].[duration_min]" caption="duration_min" attribute="1" defaultMemberUniqueName="[downtime_events].[duration_min].[All]" allUniqueName="[downtime_events].[duration_min].[All]" dimensionUniqueName="[downtime_events]" displayFolder="" count="0" memberValueDatatype="20" unbalanced="0"/>
    <cacheHierarchy uniqueName="[downtime_events].[downtime_reason]" caption="downtime_reason" attribute="1" defaultMemberUniqueName="[downtime_events].[downtime_reason].[All]" allUniqueName="[downtime_events].[downtime_reason].[All]" dimensionUniqueName="[downtime_events]" displayFolder="" count="0" memberValueDatatype="130" unbalanced="0"/>
    <cacheHierarchy uniqueName="[downtime_events].[downtime_category]" caption="downtime_category" attribute="1" defaultMemberUniqueName="[downtime_events].[downtime_category].[All]" allUniqueName="[downtime_events].[downtime_category].[All]" dimensionUniqueName="[downtime_events]" displayFolder="" count="2" memberValueDatatype="130" unbalanced="0"/>
    <cacheHierarchy uniqueName="[downtime_events].[reported_by]" caption="reported_by" attribute="1" defaultMemberUniqueName="[downtime_events].[reported_by].[All]" allUniqueName="[downtime_events].[reported_by].[All]" dimensionUniqueName="[downtime_events]" displayFolder="" count="0" memberValueDatatype="130" unbalanced="0"/>
    <cacheHierarchy uniqueName="[downtime_events].[notes]" caption="notes" attribute="1" defaultMemberUniqueName="[downtime_events].[notes].[All]" allUniqueName="[downtime_events].[notes].[All]" dimensionUniqueName="[downtime_events]" displayFolder="" count="0" memberValueDatatype="130" unbalanced="0"/>
    <cacheHierarchy uniqueName="[machines].[machine_id]" caption="machine_id" attribute="1" defaultMemberUniqueName="[machines].[machine_id].[All]" allUniqueName="[machines].[machine_id].[All]" dimensionUniqueName="[machines]" displayFolder="" count="2" memberValueDatatype="130" unbalanced="0"/>
    <cacheHierarchy uniqueName="[machines].[machine_name]" caption="machine_name" attribute="1" defaultMemberUniqueName="[machines].[machine_name].[All]" allUniqueName="[machines].[machine_name].[All]" dimensionUniqueName="[machines]" displayFolder="" count="0" memberValueDatatype="130" unbalanced="0"/>
    <cacheHierarchy uniqueName="[machines].[line]" caption="line" attribute="1" defaultMemberUniqueName="[machines].[line].[All]" allUniqueName="[machines].[line].[All]" dimensionUniqueName="[machines]" displayFolder="" count="0" memberValueDatatype="130" unbalanced="0"/>
    <cacheHierarchy uniqueName="[machines].[machine_type]" caption="machine_type" attribute="1" defaultMemberUniqueName="[machines].[machine_type].[All]" allUniqueName="[machines].[machine_type].[All]" dimensionUniqueName="[machines]" displayFolder="" count="0" memberValueDatatype="130" unbalanced="0"/>
    <cacheHierarchy uniqueName="[machines].[installation_year]" caption="installation_year" attribute="1" defaultMemberUniqueName="[machines].[installation_year].[All]" allUniqueName="[machines].[installation_year].[All]" dimensionUniqueName="[machines]" displayFolder="" count="0" memberValueDatatype="20" unbalanced="0"/>
    <cacheHierarchy uniqueName="[machines].[rated_capacity_units_per_hr]" caption="rated_capacity_units_per_hr" attribute="1" defaultMemberUniqueName="[machines].[rated_capacity_units_per_hr].[All]" allUniqueName="[machines].[rated_capacity_units_per_hr].[All]" dimensionUniqueName="[machines]" displayFolder="" count="0" memberValueDatatype="20" unbalanced="0"/>
    <cacheHierarchy uniqueName="[machines].[maintenance_interval_days]" caption="maintenance_interval_days" attribute="1" defaultMemberUniqueName="[machines].[maintenance_interval_days].[All]" allUniqueName="[machines].[maintenance_interval_days].[All]" dimensionUniqueName="[machines]" displayFolder="" count="0" memberValueDatatype="20" unbalanced="0"/>
    <cacheHierarchy uniqueName="[maintenance_logs].[log_id]" caption="log_id" attribute="1" defaultMemberUniqueName="[maintenance_logs].[log_id].[All]" allUniqueName="[maintenance_logs].[log_id].[All]" dimensionUniqueName="[maintenance_logs]" displayFolder="" count="0" memberValueDatatype="20" unbalanced="0"/>
    <cacheHierarchy uniqueName="[maintenance_logs].[date]" caption="date" attribute="1" time="1" defaultMemberUniqueName="[maintenance_logs].[date].[All]" allUniqueName="[maintenance_logs].[date].[All]" dimensionUniqueName="[maintenance_logs]" displayFolder="" count="0" memberValueDatatype="7" unbalanced="0"/>
    <cacheHierarchy uniqueName="[maintenance_logs].[machine_id]" caption="machine_id" attribute="1" defaultMemberUniqueName="[maintenance_logs].[machine_id].[All]" allUniqueName="[maintenance_logs].[machine_id].[All]" dimensionUniqueName="[maintenance_logs]" displayFolder="" count="0" memberValueDatatype="130" unbalanced="0"/>
    <cacheHierarchy uniqueName="[maintenance_logs].[maintenance_type]" caption="maintenance_type" attribute="1" defaultMemberUniqueName="[maintenance_logs].[maintenance_type].[All]" allUniqueName="[maintenance_logs].[maintenance_type].[All]" dimensionUniqueName="[maintenance_logs]" displayFolder="" count="0" memberValueDatatype="130" unbalanced="0"/>
    <cacheHierarchy uniqueName="[maintenance_logs].[technician_id]" caption="technician_id" attribute="1" defaultMemberUniqueName="[maintenance_logs].[technician_id].[All]" allUniqueName="[maintenance_logs].[technician_id].[All]" dimensionUniqueName="[maintenance_logs]" displayFolder="" count="0" memberValueDatatype="130" unbalanced="0"/>
    <cacheHierarchy uniqueName="[maintenance_logs].[duration_hr]" caption="duration_hr" attribute="1" defaultMemberUniqueName="[maintenance_logs].[duration_hr].[All]" allUniqueName="[maintenance_logs].[duration_hr].[All]" dimensionUniqueName="[maintenance_logs]" displayFolder="" count="0" memberValueDatatype="5" unbalanced="0"/>
    <cacheHierarchy uniqueName="[maintenance_logs].[parts_replaced]" caption="parts_replaced" attribute="1" defaultMemberUniqueName="[maintenance_logs].[parts_replaced].[All]" allUniqueName="[maintenance_logs].[parts_replaced].[All]" dimensionUniqueName="[maintenance_logs]" displayFolder="" count="0" memberValueDatatype="130" unbalanced="0"/>
    <cacheHierarchy uniqueName="[maintenance_logs].[cost_usd]" caption="cost_usd" attribute="1" defaultMemberUniqueName="[maintenance_logs].[cost_usd].[All]" allUniqueName="[maintenance_logs].[cost_usd].[All]" dimensionUniqueName="[maintenance_logs]" displayFolder="" count="0" memberValueDatatype="5" unbalanced="0"/>
    <cacheHierarchy uniqueName="[maintenance_logs].[result]" caption="result" attribute="1" defaultMemberUniqueName="[maintenance_logs].[result].[All]" allUniqueName="[maintenance_logs].[result].[All]" dimensionUniqueName="[maintenance_logs]" displayFolder="" count="0" memberValueDatatype="130" unbalanced="0"/>
    <cacheHierarchy uniqueName="[oee_daily].[record_id]" caption="record_id" attribute="1" defaultMemberUniqueName="[oee_daily].[record_id].[All]" allUniqueName="[oee_daily].[record_id].[All]" dimensionUniqueName="[oee_daily]" displayFolder="" count="0" memberValueDatatype="20" unbalanced="0"/>
    <cacheHierarchy uniqueName="[oee_daily].[date]" caption="date" attribute="1" time="1" defaultMemberUniqueName="[oee_daily].[date].[All]" allUniqueName="[oee_daily].[date].[All]" dimensionUniqueName="[oee_daily]" displayFolder="" count="0" memberValueDatatype="7" unbalanced="0"/>
    <cacheHierarchy uniqueName="[oee_daily].[machine_id]" caption="machine_id" attribute="1" defaultMemberUniqueName="[oee_daily].[machine_id].[All]" allUniqueName="[oee_daily].[machine_id].[All]" dimensionUniqueName="[oee_daily]" displayFolder="" count="0" memberValueDatatype="130" unbalanced="0"/>
    <cacheHierarchy uniqueName="[oee_daily].[shift]" caption="shift" attribute="1" defaultMemberUniqueName="[oee_daily].[shift].[All]" allUniqueName="[oee_daily].[shift].[All]" dimensionUniqueName="[oee_daily]" displayFolder="" count="0" memberValueDatatype="130" unbalanced="0"/>
    <cacheHierarchy uniqueName="[oee_daily].[planned_production_time_min]" caption="planned_production_time_min" attribute="1" defaultMemberUniqueName="[oee_daily].[planned_production_time_min].[All]" allUniqueName="[oee_daily].[planned_production_time_min].[All]" dimensionUniqueName="[oee_daily]" displayFolder="" count="0" memberValueDatatype="20" unbalanced="0"/>
    <cacheHierarchy uniqueName="[oee_daily].[actual_run_time_min]" caption="actual_run_time_min" attribute="1" defaultMemberUniqueName="[oee_daily].[actual_run_time_min].[All]" allUniqueName="[oee_daily].[actual_run_time_min].[All]" dimensionUniqueName="[oee_daily]" displayFolder="" count="0" memberValueDatatype="20" unbalanced="0"/>
    <cacheHierarchy uniqueName="[oee_daily].[downtime_min]" caption="downtime_min" attribute="1" defaultMemberUniqueName="[oee_daily].[downtime_min].[All]" allUniqueName="[oee_daily].[downtime_min].[All]" dimensionUniqueName="[oee_daily]" displayFolder="" count="0" memberValueDatatype="20" unbalanced="0"/>
    <cacheHierarchy uniqueName="[oee_daily].[total_units_produced]" caption="total_units_produced" attribute="1" defaultMemberUniqueName="[oee_daily].[total_units_produced].[All]" allUniqueName="[oee_daily].[total_units_produced].[All]" dimensionUniqueName="[oee_daily]" displayFolder="" count="0" memberValueDatatype="20" unbalanced="0"/>
    <cacheHierarchy uniqueName="[oee_daily].[good_units]" caption="good_units" attribute="1" defaultMemberUniqueName="[oee_daily].[good_units].[All]" allUniqueName="[oee_daily].[good_units].[All]" dimensionUniqueName="[oee_daily]" displayFolder="" count="0" memberValueDatatype="20" unbalanced="0"/>
    <cacheHierarchy uniqueName="[oee_daily].[rejected_units]" caption="rejected_units" attribute="1" defaultMemberUniqueName="[oee_daily].[rejected_units].[All]" allUniqueName="[oee_daily].[rejected_units].[All]" dimensionUniqueName="[oee_daily]" displayFolder="" count="0" memberValueDatatype="20" unbalanced="0"/>
    <cacheHierarchy uniqueName="[oee_daily].[ideal_cycle_time_sec]" caption="ideal_cycle_time_sec" attribute="1" defaultMemberUniqueName="[oee_daily].[ideal_cycle_time_sec].[All]" allUniqueName="[oee_daily].[ideal_cycle_time_sec].[All]" dimensionUniqueName="[oee_daily]" displayFolder="" count="0" memberValueDatatype="5" unbalanced="0"/>
    <cacheHierarchy uniqueName="[oee_daily].[availability]" caption="availability" attribute="1" defaultMemberUniqueName="[oee_daily].[availability].[All]" allUniqueName="[oee_daily].[availability].[All]" dimensionUniqueName="[oee_daily]" displayFolder="" count="0" memberValueDatatype="5" unbalanced="0"/>
    <cacheHierarchy uniqueName="[oee_daily].[performance]" caption="performance" attribute="1" defaultMemberUniqueName="[oee_daily].[performance].[All]" allUniqueName="[oee_daily].[performance].[All]" dimensionUniqueName="[oee_daily]" displayFolder="" count="0" memberValueDatatype="5" unbalanced="0"/>
    <cacheHierarchy uniqueName="[oee_daily].[quality]" caption="quality" attribute="1" defaultMemberUniqueName="[oee_daily].[quality].[All]" allUniqueName="[oee_daily].[quality].[All]" dimensionUniqueName="[oee_daily]" displayFolder="" count="0" memberValueDatatype="5" unbalanced="0"/>
    <cacheHierarchy uniqueName="[oee_daily].[oee]" caption="oee" attribute="1" defaultMemberUniqueName="[oee_daily].[oee].[All]" allUniqueName="[oee_daily].[oee].[All]" dimensionUniqueName="[oee_daily]" displayFolder="" count="0" memberValueDatatype="5" unbalanced="0"/>
    <cacheHierarchy uniqueName="[oee_daily].[date (Month)]" caption="date (Month)" attribute="1" defaultMemberUniqueName="[oee_daily].[date (Month)].[All]" allUniqueName="[oee_daily].[date (Month)].[All]" dimensionUniqueName="[oee_daily]" displayFolder="" count="0" memberValueDatatype="130" unbalanced="0"/>
    <cacheHierarchy uniqueName="[production_output].[output_id]" caption="output_id" attribute="1" defaultMemberUniqueName="[production_output].[output_id].[All]" allUniqueName="[production_output].[output_id].[All]" dimensionUniqueName="[production_output]" displayFolder="" count="0" memberValueDatatype="20" unbalanced="0"/>
    <cacheHierarchy uniqueName="[production_output].[date]" caption="date" attribute="1" time="1" defaultMemberUniqueName="[production_output].[date].[All]" allUniqueName="[production_output].[date].[All]" dimensionUniqueName="[production_output]" displayFolder="" count="0" memberValueDatatype="7" unbalanced="0"/>
    <cacheHierarchy uniqueName="[production_output].[machine_id]" caption="machine_id" attribute="1" defaultMemberUniqueName="[production_output].[machine_id].[All]" allUniqueName="[production_output].[machine_id].[All]" dimensionUniqueName="[production_output]" displayFolder="" count="0" memberValueDatatype="130" unbalanced="0"/>
    <cacheHierarchy uniqueName="[production_output].[shift]" caption="shift" attribute="1" defaultMemberUniqueName="[production_output].[shift].[All]" allUniqueName="[production_output].[shift].[All]" dimensionUniqueName="[production_output]" displayFolder="" count="0" memberValueDatatype="130" unbalanced="0"/>
    <cacheHierarchy uniqueName="[production_output].[product_code]" caption="product_code" attribute="1" defaultMemberUniqueName="[production_output].[product_code].[All]" allUniqueName="[production_output].[product_code].[All]" dimensionUniqueName="[production_output]" displayFolder="" count="0" memberValueDatatype="130" unbalanced="0"/>
    <cacheHierarchy uniqueName="[production_output].[units_planned]" caption="units_planned" attribute="1" defaultMemberUniqueName="[production_output].[units_planned].[All]" allUniqueName="[production_output].[units_planned].[All]" dimensionUniqueName="[production_output]" displayFolder="" count="0" memberValueDatatype="20" unbalanced="0"/>
    <cacheHierarchy uniqueName="[production_output].[units_produced]" caption="units_produced" attribute="1" defaultMemberUniqueName="[production_output].[units_produced].[All]" allUniqueName="[production_output].[units_produced].[All]" dimensionUniqueName="[production_output]" displayFolder="" count="0" memberValueDatatype="20" unbalanced="0"/>
    <cacheHierarchy uniqueName="[production_output].[units_rejected]" caption="units_rejected" attribute="1" defaultMemberUniqueName="[production_output].[units_rejected].[All]" allUniqueName="[production_output].[units_rejected].[All]" dimensionUniqueName="[production_output]" displayFolder="" count="0" memberValueDatatype="20" unbalanced="0"/>
    <cacheHierarchy uniqueName="[production_output].[scrap_rate_pct]" caption="scrap_rate_pct" attribute="1" defaultMemberUniqueName="[production_output].[scrap_rate_pct].[All]" allUniqueName="[production_output].[scrap_rate_pct].[All]" dimensionUniqueName="[production_output]" displayFolder="" count="0" memberValueDatatype="5" unbalanced="0"/>
    <cacheHierarchy uniqueName="[production_output].[operator_id]" caption="operator_id" attribute="1" defaultMemberUniqueName="[production_output].[operator_id].[All]" allUniqueName="[production_output].[operator_id].[All]" dimensionUniqueName="[production_output]" displayFolder="" count="0" memberValueDatatype="130" unbalanced="0"/>
    <cacheHierarchy uniqueName="[production_output].[date (Month)]" caption="date (Month)" attribute="1" defaultMemberUniqueName="[production_output].[date (Month)].[All]" allUniqueName="[production_output].[date (Month)].[All]" dimensionUniqueName="[production_output]" displayFolder="" count="0" memberValueDatatype="130" unbalanced="0"/>
    <cacheHierarchy uniqueName="[Shift_Table].[shift]" caption="shift" attribute="1" defaultMemberUniqueName="[Shift_Table].[shift].[All]" allUniqueName="[Shift_Table].[shift].[All]" dimensionUniqueName="[Shift_Table]"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machine_id]" caption="machine_id" attribute="1" defaultMemberUniqueName="[Table11].[machine_id].[All]" allUniqueName="[Table11].[machine_id].[All]" dimensionUniqueName="[Table11]" displayFolder="" count="0" memberValueDatatype="130" unbalanced="0"/>
    <cacheHierarchy uniqueName="[Table11].[Days since last service]" caption="Days since last service" attribute="1" defaultMemberUniqueName="[Table11].[Days since last service].[All]" allUniqueName="[Table11].[Days since last service].[All]" dimensionUniqueName="[Table11]" displayFolder="" count="0" memberValueDatatype="20" unbalanced="0"/>
    <cacheHierarchy uniqueName="[Table8].[date]" caption="date" attribute="1" time="1" defaultMemberUniqueName="[Table8].[date].[All]" allUniqueName="[Table8].[date].[All]" dimensionUniqueName="[Table8]" displayFolder="" count="0" memberValueDatatype="7" unbalanced="0"/>
    <cacheHierarchy uniqueName="[Table8].[machine_id]" caption="machine_id" attribute="1" defaultMemberUniqueName="[Table8].[machine_id].[All]" allUniqueName="[Table8].[machine_id].[All]" dimensionUniqueName="[Table8]" displayFolder="" count="0" memberValueDatatype="130" unbalanced="0"/>
    <cacheHierarchy uniqueName="[Table8].[OEE Before]" caption="OEE Before" attribute="1" defaultMemberUniqueName="[Table8].[OEE Before].[All]" allUniqueName="[Table8].[OEE Before].[All]" dimensionUniqueName="[Table8]" displayFolder="" count="0" memberValueDatatype="5" unbalanced="0"/>
    <cacheHierarchy uniqueName="[Table8].[OEE After:]" caption="OEE After:" attribute="1" defaultMemberUniqueName="[Table8].[OEE After:].[All]" allUniqueName="[Table8].[OEE After:].[All]" dimensionUniqueName="[Table8]" displayFolder="" count="0" memberValueDatatype="5" unbalanced="0"/>
    <cacheHierarchy uniqueName="[Table8].[cost_usd]" caption="cost_usd" attribute="1" defaultMemberUniqueName="[Table8].[cost_usd].[All]" allUniqueName="[Table8].[cost_usd].[All]" dimensionUniqueName="[Table8]" displayFolder="" count="0" memberValueDatatype="5" unbalanced="0"/>
    <cacheHierarchy uniqueName="[Table8].[OEE_improvement]" caption="OEE_improvement" attribute="1" defaultMemberUniqueName="[Table8].[OEE_improvement].[All]" allUniqueName="[Table8].[OEE_improvement].[All]" dimensionUniqueName="[Table8]" displayFolder="" count="0" memberValueDatatype="5" unbalanced="0"/>
    <cacheHierarchy uniqueName="[Table8].[technician_id]" caption="technician_id" attribute="1" defaultMemberUniqueName="[Table8].[technician_id].[All]" allUniqueName="[Table8].[technician_id].[All]" dimensionUniqueName="[Table8]" displayFolder="" count="0" memberValueDatatype="130" unbalanced="0"/>
    <cacheHierarchy uniqueName="[Table8].[Spend_Efficiency]" caption="Spend_Efficiency" attribute="1" defaultMemberUniqueName="[Table8].[Spend_Efficiency].[All]" allUniqueName="[Table8].[Spend_Efficiency].[All]" dimensionUniqueName="[Table8]" displayFolder="" count="0" memberValueDatatype="5" unbalanced="0"/>
    <cacheHierarchy uniqueName="[oee_daily].[date (Month Index)]" caption="date (Month Index)" attribute="1" defaultMemberUniqueName="[oee_daily].[date (Month Index)].[All]" allUniqueName="[oee_daily].[date (Month Index)].[All]" dimensionUniqueName="[oee_daily]" displayFolder="" count="0" memberValueDatatype="20" unbalanced="0" hidden="1"/>
    <cacheHierarchy uniqueName="[production_output].[date (Month Index)]" caption="date (Month Index)" attribute="1" defaultMemberUniqueName="[production_output].[date (Month Index)].[All]" allUniqueName="[production_output].[date (Month Index)].[All]" dimensionUniqueName="[production_output]" displayFolder="" count="0" memberValueDatatype="20" unbalanced="0" hidden="1"/>
    <cacheHierarchy uniqueName="[Measures].[__XL_Count downtime_events]" caption="__XL_Count downtime_events" measure="1" displayFolder="" measureGroup="downtime_events" count="0" hidden="1"/>
    <cacheHierarchy uniqueName="[Measures].[__XL_Count machines]" caption="__XL_Count machines" measure="1" displayFolder="" measureGroup="machines" count="0" hidden="1"/>
    <cacheHierarchy uniqueName="[Measures].[__XL_Count maintenance_logs]" caption="__XL_Count maintenance_logs" measure="1" displayFolder="" measureGroup="maintenance_logs" count="0" hidden="1"/>
    <cacheHierarchy uniqueName="[Measures].[__XL_Count oee_daily]" caption="__XL_Count oee_daily" measure="1" displayFolder="" measureGroup="oee_daily" count="0" hidden="1"/>
    <cacheHierarchy uniqueName="[Measures].[__XL_Count production_output]" caption="__XL_Count production_output" measure="1" displayFolder="" measureGroup="production_output" count="0" hidden="1"/>
    <cacheHierarchy uniqueName="[Measures].[__XL_Count Shift_Table]" caption="__XL_Count Shift_Table" measure="1" displayFolder="" measureGroup="Shift_Table" count="0" hidden="1"/>
    <cacheHierarchy uniqueName="[Measures].[__XL_Count Table8]" caption="__XL_Count Table8" measure="1" displayFolder="" measureGroup="Table8"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units_produced]" caption="Sum of units_produced" measure="1" displayFolder="" measureGroup="production_output" count="0" hidden="1">
      <extLst>
        <ext xmlns:x15="http://schemas.microsoft.com/office/spreadsheetml/2010/11/main" uri="{B97F6D7D-B522-45F9-BDA1-12C45D357490}">
          <x15:cacheHierarchy aggregatedColumn="49"/>
        </ext>
      </extLst>
    </cacheHierarchy>
    <cacheHierarchy uniqueName="[Measures].[Sum of oee]" caption="Sum of oee" measure="1" displayFolder="" measureGroup="oee_daily" count="0" hidden="1">
      <extLst>
        <ext xmlns:x15="http://schemas.microsoft.com/office/spreadsheetml/2010/11/main" uri="{B97F6D7D-B522-45F9-BDA1-12C45D357490}">
          <x15:cacheHierarchy aggregatedColumn="41"/>
        </ext>
      </extLst>
    </cacheHierarchy>
    <cacheHierarchy uniqueName="[Measures].[Average of oee]" caption="Average of oee" measure="1" displayFolder="" measureGroup="oee_daily" count="0" hidden="1">
      <extLst>
        <ext xmlns:x15="http://schemas.microsoft.com/office/spreadsheetml/2010/11/main" uri="{B97F6D7D-B522-45F9-BDA1-12C45D357490}">
          <x15:cacheHierarchy aggregatedColumn="41"/>
        </ext>
      </extLst>
    </cacheHierarchy>
    <cacheHierarchy uniqueName="[Measures].[Sum of cost_usd]" caption="Sum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duration_min]" caption="Sum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Sum of units_rejected]" caption="Sum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scrap_rate_pct]" caption="Sum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Average of scrap_rate_pct]" caption="Average of scrap_rate_pct" measure="1" displayFolder="" measureGroup="production_output" count="0" hidden="1">
      <extLst>
        <ext xmlns:x15="http://schemas.microsoft.com/office/spreadsheetml/2010/11/main" uri="{B97F6D7D-B522-45F9-BDA1-12C45D357490}">
          <x15:cacheHierarchy aggregatedColumn="51"/>
        </ext>
      </extLst>
    </cacheHierarchy>
    <cacheHierarchy uniqueName="[Measures].[Sum of units_planned]" caption="Sum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Average of units_planned]" caption="Average of units_planned" measure="1" displayFolder="" measureGroup="production_output" count="0" hidden="1">
      <extLst>
        <ext xmlns:x15="http://schemas.microsoft.com/office/spreadsheetml/2010/11/main" uri="{B97F6D7D-B522-45F9-BDA1-12C45D357490}">
          <x15:cacheHierarchy aggregatedColumn="48"/>
        </ext>
      </extLst>
    </cacheHierarchy>
    <cacheHierarchy uniqueName="[Measures].[Count of shift]" caption="Count of shift" measure="1" displayFolder="" measureGroup="production_output" count="0" hidden="1">
      <extLst>
        <ext xmlns:x15="http://schemas.microsoft.com/office/spreadsheetml/2010/11/main" uri="{B97F6D7D-B522-45F9-BDA1-12C45D357490}">
          <x15:cacheHierarchy aggregatedColumn="46"/>
        </ext>
      </extLst>
    </cacheHierarchy>
    <cacheHierarchy uniqueName="[Measures].[Count of operator_id]" caption="Count of operator_id" measure="1" displayFolder="" measureGroup="production_output" count="0" hidden="1">
      <extLst>
        <ext xmlns:x15="http://schemas.microsoft.com/office/spreadsheetml/2010/11/main" uri="{B97F6D7D-B522-45F9-BDA1-12C45D357490}">
          <x15:cacheHierarchy aggregatedColumn="52"/>
        </ext>
      </extLst>
    </cacheHierarchy>
    <cacheHierarchy uniqueName="[Measures].[Average of units_rejected]" caption="Average of units_rejected" measure="1" displayFolder="" measureGroup="production_output" count="0" hidden="1">
      <extLst>
        <ext xmlns:x15="http://schemas.microsoft.com/office/spreadsheetml/2010/11/main" uri="{B97F6D7D-B522-45F9-BDA1-12C45D357490}">
          <x15:cacheHierarchy aggregatedColumn="50"/>
        </ext>
      </extLst>
    </cacheHierarchy>
    <cacheHierarchy uniqueName="[Measures].[Sum of availability]" caption="Sum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Sum of performance]" caption="Sum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Sum of quality]" caption="Sum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availability]" caption="Average of availability" measure="1" displayFolder="" measureGroup="oee_daily" count="0" hidden="1">
      <extLst>
        <ext xmlns:x15="http://schemas.microsoft.com/office/spreadsheetml/2010/11/main" uri="{B97F6D7D-B522-45F9-BDA1-12C45D357490}">
          <x15:cacheHierarchy aggregatedColumn="38"/>
        </ext>
      </extLst>
    </cacheHierarchy>
    <cacheHierarchy uniqueName="[Measures].[Average of performance]" caption="Average of performance" measure="1" displayFolder="" measureGroup="oee_daily" count="0" hidden="1">
      <extLst>
        <ext xmlns:x15="http://schemas.microsoft.com/office/spreadsheetml/2010/11/main" uri="{B97F6D7D-B522-45F9-BDA1-12C45D357490}">
          <x15:cacheHierarchy aggregatedColumn="39"/>
        </ext>
      </extLst>
    </cacheHierarchy>
    <cacheHierarchy uniqueName="[Measures].[Max of quality]" caption="Max of quality" measure="1" displayFolder="" measureGroup="oee_daily" count="0" hidden="1">
      <extLst>
        <ext xmlns:x15="http://schemas.microsoft.com/office/spreadsheetml/2010/11/main" uri="{B97F6D7D-B522-45F9-BDA1-12C45D357490}">
          <x15:cacheHierarchy aggregatedColumn="40"/>
        </ext>
      </extLst>
    </cacheHierarchy>
    <cacheHierarchy uniqueName="[Measures].[Average of quality]" caption="Average of quality" measure="1" displayFolder="" measureGroup="oee_daily" count="0" hidden="1">
      <extLst>
        <ext xmlns:x15="http://schemas.microsoft.com/office/spreadsheetml/2010/11/main" uri="{B97F6D7D-B522-45F9-BDA1-12C45D357490}">
          <x15:cacheHierarchy aggregatedColumn="40"/>
        </ext>
      </extLst>
    </cacheHierarchy>
    <cacheHierarchy uniqueName="[Measures].[Count of reported_by]" caption="Count of reported_by" measure="1" displayFolder="" measureGroup="downtime_events" count="0" hidden="1">
      <extLst>
        <ext xmlns:x15="http://schemas.microsoft.com/office/spreadsheetml/2010/11/main" uri="{B97F6D7D-B522-45F9-BDA1-12C45D357490}">
          <x15:cacheHierarchy aggregatedColumn="9"/>
        </ext>
      </extLst>
    </cacheHierarchy>
    <cacheHierarchy uniqueName="[Measures].[Count of downtime_reason]" caption="Count of downtime_reason" measure="1" displayFolder="" measureGroup="downtime_events" count="0" hidden="1">
      <extLst>
        <ext xmlns:x15="http://schemas.microsoft.com/office/spreadsheetml/2010/11/main" uri="{B97F6D7D-B522-45F9-BDA1-12C45D357490}">
          <x15:cacheHierarchy aggregatedColumn="7"/>
        </ext>
      </extLst>
    </cacheHierarchy>
    <cacheHierarchy uniqueName="[Measures].[Count of downtime_category]" caption="Count of downtime_category" measure="1" displayFolder="" measureGroup="downtime_events" count="0" hidden="1">
      <extLst>
        <ext xmlns:x15="http://schemas.microsoft.com/office/spreadsheetml/2010/11/main" uri="{B97F6D7D-B522-45F9-BDA1-12C45D357490}">
          <x15:cacheHierarchy aggregatedColumn="8"/>
        </ext>
      </extLst>
    </cacheHierarchy>
    <cacheHierarchy uniqueName="[Measures].[Sum of downtime_min]" caption="Sum of downtime_min" measure="1" displayFolder="" measureGroup="oee_daily" count="0" hidden="1">
      <extLst>
        <ext xmlns:x15="http://schemas.microsoft.com/office/spreadsheetml/2010/11/main" uri="{B97F6D7D-B522-45F9-BDA1-12C45D357490}">
          <x15:cacheHierarchy aggregatedColumn="33"/>
        </ext>
      </extLst>
    </cacheHierarchy>
    <cacheHierarchy uniqueName="[Measures].[Average of cost_usd]" caption="Average of cost_usd" measure="1" displayFolder="" measureGroup="maintenance_logs" count="0" hidden="1">
      <extLst>
        <ext xmlns:x15="http://schemas.microsoft.com/office/spreadsheetml/2010/11/main" uri="{B97F6D7D-B522-45F9-BDA1-12C45D357490}">
          <x15:cacheHierarchy aggregatedColumn="25"/>
        </ext>
      </extLst>
    </cacheHierarchy>
    <cacheHierarchy uniqueName="[Measures].[Sum of OEE_improvement]" caption="Sum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Average of OEE_improvement]" caption="Average of OEE_improvement" measure="1" displayFolder="" measureGroup="Table8" count="0" hidden="1">
      <extLst>
        <ext xmlns:x15="http://schemas.microsoft.com/office/spreadsheetml/2010/11/main" uri="{B97F6D7D-B522-45F9-BDA1-12C45D357490}">
          <x15:cacheHierarchy aggregatedColumn="63"/>
        </ext>
      </extLst>
    </cacheHierarchy>
    <cacheHierarchy uniqueName="[Measures].[Sum of OEE Before]" caption="Sum of OEE Before" measure="1" displayFolder="" measureGroup="Table8" count="0" hidden="1">
      <extLst>
        <ext xmlns:x15="http://schemas.microsoft.com/office/spreadsheetml/2010/11/main" uri="{B97F6D7D-B522-45F9-BDA1-12C45D357490}">
          <x15:cacheHierarchy aggregatedColumn="60"/>
        </ext>
      </extLst>
    </cacheHierarchy>
    <cacheHierarchy uniqueName="[Measures].[Sum of OEE After:]" caption="Sum of OEE After:" measure="1" displayFolder="" measureGroup="Table8" count="0" hidden="1">
      <extLst>
        <ext xmlns:x15="http://schemas.microsoft.com/office/spreadsheetml/2010/11/main" uri="{B97F6D7D-B522-45F9-BDA1-12C45D357490}">
          <x15:cacheHierarchy aggregatedColumn="61"/>
        </ext>
      </extLst>
    </cacheHierarchy>
    <cacheHierarchy uniqueName="[Measures].[Max of OEE Before]" caption="Max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Before]" caption="Average of OEE Before" measure="1" displayFolder="" measureGroup="Table8" count="0" hidden="1">
      <extLst>
        <ext xmlns:x15="http://schemas.microsoft.com/office/spreadsheetml/2010/11/main" uri="{B97F6D7D-B522-45F9-BDA1-12C45D357490}">
          <x15:cacheHierarchy aggregatedColumn="60"/>
        </ext>
      </extLst>
    </cacheHierarchy>
    <cacheHierarchy uniqueName="[Measures].[Average of OEE After:]" caption="Average of OEE After:" measure="1" displayFolder="" measureGroup="Table8" count="0" hidden="1">
      <extLst>
        <ext xmlns:x15="http://schemas.microsoft.com/office/spreadsheetml/2010/11/main" uri="{B97F6D7D-B522-45F9-BDA1-12C45D357490}">
          <x15:cacheHierarchy aggregatedColumn="61"/>
        </ext>
      </extLst>
    </cacheHierarchy>
    <cacheHierarchy uniqueName="[Measures].[Count of parts_replaced]" caption="Count of parts_replaced" measure="1" displayFolder="" measureGroup="maintenance_logs" count="0" hidden="1">
      <extLst>
        <ext xmlns:x15="http://schemas.microsoft.com/office/spreadsheetml/2010/11/main" uri="{B97F6D7D-B522-45F9-BDA1-12C45D357490}">
          <x15:cacheHierarchy aggregatedColumn="24"/>
        </ext>
      </extLst>
    </cacheHierarchy>
    <cacheHierarchy uniqueName="[Measures].[Sum of Days since last service]" caption="Sum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Average of Days since last service]" caption="Average of Days since last service" measure="1" displayFolder="" measureGroup="Table11" count="0" hidden="1">
      <extLst>
        <ext xmlns:x15="http://schemas.microsoft.com/office/spreadsheetml/2010/11/main" uri="{B97F6D7D-B522-45F9-BDA1-12C45D357490}">
          <x15:cacheHierarchy aggregatedColumn="57"/>
        </ext>
      </extLst>
    </cacheHierarchy>
    <cacheHierarchy uniqueName="[Measures].[Count of result]" caption="Count of result" measure="1" displayFolder="" measureGroup="maintenance_logs" count="0" hidden="1">
      <extLst>
        <ext xmlns:x15="http://schemas.microsoft.com/office/spreadsheetml/2010/11/main" uri="{B97F6D7D-B522-45F9-BDA1-12C45D357490}">
          <x15:cacheHierarchy aggregatedColumn="26"/>
        </ext>
      </extLst>
    </cacheHierarchy>
    <cacheHierarchy uniqueName="[Measures].[Max of duration_min]" caption="Max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Average of duration_min]" caption="Average of duration_min" measure="1" displayFolder="" measureGroup="downtime_events" count="0" hidden="1">
      <extLst>
        <ext xmlns:x15="http://schemas.microsoft.com/office/spreadsheetml/2010/11/main" uri="{B97F6D7D-B522-45F9-BDA1-12C45D357490}">
          <x15:cacheHierarchy aggregatedColumn="6"/>
        </ext>
      </extLst>
    </cacheHierarchy>
    <cacheHierarchy uniqueName="[Measures].[Count of machine_id]" caption="Count of machine_id" measure="1" displayFolder="" measureGroup="machines" count="0" hidden="1">
      <extLst>
        <ext xmlns:x15="http://schemas.microsoft.com/office/spreadsheetml/2010/11/main" uri="{B97F6D7D-B522-45F9-BDA1-12C45D357490}">
          <x15:cacheHierarchy aggregatedColumn="11"/>
        </ext>
      </extLst>
    </cacheHierarchy>
    <cacheHierarchy uniqueName="[Measures].[Sum of log_id]" caption="Sum of log_id" measure="1" displayFolder="" measureGroup="maintenance_logs" count="0" hidden="1">
      <extLst>
        <ext xmlns:x15="http://schemas.microsoft.com/office/spreadsheetml/2010/11/main" uri="{B97F6D7D-B522-45F9-BDA1-12C45D357490}">
          <x15:cacheHierarchy aggregatedColumn="18"/>
        </ext>
      </extLst>
    </cacheHierarchy>
    <cacheHierarchy uniqueName="[Measures].[Average of result]" caption="Average of result" measure="1" displayFolder="" measureGroup="maintenance_logs"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3774750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20CE18-311A-48CB-9F66-592D11121919}" name="Shift OEE " cacheId="16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E31:F35"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Average of oee" fld="0" subtotal="average" baseField="0" baseItem="0" numFmtId="9"/>
  </dataFields>
  <formats count="1">
    <format dxfId="39">
      <pivotArea outline="0" fieldPosition="0">
        <references count="1">
          <reference field="4294967294" count="1">
            <x v="0"/>
          </reference>
        </references>
      </pivotArea>
    </format>
  </formats>
  <pivotHierarchies count="118">
    <pivotHierarchy dragToData="1"/>
    <pivotHierarchy dragToData="1"/>
    <pivotHierarchy dragToData="1"/>
    <pivotHierarchy multipleItemSelectionAllowed="1" dragToData="1">
      <members count="1" level="1">
        <member name="[downtime_events].[shift].&amp;[Afternoon]"/>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oe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ee_daily]"/>
        <x15:activeTabTopLevelEntity name="[machines]"/>
        <x15:activeTabTopLevelEntity name="[downtime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998003-2806-4047-9C7A-E3F38B8DA4FA}" name="Downtime Reason" cacheId="17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9">
  <location ref="J11:K22" firstHeaderRow="1"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9"/>
    </i>
    <i>
      <x v="7"/>
    </i>
    <i>
      <x v="2"/>
    </i>
    <i>
      <x v="8"/>
    </i>
    <i>
      <x/>
    </i>
    <i>
      <x v="3"/>
    </i>
    <i>
      <x v="6"/>
    </i>
    <i>
      <x v="5"/>
    </i>
    <i t="grand">
      <x/>
    </i>
  </rowItems>
  <colItems count="1">
    <i/>
  </colItems>
  <dataFields count="1">
    <dataField name="Count of downtime_reason" fld="1" subtotal="count" baseField="0" baseItem="0"/>
  </dataFields>
  <chartFormats count="4">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118">
    <pivotHierarchy dragToData="1"/>
    <pivotHierarchy dragToData="1"/>
    <pivotHierarchy dragToData="1"/>
    <pivotHierarchy multipleItemSelectionAllowed="1" dragToData="1">
      <members count="1" level="1">
        <member name="[downtime_events].[shift].&amp;[Afternoon]"/>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owntime_events">
        <x15:activeTabTopLevelEntity name="[downtime_events]"/>
        <x15:activeTabTopLevelEntity name="[mach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B6EA39-74A9-458E-A4A3-998FB61DF016}" name="Shift A/P/Q" cacheId="17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7">
  <location ref="E1:H8" firstHeaderRow="0" firstDataRow="1" firstDataCol="1"/>
  <pivotFields count="6">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2">
    <field x="3"/>
    <field x="4"/>
  </rowFields>
  <rowItems count="7">
    <i>
      <x/>
    </i>
    <i r="1">
      <x/>
    </i>
    <i r="1">
      <x v="1"/>
    </i>
    <i r="1">
      <x v="2"/>
    </i>
    <i r="1">
      <x v="3"/>
    </i>
    <i r="1">
      <x v="4"/>
    </i>
    <i t="grand">
      <x/>
    </i>
  </rowItems>
  <colFields count="1">
    <field x="-2"/>
  </colFields>
  <colItems count="3">
    <i>
      <x/>
    </i>
    <i i="1">
      <x v="1"/>
    </i>
    <i i="2">
      <x v="2"/>
    </i>
  </colItems>
  <dataFields count="3">
    <dataField name="Average of availability" fld="0" subtotal="average" baseField="0" baseItem="0"/>
    <dataField name="Average of performance" fld="1" subtotal="average" baseField="0" baseItem="0"/>
    <dataField name="Average of quality" fld="2" subtotal="average" baseField="0" baseItem="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Hierarchies count="11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ailability"/>
    <pivotHierarchy dragToData="1" caption="Average of performance"/>
    <pivotHierarchy dragToData="1" caption="Max of quality"/>
    <pivotHierarchy dragToData="1" caption="Average of qual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ee_daily]"/>
        <x15:activeTabTopLevelEntity name="[machines]"/>
        <x15:activeTabTopLevelEntity name="[Shift_Table]"/>
        <x15:activeTabTopLevelEntity name="[downtime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59DC75-674F-4DAB-8613-DD0D02A0953D}" name="OeeDate" cacheId="17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A55:G60" firstHeaderRow="1" firstDataRow="2" firstDataCol="1"/>
  <pivotFields count="5">
    <pivotField axis="axisRow" allDrilled="1" subtotalTop="0" showAll="0" dataSourceSort="1" defaultSubtotal="0" defaultAttributeDrillState="1">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pivotField>
    <pivotField axis="axisRow" allDrilled="1" subtotalTop="0" showAll="0" dataSourceSort="1" defaultSubtotal="0">
      <items count="3">
        <item x="0" e="0"/>
        <item x="1" e="0"/>
        <item x="2" e="0"/>
      </items>
    </pivotField>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2">
    <field x="1"/>
    <field x="0"/>
  </rowFields>
  <rowItems count="4">
    <i>
      <x/>
    </i>
    <i>
      <x v="1"/>
    </i>
    <i>
      <x v="2"/>
    </i>
    <i t="grand">
      <x/>
    </i>
  </rowItems>
  <colFields count="1">
    <field x="2"/>
  </colFields>
  <colItems count="6">
    <i>
      <x/>
    </i>
    <i>
      <x v="1"/>
    </i>
    <i>
      <x v="2"/>
    </i>
    <i>
      <x v="3"/>
    </i>
    <i>
      <x v="4"/>
    </i>
    <i t="grand">
      <x/>
    </i>
  </colItems>
  <dataFields count="1">
    <dataField name="Average of oee" fld="3" subtotal="average" baseField="1" baseItem="0"/>
  </dataFields>
  <chartFormats count="6">
    <chartFormat chart="3" format="10" series="1">
      <pivotArea type="data" outline="0" fieldPosition="0">
        <references count="2">
          <reference field="4294967294" count="1" selected="0">
            <x v="0"/>
          </reference>
          <reference field="2" count="1" selected="0">
            <x v="0"/>
          </reference>
        </references>
      </pivotArea>
    </chartFormat>
    <chartFormat chart="3" format="11" series="1">
      <pivotArea type="data" outline="0" fieldPosition="0">
        <references count="2">
          <reference field="4294967294" count="1" selected="0">
            <x v="0"/>
          </reference>
          <reference field="2" count="1" selected="0">
            <x v="1"/>
          </reference>
        </references>
      </pivotArea>
    </chartFormat>
    <chartFormat chart="3" format="12" series="1">
      <pivotArea type="data" outline="0" fieldPosition="0">
        <references count="2">
          <reference field="4294967294" count="1" selected="0">
            <x v="0"/>
          </reference>
          <reference field="2" count="1" selected="0">
            <x v="2"/>
          </reference>
        </references>
      </pivotArea>
    </chartFormat>
    <chartFormat chart="3" format="13" series="1">
      <pivotArea type="data" outline="0" fieldPosition="0">
        <references count="2">
          <reference field="4294967294" count="1" selected="0">
            <x v="0"/>
          </reference>
          <reference field="2" count="1" selected="0">
            <x v="3"/>
          </reference>
        </references>
      </pivotArea>
    </chartFormat>
    <chartFormat chart="3" format="14" series="1">
      <pivotArea type="data" outline="0" fieldPosition="0">
        <references count="2">
          <reference field="4294967294" count="1" selected="0">
            <x v="0"/>
          </reference>
          <reference field="2" count="1" selected="0">
            <x v="4"/>
          </reference>
        </references>
      </pivotArea>
    </chartFormat>
    <chartFormat chart="3" format="15">
      <pivotArea type="data" outline="0" fieldPosition="0">
        <references count="3">
          <reference field="4294967294" count="1" selected="0">
            <x v="0"/>
          </reference>
          <reference field="1" count="1" selected="0">
            <x v="2"/>
          </reference>
          <reference field="2" count="1" selected="0">
            <x v="1"/>
          </reference>
        </references>
      </pivotArea>
    </chartFormat>
  </chart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oe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2"/>
    <rowHierarchyUsage hierarchyUsage="28"/>
  </rowHierarchiesUsage>
  <colHierarchiesUsage count="1">
    <colHierarchyUsage hierarchyUsage="2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ee_daily">
        <x15:activeTabTopLevelEntity name="[oee_daily]"/>
        <x15:activeTabTopLevelEntity name="[mach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3ABBF7-E2FA-4B4A-87D6-64D25D9CACFA}" name="Month units" cacheId="18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7">
  <location ref="A49:B53" firstHeaderRow="1" firstDataRow="1" firstDataCol="1"/>
  <pivotFields count="4">
    <pivotField axis="axisRow" allDrilled="1" subtotalTop="0" showAll="0" dataSourceSort="1" defaultSubtotal="0" defaultAttributeDrillState="1">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pivotField>
    <pivotField axis="axisRow" allDrilled="1" subtotalTop="0" showAll="0" dataSourceSort="1" defaultSubtotal="0">
      <items count="3">
        <item x="0" e="0"/>
        <item x="1" e="0"/>
        <item x="2" e="0"/>
      </items>
    </pivotField>
    <pivotField dataField="1" subtotalTop="0" showAll="0" defaultSubtotal="0"/>
    <pivotField allDrilled="1" subtotalTop="0" showAll="0" dataSourceSort="1" defaultSubtotal="0" defaultAttributeDrillState="1"/>
  </pivotFields>
  <rowFields count="2">
    <field x="1"/>
    <field x="0"/>
  </rowFields>
  <rowItems count="4">
    <i>
      <x/>
    </i>
    <i>
      <x v="1"/>
    </i>
    <i>
      <x v="2"/>
    </i>
    <i t="grand">
      <x/>
    </i>
  </rowItems>
  <colItems count="1">
    <i/>
  </colItems>
  <dataFields count="1">
    <dataField name="Sum of units_produced" fld="2" baseField="0" baseItem="0"/>
  </dataFields>
  <chartFormats count="1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2" format="7">
      <pivotArea type="data" outline="0" fieldPosition="0">
        <references count="2">
          <reference field="4294967294" count="1" selected="0">
            <x v="0"/>
          </reference>
          <reference field="1"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4" format="10">
      <pivotArea type="data" outline="0" fieldPosition="0">
        <references count="2">
          <reference field="4294967294" count="1" selected="0">
            <x v="0"/>
          </reference>
          <reference field="1" count="1" selected="0">
            <x v="1"/>
          </reference>
        </references>
      </pivotArea>
    </chartFormat>
    <chartFormat chart="4" format="11">
      <pivotArea type="data" outline="0" fieldPosition="0">
        <references count="2">
          <reference field="4294967294" count="1" selected="0">
            <x v="0"/>
          </reference>
          <reference field="1" count="1" selected="0">
            <x v="2"/>
          </reference>
        </references>
      </pivotArea>
    </chartFormat>
  </chart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3"/>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roduction_output">
        <x15:activeTabTopLevelEntity name="[production_output]"/>
        <x15:activeTabTopLevelEntity name="[mach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541AC4-E286-4121-AF5B-11D749BF05FF}" name="Machine cost" cacheId="15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3">
  <location ref="A17:B23" firstHeaderRow="1" firstDataRow="1" firstDataCol="1"/>
  <pivotFields count="4">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4"/>
    </i>
    <i>
      <x v="2"/>
    </i>
    <i>
      <x/>
    </i>
    <i>
      <x v="3"/>
    </i>
    <i>
      <x v="1"/>
    </i>
    <i t="grand">
      <x/>
    </i>
  </rowItems>
  <colItems count="1">
    <i/>
  </colItems>
  <dataFields count="1">
    <dataField name="Sum of cost_usd" fld="0" baseField="0" baseItem="0" numFmtId="1"/>
  </dataFields>
  <chartFormats count="5">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1" count="1" selected="0">
            <x v="2"/>
          </reference>
        </references>
      </pivotArea>
    </chartFormat>
    <chartFormat chart="17" format="10">
      <pivotArea type="data" outline="0" fieldPosition="0">
        <references count="2">
          <reference field="4294967294" count="1" selected="0">
            <x v="0"/>
          </reference>
          <reference field="1" count="1" selected="0">
            <x v="0"/>
          </reference>
        </references>
      </pivotArea>
    </chartFormat>
    <chartFormat chart="17" format="11">
      <pivotArea type="data" outline="0" fieldPosition="0">
        <references count="2">
          <reference field="4294967294" count="1" selected="0">
            <x v="0"/>
          </reference>
          <reference field="1" count="1" selected="0">
            <x v="3"/>
          </reference>
        </references>
      </pivotArea>
    </chartFormat>
    <chartFormat chart="17" format="12">
      <pivotArea type="data" outline="0" fieldPosition="0">
        <references count="2">
          <reference field="4294967294" count="1" selected="0">
            <x v="0"/>
          </reference>
          <reference field="1" count="1" selected="0">
            <x v="1"/>
          </reference>
        </references>
      </pivotArea>
    </chartFormat>
  </chartFormats>
  <pivotHierarchies count="118">
    <pivotHierarchy dragToData="1"/>
    <pivotHierarchy dragToData="1"/>
    <pivotHierarchy dragToData="1"/>
    <pivotHierarchy multipleItemSelectionAllowed="1" dragToData="1">
      <members count="1" level="1">
        <member name="[downtime_events].[shift].&amp;[Afternoon]"/>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enance_logs]"/>
        <x15:activeTabTopLevelEntity name="[machines]"/>
        <x15:activeTabTopLevelEntity name="[oee_dai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13F086-C767-40BB-9496-CC4AA0D704E8}" name="Machine Units" cacheId="16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2">
  <location ref="A1:B7"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4"/>
    </i>
    <i>
      <x v="1"/>
    </i>
    <i>
      <x v="3"/>
    </i>
    <i>
      <x v="2"/>
    </i>
    <i t="grand">
      <x/>
    </i>
  </rowItems>
  <colItems count="1">
    <i/>
  </colItems>
  <dataFields count="1">
    <dataField name="Sum of units_produced" fld="1" baseField="0" baseItem="0"/>
  </dataFields>
  <chartFormats count="6">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0"/>
          </reference>
        </references>
      </pivotArea>
    </chartFormat>
    <chartFormat chart="6" format="4">
      <pivotArea type="data" outline="0" fieldPosition="0">
        <references count="2">
          <reference field="4294967294" count="1" selected="0">
            <x v="0"/>
          </reference>
          <reference field="0" count="1" selected="0">
            <x v="4"/>
          </reference>
        </references>
      </pivotArea>
    </chartFormat>
    <chartFormat chart="6" format="5">
      <pivotArea type="data" outline="0" fieldPosition="0">
        <references count="2">
          <reference field="4294967294" count="1" selected="0">
            <x v="0"/>
          </reference>
          <reference field="0" count="1" selected="0">
            <x v="1"/>
          </reference>
        </references>
      </pivotArea>
    </chartFormat>
    <chartFormat chart="6" format="6">
      <pivotArea type="data" outline="0" fieldPosition="0">
        <references count="2">
          <reference field="4294967294" count="1" selected="0">
            <x v="0"/>
          </reference>
          <reference field="0" count="1" selected="0">
            <x v="3"/>
          </reference>
        </references>
      </pivotArea>
    </chartFormat>
    <chartFormat chart="6" format="7">
      <pivotArea type="data" outline="0" fieldPosition="0">
        <references count="2">
          <reference field="4294967294" count="1" selected="0">
            <x v="0"/>
          </reference>
          <reference field="0" count="1" selected="0">
            <x v="2"/>
          </reference>
        </references>
      </pivotArea>
    </chartFormat>
  </chart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ion_output]"/>
        <x15:activeTabTopLevelEntity name="[machines]"/>
        <x15:activeTabTopLevelEntity name="[oee_dai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E38D0A-7808-4BDB-9D77-8FF5E57C922A}" name="Machine Downtime" cacheId="15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25:B31"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duration_min" fld="1" baseField="0" baseItem="0"/>
  </dataFields>
  <pivotHierarchies count="118">
    <pivotHierarchy dragToData="1"/>
    <pivotHierarchy dragToData="1"/>
    <pivotHierarchy dragToData="1"/>
    <pivotHierarchy multipleItemSelectionAllowed="1" dragToData="1">
      <members count="1" level="1">
        <member name="[downtime_events].[shift].&amp;[Afternoon]"/>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wntime_events]"/>
        <x15:activeTabTopLevelEntity name="[machines]"/>
        <x15:activeTabTopLevelEntity name="[oee_dai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84D21F-B399-4946-8B54-9B1831B67E68}" name="Machine OEE" cacheId="16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9:B15"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oee" fld="1" subtotal="average" baseField="0" baseItem="0" numFmtId="9"/>
  </dataFields>
  <formats count="2">
    <format dxfId="41">
      <pivotArea collapsedLevelsAreSubtotals="1" fieldPosition="0">
        <references count="1">
          <reference field="0" count="1">
            <x v="2"/>
          </reference>
        </references>
      </pivotArea>
    </format>
    <format dxfId="40">
      <pivotArea outline="0" fieldPosition="0">
        <references count="1">
          <reference field="4294967294" count="1">
            <x v="0"/>
          </reference>
        </references>
      </pivotArea>
    </format>
  </formats>
  <pivotHierarchies count="118">
    <pivotHierarchy dragToData="1"/>
    <pivotHierarchy dragToData="1"/>
    <pivotHierarchy dragToData="1"/>
    <pivotHierarchy multipleItemSelectionAllowed="1" dragToData="1">
      <members count="1" level="1">
        <member name="[downtime_events].[shift].&amp;[Afternoon]"/>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oe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ee_daily]"/>
        <x15:activeTabTopLevelEntity name="[mach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35BED1-92B9-44C6-B5C1-927953F99C14}" name="PivotTable77" cacheId="18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H27:I38" firstHeaderRow="1" firstDataRow="1" firstDataCol="1"/>
  <pivotFields count="4">
    <pivotField dataField="1" subtotalTop="0" showAll="0" defaultSubtotal="0"/>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2">
    <field x="2"/>
    <field x="1"/>
  </rowFields>
  <rowItems count="11">
    <i>
      <x/>
    </i>
    <i r="1">
      <x/>
    </i>
    <i>
      <x v="1"/>
    </i>
    <i r="1">
      <x/>
    </i>
    <i>
      <x v="2"/>
    </i>
    <i r="1">
      <x/>
    </i>
    <i>
      <x v="3"/>
    </i>
    <i r="1">
      <x/>
    </i>
    <i>
      <x v="4"/>
    </i>
    <i r="1">
      <x/>
    </i>
    <i t="grand">
      <x/>
    </i>
  </rowItems>
  <colItems count="1">
    <i/>
  </colItems>
  <dataFields count="1">
    <dataField name="Sum of duration_min" fld="0" baseField="0" baseItem="0"/>
  </dataFields>
  <pivotHierarchies count="11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wntime_events]"/>
        <x15:activeTabTopLevelEntity name="[Shift_Table]"/>
        <x15:activeTabTopLevelEntity name="[mach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B8C43AF-3D33-49F4-AB55-CE6D8B321814}" name="PivotTable10" cacheId="2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W29:X45" firstHeaderRow="1" firstDataRow="1" firstDataCol="1"/>
  <pivotFields count="2">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6">
    <i>
      <x v="7"/>
    </i>
    <i>
      <x v="11"/>
    </i>
    <i>
      <x v="2"/>
    </i>
    <i>
      <x v="6"/>
    </i>
    <i>
      <x v="1"/>
    </i>
    <i>
      <x v="9"/>
    </i>
    <i>
      <x v="4"/>
    </i>
    <i>
      <x v="5"/>
    </i>
    <i>
      <x v="3"/>
    </i>
    <i>
      <x/>
    </i>
    <i>
      <x v="10"/>
    </i>
    <i>
      <x v="13"/>
    </i>
    <i>
      <x v="12"/>
    </i>
    <i>
      <x v="14"/>
    </i>
    <i>
      <x v="8"/>
    </i>
    <i t="grand">
      <x/>
    </i>
  </rowItems>
  <colItems count="1">
    <i/>
  </colItems>
  <dataFields count="1">
    <dataField name="Count of reported_by" fld="1" subtotal="count" baseField="0" baseItem="0"/>
  </dataField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owntime_events">
        <x15:activeTabTopLevelEntity name="[downtime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6671167-4080-4C1A-9882-2E0DDD901D08}" name="EOO B&amp;A" cacheId="18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O17:Q23" firstHeaderRow="0" firstDataRow="1"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v="1"/>
    </i>
    <i>
      <x v="2"/>
    </i>
    <i>
      <x v="3"/>
    </i>
    <i>
      <x v="4"/>
    </i>
    <i>
      <x/>
    </i>
    <i t="grand">
      <x/>
    </i>
  </rowItems>
  <colFields count="1">
    <field x="-2"/>
  </colFields>
  <colItems count="2">
    <i>
      <x/>
    </i>
    <i i="1">
      <x v="1"/>
    </i>
  </colItems>
  <dataFields count="2">
    <dataField name="Average of OEE Before" fld="1" subtotal="average" baseField="0" baseItem="0"/>
    <dataField name="Average of OEE After:" fld="2" subtotal="average"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OEE Before"/>
    <pivotHierarchy dragToData="1" caption="Average of OEE Before"/>
    <pivotHierarchy dragToData="1" caption="Average of OEE Aft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DB.xlsx!Table8">
        <x15:activeTabTopLevelEntity name="[Table8]"/>
        <x15:activeTabTopLevelEntity name="[mach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2D27ADF-7D31-41AF-A308-FD1ADA0B9D14}" name="PivotTable3" cacheId="3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O1:P7"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3"/>
    </i>
    <i>
      <x v="2"/>
    </i>
    <i>
      <x v="4"/>
    </i>
    <i>
      <x v="1"/>
    </i>
    <i t="grand">
      <x/>
    </i>
  </rowItems>
  <colItems count="1">
    <i/>
  </colItems>
  <dataFields count="1">
    <dataField name="Average of OEE_improvement" fld="1" subtotal="average" baseField="0" baseItem="0" numFmtId="10"/>
  </dataFields>
  <formats count="3">
    <format dxfId="38">
      <pivotArea collapsedLevelsAreSubtotals="1" fieldPosition="0">
        <references count="1">
          <reference field="0" count="1">
            <x v="4"/>
          </reference>
        </references>
      </pivotArea>
    </format>
    <format dxfId="37">
      <pivotArea dataOnly="0" labelOnly="1" outline="0" axis="axisValues" fieldPosition="0"/>
    </format>
    <format dxfId="36">
      <pivotArea outline="0" fieldPosition="0">
        <references count="1">
          <reference field="4294967294" count="1">
            <x v="0"/>
          </reference>
        </references>
      </pivotArea>
    </format>
  </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OEE_improvem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DB.xlsx!Table8">
        <x15:activeTabTopLevelEntity name="[Table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487EB05-7356-4CD6-B60C-6D8EDD19B21B}" name="Result" cacheId="19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8">
  <location ref="Z22:AF27" firstHeaderRow="1" firstDataRow="2" firstDataCol="1"/>
  <pivotFields count="3">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6">
    <i>
      <x/>
    </i>
    <i>
      <x v="1"/>
    </i>
    <i>
      <x v="2"/>
    </i>
    <i>
      <x v="3"/>
    </i>
    <i>
      <x v="4"/>
    </i>
    <i t="grand">
      <x/>
    </i>
  </colItems>
  <dataFields count="1">
    <dataField name="Count of result" fld="2" subtotal="count" baseField="0" baseItem="0"/>
  </dataFields>
  <chartFormats count="37">
    <chartFormat chart="7" format="3" series="1">
      <pivotArea type="data" outline="0" fieldPosition="0">
        <references count="1">
          <reference field="1" count="1" selected="0">
            <x v="1"/>
          </reference>
        </references>
      </pivotArea>
    </chartFormat>
    <chartFormat chart="7" format="4" series="1">
      <pivotArea type="data" outline="0" fieldPosition="0">
        <references count="1">
          <reference field="1" count="1" selected="0">
            <x v="2"/>
          </reference>
        </references>
      </pivotArea>
    </chartFormat>
    <chartFormat chart="7" format="5" series="1">
      <pivotArea type="data" outline="0" fieldPosition="0">
        <references count="1">
          <reference field="1" count="1" selected="0">
            <x v="0"/>
          </reference>
        </references>
      </pivotArea>
    </chartFormat>
    <chartFormat chart="6" format="3" series="1">
      <pivotArea type="data" outline="0" fieldPosition="0">
        <references count="1">
          <reference field="1" count="1" selected="0">
            <x v="1"/>
          </reference>
        </references>
      </pivotArea>
    </chartFormat>
    <chartFormat chart="6" format="4" series="1">
      <pivotArea type="data" outline="0" fieldPosition="0">
        <references count="1">
          <reference field="1" count="1" selected="0">
            <x v="2"/>
          </reference>
        </references>
      </pivotArea>
    </chartFormat>
    <chartFormat chart="6" format="5" series="1">
      <pivotArea type="data" outline="0" fieldPosition="0">
        <references count="1">
          <reference field="1" count="1" selected="0">
            <x v="0"/>
          </reference>
        </references>
      </pivotArea>
    </chartFormat>
    <chartFormat chart="5" format="2" series="1">
      <pivotArea type="data" outline="0" fieldPosition="0">
        <references count="1">
          <reference field="1" count="1" selected="0">
            <x v="1"/>
          </reference>
        </references>
      </pivotArea>
    </chartFormat>
    <chartFormat chart="5" format="3" series="1">
      <pivotArea type="data" outline="0" fieldPosition="0">
        <references count="1">
          <reference field="1" count="1" selected="0">
            <x v="2"/>
          </reference>
        </references>
      </pivotArea>
    </chartFormat>
    <chartFormat chart="5" format="4" series="1">
      <pivotArea type="data" outline="0" fieldPosition="0">
        <references count="1">
          <reference field="1" count="1" selected="0">
            <x v="0"/>
          </reference>
        </references>
      </pivotArea>
    </chartFormat>
    <chartFormat chart="4" format="1" series="1">
      <pivotArea type="data" outline="0" fieldPosition="0">
        <references count="1">
          <reference field="1" count="1" selected="0">
            <x v="1"/>
          </reference>
        </references>
      </pivotArea>
    </chartFormat>
    <chartFormat chart="4" format="2" series="1">
      <pivotArea type="data" outline="0" fieldPosition="0">
        <references count="1">
          <reference field="1" count="1" selected="0">
            <x v="2"/>
          </reference>
        </references>
      </pivotArea>
    </chartFormat>
    <chartFormat chart="4" format="3" series="1">
      <pivotArea type="data" outline="0" fieldPosition="0">
        <references count="1">
          <reference field="1" count="1" selected="0">
            <x v="0"/>
          </reference>
        </references>
      </pivotArea>
    </chartFormat>
    <chartFormat chart="7" format="7" series="1">
      <pivotArea type="data" outline="0" fieldPosition="0">
        <references count="1">
          <reference field="0" count="1" selected="0">
            <x v="0"/>
          </reference>
        </references>
      </pivotArea>
    </chartFormat>
    <chartFormat chart="7" format="8" series="1">
      <pivotArea type="data" outline="0" fieldPosition="0">
        <references count="1">
          <reference field="0" count="1" selected="0">
            <x v="1"/>
          </reference>
        </references>
      </pivotArea>
    </chartFormat>
    <chartFormat chart="7" format="9" series="1">
      <pivotArea type="data" outline="0" fieldPosition="0">
        <references count="1">
          <reference field="0" count="1" selected="0">
            <x v="2"/>
          </reference>
        </references>
      </pivotArea>
    </chartFormat>
    <chartFormat chart="7" format="10" series="1">
      <pivotArea type="data" outline="0" fieldPosition="0">
        <references count="1">
          <reference field="0" count="1" selected="0">
            <x v="3"/>
          </reference>
        </references>
      </pivotArea>
    </chartFormat>
    <chartFormat chart="7" format="11" series="1">
      <pivotArea type="data" outline="0" fieldPosition="0">
        <references count="1">
          <reference field="0" count="1" selected="0">
            <x v="4"/>
          </reference>
        </references>
      </pivotArea>
    </chartFormat>
    <chartFormat chart="6" format="7" series="1">
      <pivotArea type="data" outline="0" fieldPosition="0">
        <references count="1">
          <reference field="0" count="1" selected="0">
            <x v="0"/>
          </reference>
        </references>
      </pivotArea>
    </chartFormat>
    <chartFormat chart="6" format="8" series="1">
      <pivotArea type="data" outline="0" fieldPosition="0">
        <references count="1">
          <reference field="0" count="1" selected="0">
            <x v="1"/>
          </reference>
        </references>
      </pivotArea>
    </chartFormat>
    <chartFormat chart="6" format="9" series="1">
      <pivotArea type="data" outline="0" fieldPosition="0">
        <references count="1">
          <reference field="0" count="1" selected="0">
            <x v="2"/>
          </reference>
        </references>
      </pivotArea>
    </chartFormat>
    <chartFormat chart="6" format="10" series="1">
      <pivotArea type="data" outline="0" fieldPosition="0">
        <references count="1">
          <reference field="0" count="1" selected="0">
            <x v="3"/>
          </reference>
        </references>
      </pivotArea>
    </chartFormat>
    <chartFormat chart="6" format="11" series="1">
      <pivotArea type="data" outline="0" fieldPosition="0">
        <references count="1">
          <reference field="0" count="1" selected="0">
            <x v="4"/>
          </reference>
        </references>
      </pivotArea>
    </chartFormat>
    <chartFormat chart="5" format="6" series="1">
      <pivotArea type="data" outline="0" fieldPosition="0">
        <references count="1">
          <reference field="0" count="1" selected="0">
            <x v="0"/>
          </reference>
        </references>
      </pivotArea>
    </chartFormat>
    <chartFormat chart="5" format="7" series="1">
      <pivotArea type="data" outline="0" fieldPosition="0">
        <references count="1">
          <reference field="0" count="1" selected="0">
            <x v="1"/>
          </reference>
        </references>
      </pivotArea>
    </chartFormat>
    <chartFormat chart="5" format="8" series="1">
      <pivotArea type="data" outline="0" fieldPosition="0">
        <references count="1">
          <reference field="0" count="1" selected="0">
            <x v="2"/>
          </reference>
        </references>
      </pivotArea>
    </chartFormat>
    <chartFormat chart="5" format="9" series="1">
      <pivotArea type="data" outline="0" fieldPosition="0">
        <references count="1">
          <reference field="0" count="1" selected="0">
            <x v="3"/>
          </reference>
        </references>
      </pivotArea>
    </chartFormat>
    <chartFormat chart="5" format="10" series="1">
      <pivotArea type="data" outline="0" fieldPosition="0">
        <references count="1">
          <reference field="0" count="1" selected="0">
            <x v="4"/>
          </reference>
        </references>
      </pivotArea>
    </chartFormat>
    <chartFormat chart="4" format="5" series="1">
      <pivotArea type="data" outline="0" fieldPosition="0">
        <references count="1">
          <reference field="0" count="1" selected="0">
            <x v="0"/>
          </reference>
        </references>
      </pivotArea>
    </chartFormat>
    <chartFormat chart="4" format="6" series="1">
      <pivotArea type="data" outline="0" fieldPosition="0">
        <references count="1">
          <reference field="0" count="1" selected="0">
            <x v="1"/>
          </reference>
        </references>
      </pivotArea>
    </chartFormat>
    <chartFormat chart="4" format="7" series="1">
      <pivotArea type="data" outline="0" fieldPosition="0">
        <references count="1">
          <reference field="0" count="1" selected="0">
            <x v="2"/>
          </reference>
        </references>
      </pivotArea>
    </chartFormat>
    <chartFormat chart="4" format="8" series="1">
      <pivotArea type="data" outline="0" fieldPosition="0">
        <references count="1">
          <reference field="0" count="1" selected="0">
            <x v="3"/>
          </reference>
        </references>
      </pivotArea>
    </chartFormat>
    <chartFormat chart="4" format="9" series="1">
      <pivotArea type="data" outline="0" fieldPosition="0">
        <references count="1">
          <reference field="0" count="1" selected="0">
            <x v="4"/>
          </reference>
        </references>
      </pivotArea>
    </chartFormat>
    <chartFormat chart="7" format="12" series="1">
      <pivotArea type="data" outline="0" fieldPosition="0">
        <references count="2">
          <reference field="4294967294" count="1" selected="0">
            <x v="0"/>
          </reference>
          <reference field="0" count="1" selected="0">
            <x v="0"/>
          </reference>
        </references>
      </pivotArea>
    </chartFormat>
    <chartFormat chart="7" format="13" series="1">
      <pivotArea type="data" outline="0" fieldPosition="0">
        <references count="2">
          <reference field="4294967294" count="1" selected="0">
            <x v="0"/>
          </reference>
          <reference field="0" count="1" selected="0">
            <x v="1"/>
          </reference>
        </references>
      </pivotArea>
    </chartFormat>
    <chartFormat chart="7" format="14" series="1">
      <pivotArea type="data" outline="0" fieldPosition="0">
        <references count="2">
          <reference field="4294967294" count="1" selected="0">
            <x v="0"/>
          </reference>
          <reference field="0" count="1" selected="0">
            <x v="2"/>
          </reference>
        </references>
      </pivotArea>
    </chartFormat>
    <chartFormat chart="7" format="15" series="1">
      <pivotArea type="data" outline="0" fieldPosition="0">
        <references count="2">
          <reference field="4294967294" count="1" selected="0">
            <x v="0"/>
          </reference>
          <reference field="0" count="1" selected="0">
            <x v="3"/>
          </reference>
        </references>
      </pivotArea>
    </chartFormat>
    <chartFormat chart="7" format="16" series="1">
      <pivotArea type="data" outline="0" fieldPosition="0">
        <references count="2">
          <reference field="4294967294" count="1" selected="0">
            <x v="0"/>
          </reference>
          <reference field="0" count="1" selected="0">
            <x v="4"/>
          </reference>
        </references>
      </pivotArea>
    </chartFormat>
  </chart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ost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enance_logs]"/>
        <x15:activeTabTopLevelEntity name="[mach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061C58F-54EF-4D0A-BFB9-59BED8D58053}" name="PivotTable11" cacheId="2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Z1:AB8" firstHeaderRow="0" firstDataRow="1" firstDataCol="1"/>
  <pivotFields count="3">
    <pivotField axis="axisRow" allDrilled="1" subtotalTop="0" showAll="0"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name="Count of parts_replaced" fld="1" subtotal="count" baseField="0" baseItem="0"/>
    <dataField name="Average of cost_usd" fld="2" subtotal="average" baseField="0" baseItem="2"/>
  </dataField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ost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maintenance_logs">
        <x15:activeTabTopLevelEntity name="[maintenance_lo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4C33DE9-53D9-4528-AE09-81ED3E5A8A70}" name="PivotTable4" cacheId="2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O9:P15" firstHeaderRow="1" firstDataRow="1" firstDataCol="1"/>
  <pivotFields count="3">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2"/>
    </i>
    <i>
      <x v="3"/>
    </i>
    <i>
      <x v="1"/>
    </i>
    <i>
      <x/>
    </i>
    <i>
      <x v="4"/>
    </i>
    <i t="grand">
      <x/>
    </i>
  </rowItems>
  <colItems count="1">
    <i/>
  </colItems>
  <dataFields count="1">
    <dataField name="Average of OEE_improvement" fld="1" subtotal="average" baseField="0" baseItem="0" numFmtId="10"/>
  </dataField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OEE_improvem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DB.xlsx!Table8">
        <x15:activeTabTopLevelEntity name="[Table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0BAB2F1-70F1-4F89-B085-760755978201}" name="Product_units" cacheId="20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Z33:AA39" firstHeaderRow="1" firstDataRow="1" firstDataCol="1"/>
  <pivotFields count="3">
    <pivotField axis="axisRow" allDrilled="1" subtotalTop="0" showAll="0"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s>
  <rowFields count="1">
    <field x="0"/>
  </rowFields>
  <rowItems count="6">
    <i>
      <x/>
    </i>
    <i>
      <x v="1"/>
    </i>
    <i>
      <x v="2"/>
    </i>
    <i>
      <x v="3"/>
    </i>
    <i>
      <x v="4"/>
    </i>
    <i t="grand">
      <x/>
    </i>
  </rowItems>
  <colItems count="1">
    <i/>
  </colItems>
  <dataFields count="1">
    <dataField name="Sum of units_produced" fld="2" baseField="0" baseItem="0"/>
  </dataFields>
  <chartFormats count="6">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0" count="1" selected="0">
            <x v="3"/>
          </reference>
        </references>
      </pivotArea>
    </chartFormat>
    <chartFormat chart="3" format="15">
      <pivotArea type="data" outline="0" fieldPosition="0">
        <references count="2">
          <reference field="4294967294" count="1" selected="0">
            <x v="0"/>
          </reference>
          <reference field="0" count="1" selected="0">
            <x v="4"/>
          </reference>
        </references>
      </pivotArea>
    </chartFormat>
    <chartFormat chart="3" format="16">
      <pivotArea type="data" outline="0" fieldPosition="0">
        <references count="2">
          <reference field="4294967294" count="1" selected="0">
            <x v="0"/>
          </reference>
          <reference field="0" count="1" selected="0">
            <x v="0"/>
          </reference>
        </references>
      </pivotArea>
    </chartFormat>
    <chartFormat chart="3" format="17">
      <pivotArea type="data" outline="0" fieldPosition="0">
        <references count="2">
          <reference field="4294967294" count="1" selected="0">
            <x v="0"/>
          </reference>
          <reference field="0" count="1" selected="0">
            <x v="1"/>
          </reference>
        </references>
      </pivotArea>
    </chartFormat>
    <chartFormat chart="3" format="18">
      <pivotArea type="data" outline="0" fieldPosition="0">
        <references count="2">
          <reference field="4294967294" count="1" selected="0">
            <x v="0"/>
          </reference>
          <reference field="0" count="1" selected="0">
            <x v="2"/>
          </reference>
        </references>
      </pivotArea>
    </chartFormat>
  </chart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ion_output]"/>
        <x15:activeTabTopLevelEntity name="[mach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6E53F3F-9E61-4EFB-8140-36A5B8117B16}" name="Downtime Category" cacheId="18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5">
  <location ref="W1:X17" firstHeaderRow="1" firstDataRow="1" firstDataCol="1"/>
  <pivotFields count="5">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1"/>
    <field x="0"/>
  </rowFields>
  <rowItems count="16">
    <i>
      <x/>
    </i>
    <i r="1">
      <x/>
    </i>
    <i r="1">
      <x v="1"/>
    </i>
    <i>
      <x v="1"/>
    </i>
    <i r="1">
      <x/>
    </i>
    <i r="1">
      <x v="1"/>
    </i>
    <i>
      <x v="2"/>
    </i>
    <i r="1">
      <x/>
    </i>
    <i r="1">
      <x v="1"/>
    </i>
    <i>
      <x v="3"/>
    </i>
    <i r="1">
      <x/>
    </i>
    <i r="1">
      <x v="1"/>
    </i>
    <i>
      <x v="4"/>
    </i>
    <i r="1">
      <x/>
    </i>
    <i r="1">
      <x v="1"/>
    </i>
    <i t="grand">
      <x/>
    </i>
  </rowItems>
  <colItems count="1">
    <i/>
  </colItems>
  <dataFields count="1">
    <dataField name="Sum of duration_min" fld="2" baseField="1" baseItem="0" numFmtId="1"/>
  </dataFields>
  <chartFormats count="1">
    <chartFormat chart="4" format="7" series="1">
      <pivotArea type="data" outline="0" fieldPosition="0">
        <references count="1">
          <reference field="4294967294" count="1" selected="0">
            <x v="0"/>
          </reference>
        </references>
      </pivotArea>
    </chartFormat>
  </chartFormats>
  <pivotHierarchies count="118">
    <pivotHierarchy dragToData="1"/>
    <pivotHierarchy dragToData="1"/>
    <pivotHierarchy dragToData="1"/>
    <pivotHierarchy multipleItemSelectionAllowed="1" dragToData="1">
      <members count="1" level="1">
        <member name="[downtime_events].[shift].&amp;[Afternoon]"/>
      </members>
    </pivotHierarchy>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dura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duration_min"/>
    <pivotHierarchy dragToData="1" caption="Average of duration_min"/>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wntime_events]"/>
        <x15:activeTabTopLevelEntity name="[oee_daily]"/>
        <x15:activeTabTopLevelEntity name="[mach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7367485-DD98-4C5C-9009-C4F812ED6468}" name="PivotTable12" cacheId="19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D1:E7"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4"/>
    </i>
    <i>
      <x v="3"/>
    </i>
    <i>
      <x v="2"/>
    </i>
    <i>
      <x v="1"/>
    </i>
    <i t="grand">
      <x/>
    </i>
  </rowItems>
  <colItems count="1">
    <i/>
  </colItems>
  <dataFields count="1">
    <dataField name="Average of Days since last service" fld="1" subtotal="average" baseField="0" baseItem="0" numFmtId="1"/>
  </dataField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4"/>
          </reference>
        </references>
      </pivotArea>
    </chartFormat>
    <chartFormat chart="3" format="5">
      <pivotArea type="data" outline="0" fieldPosition="0">
        <references count="2">
          <reference field="4294967294" count="1" selected="0">
            <x v="0"/>
          </reference>
          <reference field="0" count="1" selected="0">
            <x v="3"/>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 since last servic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1]"/>
        <x15:activeTabTopLevelEntity name="[mach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5F74AD7-7301-411B-9576-E1068B807250}" name="Machine Services" cacheId="19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W22:X27"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v="3"/>
    </i>
    <i>
      <x v="1"/>
    </i>
    <i>
      <x/>
    </i>
    <i t="grand">
      <x/>
    </i>
  </rowItems>
  <colItems count="1">
    <i/>
  </colItems>
  <dataFields count="1">
    <dataField name="Average of cost_usd" fld="1" subtotal="average" baseField="0" baseItem="2" numFmtId="1"/>
  </dataFields>
  <chartFormats count="1">
    <chartFormat chart="3" format="2" series="1">
      <pivotArea type="data" outline="0" fieldPosition="0">
        <references count="1">
          <reference field="4294967294" count="1" selected="0">
            <x v="0"/>
          </reference>
        </references>
      </pivotArea>
    </chartFormat>
  </chart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ost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maintenance_logs">
        <x15:activeTabTopLevelEntity name="[maintenance_logs]"/>
        <x15:activeTabTopLevelEntity name="[machin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A1A0C9BF-39A2-4388-9980-2FF85C66F043}" autoFormatId="16" applyNumberFormats="0" applyBorderFormats="0" applyFontFormats="0" applyPatternFormats="0" applyAlignmentFormats="0" applyWidthHeightFormats="0">
  <queryTableRefresh nextId="11">
    <queryTableFields count="10">
      <queryTableField id="1" name="output_id" tableColumnId="1"/>
      <queryTableField id="2" name="date" tableColumnId="2"/>
      <queryTableField id="3" name="machine_id" tableColumnId="3"/>
      <queryTableField id="4" name="shift" tableColumnId="4"/>
      <queryTableField id="5" name="product_code" tableColumnId="5"/>
      <queryTableField id="6" name="units_planned" tableColumnId="6"/>
      <queryTableField id="7" name="units_produced" tableColumnId="7"/>
      <queryTableField id="8" name="units_rejected" tableColumnId="8"/>
      <queryTableField id="9" name="scrap_rate_pct" tableColumnId="9"/>
      <queryTableField id="10" name="operator_id"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A34C2FFB-DFAC-41B2-A919-8FBC95BF16FB}" autoFormatId="16" applyNumberFormats="0" applyBorderFormats="0" applyFontFormats="0" applyPatternFormats="0" applyAlignmentFormats="0" applyWidthHeightFormats="0">
  <queryTableRefresh nextId="16">
    <queryTableFields count="15">
      <queryTableField id="1" name="record_id" tableColumnId="1"/>
      <queryTableField id="2" name="date" tableColumnId="2"/>
      <queryTableField id="3" name="machine_id" tableColumnId="3"/>
      <queryTableField id="4" name="shift" tableColumnId="4"/>
      <queryTableField id="5" name="planned_production_time_min" tableColumnId="5"/>
      <queryTableField id="6" name="actual_run_time_min" tableColumnId="6"/>
      <queryTableField id="7" name="downtime_min" tableColumnId="7"/>
      <queryTableField id="8" name="total_units_produced" tableColumnId="8"/>
      <queryTableField id="9" name="good_units" tableColumnId="9"/>
      <queryTableField id="10" name="rejected_units" tableColumnId="10"/>
      <queryTableField id="11" name="ideal_cycle_time_sec" tableColumnId="11"/>
      <queryTableField id="12" name="availability" tableColumnId="12"/>
      <queryTableField id="13" name="performance" tableColumnId="13"/>
      <queryTableField id="14" name="quality" tableColumnId="14"/>
      <queryTableField id="15" name="oee"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788B6B71-38BD-4A01-B582-DF9F2B2B8BFA}" autoFormatId="16" applyNumberFormats="0" applyBorderFormats="0" applyFontFormats="0" applyPatternFormats="0" applyAlignmentFormats="0" applyWidthHeightFormats="0">
  <queryTableRefresh nextId="10">
    <queryTableFields count="9">
      <queryTableField id="1" name="log_id" tableColumnId="1"/>
      <queryTableField id="2" name="date" tableColumnId="2"/>
      <queryTableField id="3" name="machine_id" tableColumnId="3"/>
      <queryTableField id="4" name="maintenance_type" tableColumnId="4"/>
      <queryTableField id="5" name="technician_id" tableColumnId="5"/>
      <queryTableField id="6" name="duration_hr" tableColumnId="6"/>
      <queryTableField id="7" name="parts_replaced" tableColumnId="7"/>
      <queryTableField id="8" name="cost_usd" tableColumnId="8"/>
      <queryTableField id="9" name="result"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B20C2021-CC12-4983-BA4A-6EE9A34B4E01}" autoFormatId="16" applyNumberFormats="0" applyBorderFormats="0" applyFontFormats="0" applyPatternFormats="0" applyAlignmentFormats="0" applyWidthHeightFormats="0">
  <queryTableRefresh nextId="8">
    <queryTableFields count="7">
      <queryTableField id="1" name="machine_id" tableColumnId="1"/>
      <queryTableField id="2" name="machine_name" tableColumnId="2"/>
      <queryTableField id="3" name="line" tableColumnId="3"/>
      <queryTableField id="4" name="machine_type" tableColumnId="4"/>
      <queryTableField id="5" name="installation_year" tableColumnId="5"/>
      <queryTableField id="6" name="rated_capacity_units_per_hr" tableColumnId="6"/>
      <queryTableField id="7" name="maintenance_interval_days"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FC11F6C9-34DB-4B59-BCD5-52E103761493}" autoFormatId="16" applyNumberFormats="0" applyBorderFormats="0" applyFontFormats="0" applyPatternFormats="0" applyAlignmentFormats="0" applyWidthHeightFormats="0">
  <queryTableRefresh nextId="12">
    <queryTableFields count="11">
      <queryTableField id="1" name="event_id" tableColumnId="1"/>
      <queryTableField id="2" name="date" tableColumnId="2"/>
      <queryTableField id="3" name="machine_id" tableColumnId="3"/>
      <queryTableField id="4" name="shift" tableColumnId="4"/>
      <queryTableField id="5" name="start_time" tableColumnId="5"/>
      <queryTableField id="6" name="end_time" tableColumnId="6"/>
      <queryTableField id="7" name="duration_min" tableColumnId="7"/>
      <queryTableField id="8" name="downtime_reason" tableColumnId="8"/>
      <queryTableField id="9" name="downtime_category" tableColumnId="9"/>
      <queryTableField id="10" name="reported_by" tableColumnId="10"/>
      <queryTableField id="11" name="notes"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_id" xr10:uid="{78E11EF5-B5A4-4397-9FF1-9390E33BA89E}" sourceName="[machines].[machine_id]">
  <pivotTables>
    <pivotTable tabId="1" name="Machine Downtime"/>
    <pivotTable tabId="1" name="Machine cost"/>
    <pivotTable tabId="1" name="Machine OEE"/>
    <pivotTable tabId="1" name="Machine Units"/>
    <pivotTable tabId="1" name="Shift OEE "/>
    <pivotTable tabId="1" name="OeeDate"/>
    <pivotTable tabId="1" name="Downtime Reason"/>
    <pivotTable tabId="1" name="Shift A/P/Q"/>
    <pivotTable tabId="1" name="Month units"/>
    <pivotTable tabId="1" name="PivotTable77"/>
    <pivotTable tabId="12" name="Downtime Category"/>
    <pivotTable tabId="12" name="EOO B&amp;A"/>
    <pivotTable tabId="12" name="Machine Services"/>
    <pivotTable tabId="12" name="PivotTable12"/>
    <pivotTable tabId="12" name="Result"/>
    <pivotTable tabId="12" name="Product_units"/>
  </pivotTables>
  <data>
    <olap pivotCacheId="377475013">
      <levels count="2">
        <level uniqueName="[machines].[machine_id].[(All)]" sourceCaption="(All)" count="0"/>
        <level uniqueName="[machines].[machine_id].[machine_id]" sourceCaption="machine_id" count="5">
          <ranges>
            <range startItem="0">
              <i n="[machines].[machine_id].&amp;[MCH-001]" c="MCH-001"/>
              <i n="[machines].[machine_id].&amp;[MCH-002]" c="MCH-002"/>
              <i n="[machines].[machine_id].&amp;[MCH-003]" c="MCH-003"/>
              <i n="[machines].[machine_id].&amp;[MCH-004]" c="MCH-004"/>
              <i n="[machines].[machine_id].&amp;[MCH-005]" c="MCH-005"/>
            </range>
          </ranges>
        </level>
      </levels>
      <selections count="1">
        <selection n="[machines].[machine_i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1" xr10:uid="{6FBDB01C-FADF-45E8-A1A1-2AF1808F55C9}" sourceName="[downtime_events].[shift]">
  <pivotTables>
    <pivotTable tabId="1" name="PivotTable77"/>
    <pivotTable tabId="1" name="Downtime Reason"/>
    <pivotTable tabId="1" name="Machine cost"/>
    <pivotTable tabId="1" name="Machine Downtime"/>
    <pivotTable tabId="1" name="Machine OEE"/>
    <pivotTable tabId="1" name="Shift A/P/Q"/>
    <pivotTable tabId="1" name="Shift OEE "/>
    <pivotTable tabId="12" name="Downtime Category"/>
  </pivotTables>
  <data>
    <olap pivotCacheId="377475013">
      <levels count="2">
        <level uniqueName="[downtime_events].[shift].[(All)]" sourceCaption="(All)" count="0"/>
        <level uniqueName="[downtime_events].[shift].[shift]" sourceCaption="shift" count="3">
          <ranges>
            <range startItem="0">
              <i n="[downtime_events].[shift].&amp;[Afternoon]" c="Afternoon"/>
              <i n="[downtime_events].[shift].&amp;[Morning]" c="Morning"/>
              <i n="[downtime_events].[shift].&amp;[Night]" c="Night"/>
            </range>
          </ranges>
        </level>
      </levels>
      <selections count="1">
        <selection n="[downtime_events].[shift].&amp;[Afternoon]"/>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wntime_category" xr10:uid="{C84542B8-3385-4F01-BDB7-F19FBF97E9C9}" sourceName="[downtime_events].[downtime_category]">
  <pivotTables>
    <pivotTable tabId="12" name="Downtime Category"/>
  </pivotTables>
  <data>
    <olap pivotCacheId="377475013">
      <levels count="2">
        <level uniqueName="[downtime_events].[downtime_category].[(All)]" sourceCaption="(All)" count="0"/>
        <level uniqueName="[downtime_events].[downtime_category].[downtime_category]" sourceCaption="downtime_category" count="2">
          <ranges>
            <range startItem="0">
              <i n="[downtime_events].[downtime_category].&amp;[Planned]" c="Planned"/>
              <i n="[downtime_events].[downtime_category].&amp;[Unplanned]" c="Unplanned"/>
            </range>
          </ranges>
        </level>
      </levels>
      <selections count="1">
        <selection n="[downtime_events].[downtime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chine_id" xr10:uid="{37DC235A-6E94-4CB0-B058-50772E5C1E83}" cache="Slicer_machine_id" level="1" style="SlicerStyleLight3" rowHeight="360000"/>
  <slicer name="shift 1" xr10:uid="{CB2455C6-A9FE-4BF4-A24A-89FD9E8FAB74}" cache="Slicer_shift1" level="1" style="SlicerStyleLight3" rowHeight="39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chine_id 1" xr10:uid="{8331E0A9-DD7A-4689-9AB8-762F73441423}" cache="Slicer_machine_id" level="1" style="SlicerStyleLight3" rowHeight="360000"/>
  <slicer name="downtime_category" xr10:uid="{8B8776A1-FCC1-4703-A4CB-9627E6F8C5C5}" cache="Slicer_downtime_category" level="1" style="SlicerStyleLight3"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8C4D567-27DE-4FAC-8EF1-E83A52DE424D}" name="production_output" displayName="production_output" ref="A1:J1351" tableType="queryTable" totalsRowShown="0">
  <autoFilter ref="A1:J1351" xr:uid="{C8C4D567-27DE-4FAC-8EF1-E83A52DE424D}"/>
  <tableColumns count="10">
    <tableColumn id="1" xr3:uid="{F8CA0C0C-F31B-4A20-9ED2-BBBCF0046C90}" uniqueName="1" name="output_id" queryTableFieldId="1"/>
    <tableColumn id="2" xr3:uid="{61723454-7810-4E41-ADC3-DF6F81259B6A}" uniqueName="2" name="date" queryTableFieldId="2" dataDxfId="70"/>
    <tableColumn id="3" xr3:uid="{7DCAD12E-02C9-4D08-9C72-438B396C9157}" uniqueName="3" name="machine_id" queryTableFieldId="3" dataDxfId="69"/>
    <tableColumn id="4" xr3:uid="{98B70512-D833-4209-B696-CC26A0BB5898}" uniqueName="4" name="shift" queryTableFieldId="4" dataDxfId="68"/>
    <tableColumn id="5" xr3:uid="{F54E4755-935E-4C11-9D18-8A03E12A60AC}" uniqueName="5" name="product_code" queryTableFieldId="5" dataDxfId="67"/>
    <tableColumn id="6" xr3:uid="{30E23C7F-4A4C-4B43-A254-3BBF868DA909}" uniqueName="6" name="units_planned" queryTableFieldId="6"/>
    <tableColumn id="7" xr3:uid="{2CFCA549-0706-4AF4-85BF-8030CE624B68}" uniqueName="7" name="units_produced" queryTableFieldId="7"/>
    <tableColumn id="8" xr3:uid="{2D651084-0163-4F54-8F28-8A359DB14DBA}" uniqueName="8" name="units_rejected" queryTableFieldId="8"/>
    <tableColumn id="9" xr3:uid="{C79304BB-0818-4884-8F18-C40E9458A92B}" uniqueName="9" name="scrap_rate_pct" queryTableFieldId="9"/>
    <tableColumn id="10" xr3:uid="{7CBBDB93-DF0B-452C-A945-8CFAC4FE3655}" uniqueName="10" name="operator_id" queryTableFieldId="10" dataDxfId="6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1C9273F-FDA9-4C18-8358-FD7333019E48}" name="oee_daily" displayName="oee_daily" ref="A1:O1351" tableType="queryTable" totalsRowShown="0">
  <autoFilter ref="A1:O1351" xr:uid="{B1C9273F-FDA9-4C18-8358-FD7333019E48}"/>
  <tableColumns count="15">
    <tableColumn id="1" xr3:uid="{191B2DFA-421E-45C1-8634-D9287CF0DFEA}" uniqueName="1" name="record_id" queryTableFieldId="1"/>
    <tableColumn id="2" xr3:uid="{A13E5388-BDC8-4112-82FC-D490BF433533}" uniqueName="2" name="date" queryTableFieldId="2" dataDxfId="65"/>
    <tableColumn id="3" xr3:uid="{61048A21-7573-4DB5-93F1-2495DD80A7ED}" uniqueName="3" name="machine_id" queryTableFieldId="3" dataDxfId="64"/>
    <tableColumn id="4" xr3:uid="{4391253B-3556-46F2-93EF-EA1D5A6CB3F9}" uniqueName="4" name="shift" queryTableFieldId="4" dataDxfId="63"/>
    <tableColumn id="5" xr3:uid="{FE2B6B79-CE7D-4602-9B5C-4030546D4B57}" uniqueName="5" name="planned_production_time_min" queryTableFieldId="5"/>
    <tableColumn id="6" xr3:uid="{FE87924F-CC1A-4E08-968E-7C7F838B9DDA}" uniqueName="6" name="actual_run_time_min" queryTableFieldId="6"/>
    <tableColumn id="7" xr3:uid="{E6035BD4-2E9D-4A0F-8603-113663D8905B}" uniqueName="7" name="downtime_min" queryTableFieldId="7"/>
    <tableColumn id="8" xr3:uid="{D21D1EAD-C264-4396-89DF-158CB20C2372}" uniqueName="8" name="total_units_produced" queryTableFieldId="8"/>
    <tableColumn id="9" xr3:uid="{741348F8-AF51-4E88-B3D5-CD95A384C744}" uniqueName="9" name="good_units" queryTableFieldId="9"/>
    <tableColumn id="10" xr3:uid="{4562B0A8-F4BD-4B65-AD58-7D500F7CF57C}" uniqueName="10" name="rejected_units" queryTableFieldId="10"/>
    <tableColumn id="11" xr3:uid="{7D119CAE-9AB9-42F9-B1B7-F712AFE0ED2F}" uniqueName="11" name="ideal_cycle_time_sec" queryTableFieldId="11"/>
    <tableColumn id="12" xr3:uid="{CE43EA7C-7CE5-4ECB-96A0-E78D06047B9E}" uniqueName="12" name="availability" queryTableFieldId="12"/>
    <tableColumn id="13" xr3:uid="{CF5D9058-2E6E-4BB2-AE56-70D20A3D7AF0}" uniqueName="13" name="performance" queryTableFieldId="13"/>
    <tableColumn id="14" xr3:uid="{D1BDE9E3-6852-4362-9768-D1358F1519B4}" uniqueName="14" name="quality" queryTableFieldId="14"/>
    <tableColumn id="15" xr3:uid="{6272F2EE-74BC-4604-B65B-B20449CAF890}" uniqueName="15" name="oee" queryTableField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121868-1C46-4ED3-8200-A62B0AAB9DDC}" name="maintenance_logs" displayName="maintenance_logs" ref="A1:I29" tableType="queryTable" totalsRowShown="0">
  <autoFilter ref="A1:I29" xr:uid="{EF121868-1C46-4ED3-8200-A62B0AAB9DDC}"/>
  <tableColumns count="9">
    <tableColumn id="1" xr3:uid="{0E7C7AB2-FECC-4FE5-A64F-E2C82A538BD1}" uniqueName="1" name="log_id" queryTableFieldId="1"/>
    <tableColumn id="2" xr3:uid="{122F10C6-ABED-4FDA-95B4-B0C755B20D34}" uniqueName="2" name="date" queryTableFieldId="2" dataDxfId="62"/>
    <tableColumn id="3" xr3:uid="{2DCF14CB-AE55-4D0F-9F49-09686E6FC7D3}" uniqueName="3" name="machine_id" queryTableFieldId="3" dataDxfId="61"/>
    <tableColumn id="4" xr3:uid="{A453BEB6-A87A-42D6-BF1C-7957D78FB585}" uniqueName="4" name="maintenance_type" queryTableFieldId="4" dataDxfId="60"/>
    <tableColumn id="5" xr3:uid="{30A0EBB8-4EB2-4535-AE3C-1DA131D96329}" uniqueName="5" name="technician_id" queryTableFieldId="5" dataDxfId="59"/>
    <tableColumn id="6" xr3:uid="{516FFA16-27E7-4ED1-9D9F-69C45D59A0F7}" uniqueName="6" name="duration_hr" queryTableFieldId="6"/>
    <tableColumn id="7" xr3:uid="{F1483A15-70C3-473E-8456-D971C7A4AB77}" uniqueName="7" name="parts_replaced" queryTableFieldId="7" dataDxfId="58"/>
    <tableColumn id="8" xr3:uid="{7EE6ECB7-7FCF-4260-B717-4B1E19393485}" uniqueName="8" name="cost_usd" queryTableFieldId="8"/>
    <tableColumn id="9" xr3:uid="{BEE2F709-6CE3-467D-8DA2-DD23E026EB83}" uniqueName="9" name="result" queryTableFieldId="9" dataDxfId="5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0E7555-6B85-4ABF-B000-6EC7A5953C23}" name="machines" displayName="machines" ref="A1:G6" tableType="queryTable" totalsRowShown="0">
  <autoFilter ref="A1:G6" xr:uid="{1E0E7555-6B85-4ABF-B000-6EC7A5953C23}"/>
  <tableColumns count="7">
    <tableColumn id="1" xr3:uid="{706C59BC-9B4B-4F58-B0D1-716C24505A1B}" uniqueName="1" name="machine_id" queryTableFieldId="1" dataDxfId="56"/>
    <tableColumn id="2" xr3:uid="{E4E5C70D-1730-4272-8B84-C9899B856C5B}" uniqueName="2" name="machine_name" queryTableFieldId="2" dataDxfId="55"/>
    <tableColumn id="3" xr3:uid="{4301B108-94FB-4A1E-8268-E247B55E681A}" uniqueName="3" name="line" queryTableFieldId="3" dataDxfId="54"/>
    <tableColumn id="4" xr3:uid="{B6971D6B-0B84-4FD6-9391-1A89EC2CB8E4}" uniqueName="4" name="machine_type" queryTableFieldId="4" dataDxfId="53"/>
    <tableColumn id="5" xr3:uid="{3DDF8BF3-6AF4-462A-B028-02C6AA117DD9}" uniqueName="5" name="installation_year" queryTableFieldId="5"/>
    <tableColumn id="6" xr3:uid="{D4F21E7D-5AED-492C-B1CF-CFA4905B96B0}" uniqueName="6" name="rated_capacity_units_per_hr" queryTableFieldId="6"/>
    <tableColumn id="7" xr3:uid="{10153464-6147-414B-A535-2961E4A0A067}" uniqueName="7" name="maintenance_interval_days"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E1435E-8691-4A52-AA7F-282FB1AACE6D}" name="downtime_events" displayName="downtime_events" ref="A1:K2211" tableType="queryTable" totalsRowShown="0">
  <autoFilter ref="A1:K2211" xr:uid="{37E1435E-8691-4A52-AA7F-282FB1AACE6D}"/>
  <tableColumns count="11">
    <tableColumn id="1" xr3:uid="{9CAFF250-A88A-4F07-88E0-46E653626FFA}" uniqueName="1" name="event_id" queryTableFieldId="1"/>
    <tableColumn id="2" xr3:uid="{0D9673CD-8F2D-4439-971F-37A3288ED51B}" uniqueName="2" name="date" queryTableFieldId="2" dataDxfId="52"/>
    <tableColumn id="3" xr3:uid="{A9C2D381-2EEA-43DF-8F1F-9C8C13BE28B0}" uniqueName="3" name="machine_id" queryTableFieldId="3" dataDxfId="51"/>
    <tableColumn id="4" xr3:uid="{295BDE0C-7B85-431B-8EDB-0D3A1031E0E6}" uniqueName="4" name="shift" queryTableFieldId="4" dataDxfId="50"/>
    <tableColumn id="5" xr3:uid="{3CB25CF5-59A7-4155-A3D4-23A0DA4CAFB0}" uniqueName="5" name="start_time" queryTableFieldId="5" dataDxfId="49"/>
    <tableColumn id="6" xr3:uid="{BBF69884-3C66-4A23-A8BC-A5D721AB2EE0}" uniqueName="6" name="end_time" queryTableFieldId="6" dataDxfId="48"/>
    <tableColumn id="7" xr3:uid="{0899EAF6-EAC3-42D5-B6B9-DB6B39938B9A}" uniqueName="7" name="duration_min" queryTableFieldId="7"/>
    <tableColumn id="8" xr3:uid="{103E697C-477E-4FCC-B800-F17F5848E1BD}" uniqueName="8" name="downtime_reason" queryTableFieldId="8" dataDxfId="47"/>
    <tableColumn id="9" xr3:uid="{E328D1DB-C46A-46C4-8640-C00E922B9AEC}" uniqueName="9" name="downtime_category" queryTableFieldId="9" dataDxfId="46"/>
    <tableColumn id="10" xr3:uid="{AAA46718-15C1-46E7-9A11-992E2B5626C0}" uniqueName="10" name="reported_by" queryTableFieldId="10" dataDxfId="45"/>
    <tableColumn id="11" xr3:uid="{9CC066BE-E4E9-4154-88E1-EFD613CC7288}" uniqueName="11" name="notes" queryTableFieldId="11" dataDxfId="4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4FE21A0-1100-4B85-9142-2A9CAE0E0A49}" name="Shift_Table" displayName="Shift_Table" ref="A1:A4" totalsRowShown="0" dataDxfId="43">
  <autoFilter ref="A1:A4" xr:uid="{A4FE21A0-1100-4B85-9142-2A9CAE0E0A49}"/>
  <tableColumns count="1">
    <tableColumn id="1" xr3:uid="{289E1A05-6DBB-4D7B-8E7B-3258D00725BF}" name="shift" dataDxfId="4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D262A40-7D4D-4EAD-9066-0F94AFD6C930}" name="Table8" displayName="Table8" ref="G1:N29" totalsRowShown="0" headerRowDxfId="35" dataDxfId="33" headerRowBorderDxfId="34" tableBorderDxfId="32" totalsRowBorderDxfId="31">
  <autoFilter ref="G1:N29" xr:uid="{7D262A40-7D4D-4EAD-9066-0F94AFD6C930}"/>
  <tableColumns count="8">
    <tableColumn id="1" xr3:uid="{07A786B8-5759-4047-B669-4BB9E97DEF44}" name="date" dataDxfId="30"/>
    <tableColumn id="2" xr3:uid="{8573D44E-29DF-44CF-9602-BBCC511F836E}" name="machine_id" dataDxfId="29"/>
    <tableColumn id="4" xr3:uid="{1B403137-52A6-463E-B89D-0FC9C0D8FFDF}" name="OEE Before" dataDxfId="28">
      <calculatedColumnFormula>IFERROR(AVERAGEIFS(oee_daily!O:O,oee_daily!C:C,H2,oee_daily!B:B,"&lt;"&amp;G2),0)</calculatedColumnFormula>
    </tableColumn>
    <tableColumn id="5" xr3:uid="{4D4C524B-AD87-40F2-A2BC-6D2D5D43C058}" name="OEE After:" dataDxfId="27">
      <calculatedColumnFormula>IF(_xlfn.MINIFS($G$3:$G$1000, $H$3:$H$1000, H2, $G$3:$G$1000, "&gt;"&amp;G2)=0, 0, IFERROR(AVERAGEIFS(oee_daily!O:O, oee_daily!C:C, H2, oee_daily!B:B, "&gt;"&amp;G2, oee_daily!B:B, "&lt;="&amp;_xlfn.MINIFS($G$3:$G$1000, $H$3:$H$1000, H2, $G$3:$G$1000, "&gt;"&amp;G2)), 0))</calculatedColumnFormula>
    </tableColumn>
    <tableColumn id="10" xr3:uid="{FF4A53AE-C312-42E6-9EF0-3694A23A168E}" name="cost_usd" dataDxfId="26"/>
    <tableColumn id="6" xr3:uid="{7B710DB1-6F69-4C4F-8C51-B492EE81B647}" name="OEE_improvement" dataDxfId="25" dataCellStyle="Percent">
      <calculatedColumnFormula>IF(OR(I2=0, J2=0), 0, J2-I2)</calculatedColumnFormula>
    </tableColumn>
    <tableColumn id="7" xr3:uid="{A4567F47-D3E4-4583-A7B4-043E0B87FF25}" name="technician_id" dataDxfId="24"/>
    <tableColumn id="8" xr3:uid="{31BC4CF0-0662-4E4D-AEE1-0A3C858B194B}" name="Spend_Efficiency" dataDxfId="23">
      <calculatedColumnFormula>IFERROR(L2/K2,0)</calculatedColumnFormula>
    </tableColumn>
  </tableColumns>
  <tableStyleInfo name="TableStyleLight2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8A138A2-EDD2-4313-AB13-0157F0524AFA}" name="Table11" displayName="Table11" ref="A1:C29" totalsRowShown="0" headerRowDxfId="22" dataDxfId="20" headerRowBorderDxfId="21" tableBorderDxfId="19" totalsRowBorderDxfId="18">
  <autoFilter ref="A1:C29" xr:uid="{F8A138A2-EDD2-4313-AB13-0157F0524AFA}"/>
  <tableColumns count="3">
    <tableColumn id="1" xr3:uid="{B0B5D7D4-971E-4C77-8192-34C0C795AEC0}" name="date" dataDxfId="17"/>
    <tableColumn id="2" xr3:uid="{326FF89F-C739-44E6-B0C5-404997161785}" name="machine_id" dataDxfId="16"/>
    <tableColumn id="3" xr3:uid="{81DB5C9C-2272-47A7-AC51-26406FE41093}" name=" Days since last service" dataDxfId="15">
      <calculatedColumnFormula array="1">IFERROR(A2 - LOOKUP(2,1/($B$2:$B$100=B2)/($A$2:$A$100&lt;A2),$A$2:$A$100),0)</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8.xml"/><Relationship Id="rId13" Type="http://schemas.openxmlformats.org/officeDocument/2006/relationships/table" Target="../tables/table8.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openxmlformats.org/officeDocument/2006/relationships/table" Target="../tables/table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printerSettings" Target="../printerSettings/printerSettings1.bin"/><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04B01-C0A0-42D8-8322-FBFEBBCC768D}">
  <dimension ref="A1:J1351"/>
  <sheetViews>
    <sheetView topLeftCell="A2" workbookViewId="0">
      <selection activeCell="F14" sqref="F14"/>
    </sheetView>
  </sheetViews>
  <sheetFormatPr defaultRowHeight="14.4" x14ac:dyDescent="0.3"/>
  <cols>
    <col min="1" max="1" width="11.5546875" bestFit="1" customWidth="1"/>
    <col min="2" max="2" width="9.5546875" bestFit="1" customWidth="1"/>
    <col min="3" max="3" width="13" bestFit="1" customWidth="1"/>
    <col min="4" max="4" width="9.33203125" bestFit="1" customWidth="1"/>
    <col min="5" max="5" width="15" bestFit="1" customWidth="1"/>
    <col min="6" max="6" width="15.33203125" bestFit="1" customWidth="1"/>
    <col min="7" max="7" width="16.5546875" bestFit="1" customWidth="1"/>
    <col min="8" max="8" width="15.33203125" bestFit="1" customWidth="1"/>
    <col min="9" max="9" width="15.77734375" bestFit="1" customWidth="1"/>
    <col min="10" max="10" width="13.109375" bestFit="1" customWidth="1"/>
  </cols>
  <sheetData>
    <row r="1" spans="1:10" x14ac:dyDescent="0.3">
      <c r="A1" t="s">
        <v>103</v>
      </c>
      <c r="B1" t="s">
        <v>1</v>
      </c>
      <c r="C1" t="s">
        <v>2</v>
      </c>
      <c r="D1" t="s">
        <v>3</v>
      </c>
      <c r="E1" t="s">
        <v>104</v>
      </c>
      <c r="F1" t="s">
        <v>105</v>
      </c>
      <c r="G1" t="s">
        <v>106</v>
      </c>
      <c r="H1" t="s">
        <v>107</v>
      </c>
      <c r="I1" t="s">
        <v>108</v>
      </c>
      <c r="J1" t="s">
        <v>109</v>
      </c>
    </row>
    <row r="2" spans="1:10" x14ac:dyDescent="0.3">
      <c r="A2">
        <v>1</v>
      </c>
      <c r="B2" s="1">
        <v>45292</v>
      </c>
      <c r="C2" s="2" t="s">
        <v>11</v>
      </c>
      <c r="D2" s="2" t="s">
        <v>12</v>
      </c>
      <c r="E2" s="2" t="s">
        <v>110</v>
      </c>
      <c r="F2">
        <v>422</v>
      </c>
      <c r="G2">
        <v>352</v>
      </c>
      <c r="H2">
        <v>16</v>
      </c>
      <c r="I2">
        <v>4.55</v>
      </c>
      <c r="J2" s="2" t="s">
        <v>36</v>
      </c>
    </row>
    <row r="3" spans="1:10" x14ac:dyDescent="0.3">
      <c r="A3">
        <v>2</v>
      </c>
      <c r="B3" s="1">
        <v>45292</v>
      </c>
      <c r="C3" s="2" t="s">
        <v>11</v>
      </c>
      <c r="D3" s="2" t="s">
        <v>20</v>
      </c>
      <c r="E3" s="2" t="s">
        <v>110</v>
      </c>
      <c r="F3">
        <v>367</v>
      </c>
      <c r="G3">
        <v>315</v>
      </c>
      <c r="H3">
        <v>14</v>
      </c>
      <c r="I3">
        <v>4.4400000000000004</v>
      </c>
      <c r="J3" s="2" t="s">
        <v>29</v>
      </c>
    </row>
    <row r="4" spans="1:10" x14ac:dyDescent="0.3">
      <c r="A4">
        <v>3</v>
      </c>
      <c r="B4" s="1">
        <v>45292</v>
      </c>
      <c r="C4" s="2" t="s">
        <v>11</v>
      </c>
      <c r="D4" s="2" t="s">
        <v>24</v>
      </c>
      <c r="E4" s="2" t="s">
        <v>111</v>
      </c>
      <c r="F4">
        <v>536</v>
      </c>
      <c r="G4">
        <v>478</v>
      </c>
      <c r="H4">
        <v>16</v>
      </c>
      <c r="I4">
        <v>3.35</v>
      </c>
      <c r="J4" s="2" t="s">
        <v>42</v>
      </c>
    </row>
    <row r="5" spans="1:10" x14ac:dyDescent="0.3">
      <c r="A5">
        <v>4</v>
      </c>
      <c r="B5" s="1">
        <v>45292</v>
      </c>
      <c r="C5" s="2" t="s">
        <v>30</v>
      </c>
      <c r="D5" s="2" t="s">
        <v>12</v>
      </c>
      <c r="E5" s="2" t="s">
        <v>112</v>
      </c>
      <c r="F5">
        <v>390</v>
      </c>
      <c r="G5">
        <v>387</v>
      </c>
      <c r="H5">
        <v>9</v>
      </c>
      <c r="I5">
        <v>2.33</v>
      </c>
      <c r="J5" s="2" t="s">
        <v>38</v>
      </c>
    </row>
    <row r="6" spans="1:10" x14ac:dyDescent="0.3">
      <c r="A6">
        <v>5</v>
      </c>
      <c r="B6" s="1">
        <v>45292</v>
      </c>
      <c r="C6" s="2" t="s">
        <v>30</v>
      </c>
      <c r="D6" s="2" t="s">
        <v>20</v>
      </c>
      <c r="E6" s="2" t="s">
        <v>110</v>
      </c>
      <c r="F6">
        <v>469</v>
      </c>
      <c r="G6">
        <v>457</v>
      </c>
      <c r="H6">
        <v>20</v>
      </c>
      <c r="I6">
        <v>4.38</v>
      </c>
      <c r="J6" s="2" t="s">
        <v>40</v>
      </c>
    </row>
    <row r="7" spans="1:10" x14ac:dyDescent="0.3">
      <c r="A7">
        <v>6</v>
      </c>
      <c r="B7" s="1">
        <v>45292</v>
      </c>
      <c r="C7" s="2" t="s">
        <v>30</v>
      </c>
      <c r="D7" s="2" t="s">
        <v>24</v>
      </c>
      <c r="E7" s="2" t="s">
        <v>111</v>
      </c>
      <c r="F7">
        <v>335</v>
      </c>
      <c r="G7">
        <v>268</v>
      </c>
      <c r="H7">
        <v>0</v>
      </c>
      <c r="I7">
        <v>0</v>
      </c>
      <c r="J7" s="2" t="s">
        <v>22</v>
      </c>
    </row>
    <row r="8" spans="1:10" x14ac:dyDescent="0.3">
      <c r="A8">
        <v>7</v>
      </c>
      <c r="B8" s="1">
        <v>45292</v>
      </c>
      <c r="C8" s="2" t="s">
        <v>35</v>
      </c>
      <c r="D8" s="2" t="s">
        <v>12</v>
      </c>
      <c r="E8" s="2" t="s">
        <v>112</v>
      </c>
      <c r="F8">
        <v>566</v>
      </c>
      <c r="G8">
        <v>565</v>
      </c>
      <c r="H8">
        <v>24</v>
      </c>
      <c r="I8">
        <v>4.25</v>
      </c>
      <c r="J8" s="2" t="s">
        <v>38</v>
      </c>
    </row>
    <row r="9" spans="1:10" x14ac:dyDescent="0.3">
      <c r="A9">
        <v>8</v>
      </c>
      <c r="B9" s="1">
        <v>45292</v>
      </c>
      <c r="C9" s="2" t="s">
        <v>35</v>
      </c>
      <c r="D9" s="2" t="s">
        <v>20</v>
      </c>
      <c r="E9" s="2" t="s">
        <v>113</v>
      </c>
      <c r="F9">
        <v>513</v>
      </c>
      <c r="G9">
        <v>508</v>
      </c>
      <c r="H9">
        <v>22</v>
      </c>
      <c r="I9">
        <v>4.33</v>
      </c>
      <c r="J9" s="2" t="s">
        <v>19</v>
      </c>
    </row>
    <row r="10" spans="1:10" x14ac:dyDescent="0.3">
      <c r="A10">
        <v>9</v>
      </c>
      <c r="B10" s="1">
        <v>45292</v>
      </c>
      <c r="C10" s="2" t="s">
        <v>35</v>
      </c>
      <c r="D10" s="2" t="s">
        <v>24</v>
      </c>
      <c r="E10" s="2" t="s">
        <v>112</v>
      </c>
      <c r="F10">
        <v>573</v>
      </c>
      <c r="G10">
        <v>540</v>
      </c>
      <c r="H10">
        <v>11</v>
      </c>
      <c r="I10">
        <v>2.04</v>
      </c>
      <c r="J10" s="2" t="s">
        <v>26</v>
      </c>
    </row>
    <row r="11" spans="1:10" x14ac:dyDescent="0.3">
      <c r="A11">
        <v>10</v>
      </c>
      <c r="B11" s="1">
        <v>45292</v>
      </c>
      <c r="C11" s="2" t="s">
        <v>41</v>
      </c>
      <c r="D11" s="2" t="s">
        <v>12</v>
      </c>
      <c r="E11" s="2" t="s">
        <v>112</v>
      </c>
      <c r="F11">
        <v>503</v>
      </c>
      <c r="G11">
        <v>485</v>
      </c>
      <c r="H11">
        <v>17</v>
      </c>
      <c r="I11">
        <v>3.51</v>
      </c>
      <c r="J11" s="2" t="s">
        <v>36</v>
      </c>
    </row>
    <row r="12" spans="1:10" x14ac:dyDescent="0.3">
      <c r="A12">
        <v>11</v>
      </c>
      <c r="B12" s="1">
        <v>45292</v>
      </c>
      <c r="C12" s="2" t="s">
        <v>41</v>
      </c>
      <c r="D12" s="2" t="s">
        <v>20</v>
      </c>
      <c r="E12" s="2" t="s">
        <v>111</v>
      </c>
      <c r="F12">
        <v>504</v>
      </c>
      <c r="G12">
        <v>475</v>
      </c>
      <c r="H12">
        <v>12</v>
      </c>
      <c r="I12">
        <v>2.5299999999999998</v>
      </c>
      <c r="J12" s="2" t="s">
        <v>23</v>
      </c>
    </row>
    <row r="13" spans="1:10" x14ac:dyDescent="0.3">
      <c r="A13">
        <v>12</v>
      </c>
      <c r="B13" s="1">
        <v>45292</v>
      </c>
      <c r="C13" s="2" t="s">
        <v>41</v>
      </c>
      <c r="D13" s="2" t="s">
        <v>24</v>
      </c>
      <c r="E13" s="2" t="s">
        <v>113</v>
      </c>
      <c r="F13">
        <v>363</v>
      </c>
      <c r="G13">
        <v>297</v>
      </c>
      <c r="H13">
        <v>12</v>
      </c>
      <c r="I13">
        <v>4.04</v>
      </c>
      <c r="J13" s="2" t="s">
        <v>38</v>
      </c>
    </row>
    <row r="14" spans="1:10" x14ac:dyDescent="0.3">
      <c r="A14">
        <v>13</v>
      </c>
      <c r="B14" s="1">
        <v>45292</v>
      </c>
      <c r="C14" s="2" t="s">
        <v>44</v>
      </c>
      <c r="D14" s="2" t="s">
        <v>12</v>
      </c>
      <c r="E14" s="2" t="s">
        <v>114</v>
      </c>
      <c r="F14">
        <v>357</v>
      </c>
      <c r="G14">
        <v>337</v>
      </c>
      <c r="H14">
        <v>6</v>
      </c>
      <c r="I14">
        <v>1.78</v>
      </c>
      <c r="J14" s="2" t="s">
        <v>15</v>
      </c>
    </row>
    <row r="15" spans="1:10" x14ac:dyDescent="0.3">
      <c r="A15">
        <v>14</v>
      </c>
      <c r="B15" s="1">
        <v>45292</v>
      </c>
      <c r="C15" s="2" t="s">
        <v>44</v>
      </c>
      <c r="D15" s="2" t="s">
        <v>20</v>
      </c>
      <c r="E15" s="2" t="s">
        <v>112</v>
      </c>
      <c r="F15">
        <v>424</v>
      </c>
      <c r="G15">
        <v>406</v>
      </c>
      <c r="H15">
        <v>4</v>
      </c>
      <c r="I15">
        <v>0.99</v>
      </c>
      <c r="J15" s="2" t="s">
        <v>36</v>
      </c>
    </row>
    <row r="16" spans="1:10" x14ac:dyDescent="0.3">
      <c r="A16">
        <v>15</v>
      </c>
      <c r="B16" s="1">
        <v>45292</v>
      </c>
      <c r="C16" s="2" t="s">
        <v>44</v>
      </c>
      <c r="D16" s="2" t="s">
        <v>24</v>
      </c>
      <c r="E16" s="2" t="s">
        <v>110</v>
      </c>
      <c r="F16">
        <v>337</v>
      </c>
      <c r="G16">
        <v>300</v>
      </c>
      <c r="H16">
        <v>10</v>
      </c>
      <c r="I16">
        <v>3.33</v>
      </c>
      <c r="J16" s="2" t="s">
        <v>38</v>
      </c>
    </row>
    <row r="17" spans="1:10" x14ac:dyDescent="0.3">
      <c r="A17">
        <v>16</v>
      </c>
      <c r="B17" s="1">
        <v>45293</v>
      </c>
      <c r="C17" s="2" t="s">
        <v>11</v>
      </c>
      <c r="D17" s="2" t="s">
        <v>12</v>
      </c>
      <c r="E17" s="2" t="s">
        <v>114</v>
      </c>
      <c r="F17">
        <v>433</v>
      </c>
      <c r="G17">
        <v>376</v>
      </c>
      <c r="H17">
        <v>12</v>
      </c>
      <c r="I17">
        <v>3.19</v>
      </c>
      <c r="J17" s="2" t="s">
        <v>38</v>
      </c>
    </row>
    <row r="18" spans="1:10" x14ac:dyDescent="0.3">
      <c r="A18">
        <v>17</v>
      </c>
      <c r="B18" s="1">
        <v>45293</v>
      </c>
      <c r="C18" s="2" t="s">
        <v>11</v>
      </c>
      <c r="D18" s="2" t="s">
        <v>20</v>
      </c>
      <c r="E18" s="2" t="s">
        <v>113</v>
      </c>
      <c r="F18">
        <v>530</v>
      </c>
      <c r="G18">
        <v>498</v>
      </c>
      <c r="H18">
        <v>14</v>
      </c>
      <c r="I18">
        <v>2.81</v>
      </c>
      <c r="J18" s="2" t="s">
        <v>46</v>
      </c>
    </row>
    <row r="19" spans="1:10" x14ac:dyDescent="0.3">
      <c r="A19">
        <v>18</v>
      </c>
      <c r="B19" s="1">
        <v>45293</v>
      </c>
      <c r="C19" s="2" t="s">
        <v>11</v>
      </c>
      <c r="D19" s="2" t="s">
        <v>24</v>
      </c>
      <c r="E19" s="2" t="s">
        <v>110</v>
      </c>
      <c r="F19">
        <v>371</v>
      </c>
      <c r="G19">
        <v>307</v>
      </c>
      <c r="H19">
        <v>4</v>
      </c>
      <c r="I19">
        <v>1.3</v>
      </c>
      <c r="J19" s="2" t="s">
        <v>32</v>
      </c>
    </row>
    <row r="20" spans="1:10" x14ac:dyDescent="0.3">
      <c r="A20">
        <v>19</v>
      </c>
      <c r="B20" s="1">
        <v>45293</v>
      </c>
      <c r="C20" s="2" t="s">
        <v>30</v>
      </c>
      <c r="D20" s="2" t="s">
        <v>12</v>
      </c>
      <c r="E20" s="2" t="s">
        <v>114</v>
      </c>
      <c r="F20">
        <v>489</v>
      </c>
      <c r="G20">
        <v>446</v>
      </c>
      <c r="H20">
        <v>15</v>
      </c>
      <c r="I20">
        <v>3.36</v>
      </c>
      <c r="J20" s="2" t="s">
        <v>45</v>
      </c>
    </row>
    <row r="21" spans="1:10" x14ac:dyDescent="0.3">
      <c r="A21">
        <v>20</v>
      </c>
      <c r="B21" s="1">
        <v>45293</v>
      </c>
      <c r="C21" s="2" t="s">
        <v>30</v>
      </c>
      <c r="D21" s="2" t="s">
        <v>20</v>
      </c>
      <c r="E21" s="2" t="s">
        <v>111</v>
      </c>
      <c r="F21">
        <v>381</v>
      </c>
      <c r="G21">
        <v>348</v>
      </c>
      <c r="H21">
        <v>5</v>
      </c>
      <c r="I21">
        <v>1.44</v>
      </c>
      <c r="J21" s="2" t="s">
        <v>33</v>
      </c>
    </row>
    <row r="22" spans="1:10" x14ac:dyDescent="0.3">
      <c r="A22">
        <v>21</v>
      </c>
      <c r="B22" s="1">
        <v>45293</v>
      </c>
      <c r="C22" s="2" t="s">
        <v>30</v>
      </c>
      <c r="D22" s="2" t="s">
        <v>24</v>
      </c>
      <c r="E22" s="2" t="s">
        <v>110</v>
      </c>
      <c r="F22">
        <v>450</v>
      </c>
      <c r="G22">
        <v>373</v>
      </c>
      <c r="H22">
        <v>15</v>
      </c>
      <c r="I22">
        <v>4.0199999999999996</v>
      </c>
      <c r="J22" s="2" t="s">
        <v>15</v>
      </c>
    </row>
    <row r="23" spans="1:10" x14ac:dyDescent="0.3">
      <c r="A23">
        <v>22</v>
      </c>
      <c r="B23" s="1">
        <v>45293</v>
      </c>
      <c r="C23" s="2" t="s">
        <v>35</v>
      </c>
      <c r="D23" s="2" t="s">
        <v>12</v>
      </c>
      <c r="E23" s="2" t="s">
        <v>110</v>
      </c>
      <c r="F23">
        <v>449</v>
      </c>
      <c r="G23">
        <v>436</v>
      </c>
      <c r="H23">
        <v>5</v>
      </c>
      <c r="I23">
        <v>1.1499999999999999</v>
      </c>
      <c r="J23" s="2" t="s">
        <v>46</v>
      </c>
    </row>
    <row r="24" spans="1:10" x14ac:dyDescent="0.3">
      <c r="A24">
        <v>23</v>
      </c>
      <c r="B24" s="1">
        <v>45293</v>
      </c>
      <c r="C24" s="2" t="s">
        <v>35</v>
      </c>
      <c r="D24" s="2" t="s">
        <v>20</v>
      </c>
      <c r="E24" s="2" t="s">
        <v>112</v>
      </c>
      <c r="F24">
        <v>408</v>
      </c>
      <c r="G24">
        <v>373</v>
      </c>
      <c r="H24">
        <v>2</v>
      </c>
      <c r="I24">
        <v>0.54</v>
      </c>
      <c r="J24" s="2" t="s">
        <v>26</v>
      </c>
    </row>
    <row r="25" spans="1:10" x14ac:dyDescent="0.3">
      <c r="A25">
        <v>24</v>
      </c>
      <c r="B25" s="1">
        <v>45293</v>
      </c>
      <c r="C25" s="2" t="s">
        <v>35</v>
      </c>
      <c r="D25" s="2" t="s">
        <v>24</v>
      </c>
      <c r="E25" s="2" t="s">
        <v>113</v>
      </c>
      <c r="F25">
        <v>486</v>
      </c>
      <c r="G25">
        <v>458</v>
      </c>
      <c r="H25">
        <v>17</v>
      </c>
      <c r="I25">
        <v>3.71</v>
      </c>
      <c r="J25" s="2" t="s">
        <v>23</v>
      </c>
    </row>
    <row r="26" spans="1:10" x14ac:dyDescent="0.3">
      <c r="A26">
        <v>25</v>
      </c>
      <c r="B26" s="1">
        <v>45293</v>
      </c>
      <c r="C26" s="2" t="s">
        <v>41</v>
      </c>
      <c r="D26" s="2" t="s">
        <v>12</v>
      </c>
      <c r="E26" s="2" t="s">
        <v>114</v>
      </c>
      <c r="F26">
        <v>544</v>
      </c>
      <c r="G26">
        <v>502</v>
      </c>
      <c r="H26">
        <v>4</v>
      </c>
      <c r="I26">
        <v>0.8</v>
      </c>
      <c r="J26" s="2" t="s">
        <v>33</v>
      </c>
    </row>
    <row r="27" spans="1:10" x14ac:dyDescent="0.3">
      <c r="A27">
        <v>26</v>
      </c>
      <c r="B27" s="1">
        <v>45293</v>
      </c>
      <c r="C27" s="2" t="s">
        <v>41</v>
      </c>
      <c r="D27" s="2" t="s">
        <v>20</v>
      </c>
      <c r="E27" s="2" t="s">
        <v>113</v>
      </c>
      <c r="F27">
        <v>379</v>
      </c>
      <c r="G27">
        <v>347</v>
      </c>
      <c r="H27">
        <v>8</v>
      </c>
      <c r="I27">
        <v>2.31</v>
      </c>
      <c r="J27" s="2" t="s">
        <v>36</v>
      </c>
    </row>
    <row r="28" spans="1:10" x14ac:dyDescent="0.3">
      <c r="A28">
        <v>27</v>
      </c>
      <c r="B28" s="1">
        <v>45293</v>
      </c>
      <c r="C28" s="2" t="s">
        <v>41</v>
      </c>
      <c r="D28" s="2" t="s">
        <v>24</v>
      </c>
      <c r="E28" s="2" t="s">
        <v>110</v>
      </c>
      <c r="F28">
        <v>493</v>
      </c>
      <c r="G28">
        <v>479</v>
      </c>
      <c r="H28">
        <v>11</v>
      </c>
      <c r="I28">
        <v>2.2999999999999998</v>
      </c>
      <c r="J28" s="2" t="s">
        <v>22</v>
      </c>
    </row>
    <row r="29" spans="1:10" x14ac:dyDescent="0.3">
      <c r="A29">
        <v>28</v>
      </c>
      <c r="B29" s="1">
        <v>45293</v>
      </c>
      <c r="C29" s="2" t="s">
        <v>44</v>
      </c>
      <c r="D29" s="2" t="s">
        <v>12</v>
      </c>
      <c r="E29" s="2" t="s">
        <v>111</v>
      </c>
      <c r="F29">
        <v>568</v>
      </c>
      <c r="G29">
        <v>509</v>
      </c>
      <c r="H29">
        <v>12</v>
      </c>
      <c r="I29">
        <v>2.36</v>
      </c>
      <c r="J29" s="2" t="s">
        <v>46</v>
      </c>
    </row>
    <row r="30" spans="1:10" x14ac:dyDescent="0.3">
      <c r="A30">
        <v>29</v>
      </c>
      <c r="B30" s="1">
        <v>45293</v>
      </c>
      <c r="C30" s="2" t="s">
        <v>44</v>
      </c>
      <c r="D30" s="2" t="s">
        <v>20</v>
      </c>
      <c r="E30" s="2" t="s">
        <v>110</v>
      </c>
      <c r="F30">
        <v>333</v>
      </c>
      <c r="G30">
        <v>289</v>
      </c>
      <c r="H30">
        <v>4</v>
      </c>
      <c r="I30">
        <v>1.38</v>
      </c>
      <c r="J30" s="2" t="s">
        <v>15</v>
      </c>
    </row>
    <row r="31" spans="1:10" x14ac:dyDescent="0.3">
      <c r="A31">
        <v>30</v>
      </c>
      <c r="B31" s="1">
        <v>45293</v>
      </c>
      <c r="C31" s="2" t="s">
        <v>44</v>
      </c>
      <c r="D31" s="2" t="s">
        <v>24</v>
      </c>
      <c r="E31" s="2" t="s">
        <v>112</v>
      </c>
      <c r="F31">
        <v>442</v>
      </c>
      <c r="G31">
        <v>407</v>
      </c>
      <c r="H31">
        <v>14</v>
      </c>
      <c r="I31">
        <v>3.44</v>
      </c>
      <c r="J31" s="2" t="s">
        <v>33</v>
      </c>
    </row>
    <row r="32" spans="1:10" x14ac:dyDescent="0.3">
      <c r="A32">
        <v>31</v>
      </c>
      <c r="B32" s="1">
        <v>45294</v>
      </c>
      <c r="C32" s="2" t="s">
        <v>11</v>
      </c>
      <c r="D32" s="2" t="s">
        <v>12</v>
      </c>
      <c r="E32" s="2" t="s">
        <v>112</v>
      </c>
      <c r="F32">
        <v>400</v>
      </c>
      <c r="G32">
        <v>348</v>
      </c>
      <c r="H32">
        <v>7</v>
      </c>
      <c r="I32">
        <v>2.0099999999999998</v>
      </c>
      <c r="J32" s="2" t="s">
        <v>22</v>
      </c>
    </row>
    <row r="33" spans="1:10" x14ac:dyDescent="0.3">
      <c r="A33">
        <v>32</v>
      </c>
      <c r="B33" s="1">
        <v>45294</v>
      </c>
      <c r="C33" s="2" t="s">
        <v>11</v>
      </c>
      <c r="D33" s="2" t="s">
        <v>20</v>
      </c>
      <c r="E33" s="2" t="s">
        <v>114</v>
      </c>
      <c r="F33">
        <v>568</v>
      </c>
      <c r="G33">
        <v>556</v>
      </c>
      <c r="H33">
        <v>20</v>
      </c>
      <c r="I33">
        <v>3.6</v>
      </c>
      <c r="J33" s="2" t="s">
        <v>33</v>
      </c>
    </row>
    <row r="34" spans="1:10" x14ac:dyDescent="0.3">
      <c r="A34">
        <v>33</v>
      </c>
      <c r="B34" s="1">
        <v>45294</v>
      </c>
      <c r="C34" s="2" t="s">
        <v>11</v>
      </c>
      <c r="D34" s="2" t="s">
        <v>24</v>
      </c>
      <c r="E34" s="2" t="s">
        <v>114</v>
      </c>
      <c r="F34">
        <v>316</v>
      </c>
      <c r="G34">
        <v>277</v>
      </c>
      <c r="H34">
        <v>1</v>
      </c>
      <c r="I34">
        <v>0.36</v>
      </c>
      <c r="J34" s="2" t="s">
        <v>28</v>
      </c>
    </row>
    <row r="35" spans="1:10" x14ac:dyDescent="0.3">
      <c r="A35">
        <v>34</v>
      </c>
      <c r="B35" s="1">
        <v>45294</v>
      </c>
      <c r="C35" s="2" t="s">
        <v>30</v>
      </c>
      <c r="D35" s="2" t="s">
        <v>12</v>
      </c>
      <c r="E35" s="2" t="s">
        <v>113</v>
      </c>
      <c r="F35">
        <v>334</v>
      </c>
      <c r="G35">
        <v>285</v>
      </c>
      <c r="H35">
        <v>13</v>
      </c>
      <c r="I35">
        <v>4.5599999999999996</v>
      </c>
      <c r="J35" s="2" t="s">
        <v>22</v>
      </c>
    </row>
    <row r="36" spans="1:10" x14ac:dyDescent="0.3">
      <c r="A36">
        <v>35</v>
      </c>
      <c r="B36" s="1">
        <v>45294</v>
      </c>
      <c r="C36" s="2" t="s">
        <v>30</v>
      </c>
      <c r="D36" s="2" t="s">
        <v>20</v>
      </c>
      <c r="E36" s="2" t="s">
        <v>113</v>
      </c>
      <c r="F36">
        <v>340</v>
      </c>
      <c r="G36">
        <v>337</v>
      </c>
      <c r="H36">
        <v>0</v>
      </c>
      <c r="I36">
        <v>0</v>
      </c>
      <c r="J36" s="2" t="s">
        <v>28</v>
      </c>
    </row>
    <row r="37" spans="1:10" x14ac:dyDescent="0.3">
      <c r="A37">
        <v>36</v>
      </c>
      <c r="B37" s="1">
        <v>45294</v>
      </c>
      <c r="C37" s="2" t="s">
        <v>30</v>
      </c>
      <c r="D37" s="2" t="s">
        <v>24</v>
      </c>
      <c r="E37" s="2" t="s">
        <v>110</v>
      </c>
      <c r="F37">
        <v>426</v>
      </c>
      <c r="G37">
        <v>361</v>
      </c>
      <c r="H37">
        <v>14</v>
      </c>
      <c r="I37">
        <v>3.88</v>
      </c>
      <c r="J37" s="2" t="s">
        <v>45</v>
      </c>
    </row>
    <row r="38" spans="1:10" x14ac:dyDescent="0.3">
      <c r="A38">
        <v>37</v>
      </c>
      <c r="B38" s="1">
        <v>45294</v>
      </c>
      <c r="C38" s="2" t="s">
        <v>35</v>
      </c>
      <c r="D38" s="2" t="s">
        <v>12</v>
      </c>
      <c r="E38" s="2" t="s">
        <v>110</v>
      </c>
      <c r="F38">
        <v>425</v>
      </c>
      <c r="G38">
        <v>359</v>
      </c>
      <c r="H38">
        <v>12</v>
      </c>
      <c r="I38">
        <v>3.34</v>
      </c>
      <c r="J38" s="2" t="s">
        <v>46</v>
      </c>
    </row>
    <row r="39" spans="1:10" x14ac:dyDescent="0.3">
      <c r="A39">
        <v>38</v>
      </c>
      <c r="B39" s="1">
        <v>45294</v>
      </c>
      <c r="C39" s="2" t="s">
        <v>35</v>
      </c>
      <c r="D39" s="2" t="s">
        <v>20</v>
      </c>
      <c r="E39" s="2" t="s">
        <v>110</v>
      </c>
      <c r="F39">
        <v>436</v>
      </c>
      <c r="G39">
        <v>396</v>
      </c>
      <c r="H39">
        <v>1</v>
      </c>
      <c r="I39">
        <v>0.25</v>
      </c>
      <c r="J39" s="2" t="s">
        <v>45</v>
      </c>
    </row>
    <row r="40" spans="1:10" x14ac:dyDescent="0.3">
      <c r="A40">
        <v>39</v>
      </c>
      <c r="B40" s="1">
        <v>45294</v>
      </c>
      <c r="C40" s="2" t="s">
        <v>35</v>
      </c>
      <c r="D40" s="2" t="s">
        <v>24</v>
      </c>
      <c r="E40" s="2" t="s">
        <v>114</v>
      </c>
      <c r="F40">
        <v>332</v>
      </c>
      <c r="G40">
        <v>325</v>
      </c>
      <c r="H40">
        <v>2</v>
      </c>
      <c r="I40">
        <v>0.62</v>
      </c>
      <c r="J40" s="2" t="s">
        <v>46</v>
      </c>
    </row>
    <row r="41" spans="1:10" x14ac:dyDescent="0.3">
      <c r="A41">
        <v>40</v>
      </c>
      <c r="B41" s="1">
        <v>45294</v>
      </c>
      <c r="C41" s="2" t="s">
        <v>41</v>
      </c>
      <c r="D41" s="2" t="s">
        <v>12</v>
      </c>
      <c r="E41" s="2" t="s">
        <v>113</v>
      </c>
      <c r="F41">
        <v>406</v>
      </c>
      <c r="G41">
        <v>343</v>
      </c>
      <c r="H41">
        <v>10</v>
      </c>
      <c r="I41">
        <v>2.92</v>
      </c>
      <c r="J41" s="2" t="s">
        <v>40</v>
      </c>
    </row>
    <row r="42" spans="1:10" x14ac:dyDescent="0.3">
      <c r="A42">
        <v>41</v>
      </c>
      <c r="B42" s="1">
        <v>45294</v>
      </c>
      <c r="C42" s="2" t="s">
        <v>41</v>
      </c>
      <c r="D42" s="2" t="s">
        <v>20</v>
      </c>
      <c r="E42" s="2" t="s">
        <v>112</v>
      </c>
      <c r="F42">
        <v>537</v>
      </c>
      <c r="G42">
        <v>440</v>
      </c>
      <c r="H42">
        <v>19</v>
      </c>
      <c r="I42">
        <v>4.32</v>
      </c>
      <c r="J42" s="2" t="s">
        <v>36</v>
      </c>
    </row>
    <row r="43" spans="1:10" x14ac:dyDescent="0.3">
      <c r="A43">
        <v>42</v>
      </c>
      <c r="B43" s="1">
        <v>45294</v>
      </c>
      <c r="C43" s="2" t="s">
        <v>41</v>
      </c>
      <c r="D43" s="2" t="s">
        <v>24</v>
      </c>
      <c r="E43" s="2" t="s">
        <v>112</v>
      </c>
      <c r="F43">
        <v>337</v>
      </c>
      <c r="G43">
        <v>282</v>
      </c>
      <c r="H43">
        <v>1</v>
      </c>
      <c r="I43">
        <v>0.35</v>
      </c>
      <c r="J43" s="2" t="s">
        <v>40</v>
      </c>
    </row>
    <row r="44" spans="1:10" x14ac:dyDescent="0.3">
      <c r="A44">
        <v>43</v>
      </c>
      <c r="B44" s="1">
        <v>45294</v>
      </c>
      <c r="C44" s="2" t="s">
        <v>44</v>
      </c>
      <c r="D44" s="2" t="s">
        <v>12</v>
      </c>
      <c r="E44" s="2" t="s">
        <v>113</v>
      </c>
      <c r="F44">
        <v>401</v>
      </c>
      <c r="G44">
        <v>328</v>
      </c>
      <c r="H44">
        <v>9</v>
      </c>
      <c r="I44">
        <v>2.74</v>
      </c>
      <c r="J44" s="2" t="s">
        <v>40</v>
      </c>
    </row>
    <row r="45" spans="1:10" x14ac:dyDescent="0.3">
      <c r="A45">
        <v>44</v>
      </c>
      <c r="B45" s="1">
        <v>45294</v>
      </c>
      <c r="C45" s="2" t="s">
        <v>44</v>
      </c>
      <c r="D45" s="2" t="s">
        <v>20</v>
      </c>
      <c r="E45" s="2" t="s">
        <v>112</v>
      </c>
      <c r="F45">
        <v>453</v>
      </c>
      <c r="G45">
        <v>413</v>
      </c>
      <c r="H45">
        <v>12</v>
      </c>
      <c r="I45">
        <v>2.91</v>
      </c>
      <c r="J45" s="2" t="s">
        <v>45</v>
      </c>
    </row>
    <row r="46" spans="1:10" x14ac:dyDescent="0.3">
      <c r="A46">
        <v>45</v>
      </c>
      <c r="B46" s="1">
        <v>45294</v>
      </c>
      <c r="C46" s="2" t="s">
        <v>44</v>
      </c>
      <c r="D46" s="2" t="s">
        <v>24</v>
      </c>
      <c r="E46" s="2" t="s">
        <v>113</v>
      </c>
      <c r="F46">
        <v>526</v>
      </c>
      <c r="G46">
        <v>502</v>
      </c>
      <c r="H46">
        <v>4</v>
      </c>
      <c r="I46">
        <v>0.8</v>
      </c>
      <c r="J46" s="2" t="s">
        <v>38</v>
      </c>
    </row>
    <row r="47" spans="1:10" x14ac:dyDescent="0.3">
      <c r="A47">
        <v>46</v>
      </c>
      <c r="B47" s="1">
        <v>45295</v>
      </c>
      <c r="C47" s="2" t="s">
        <v>11</v>
      </c>
      <c r="D47" s="2" t="s">
        <v>12</v>
      </c>
      <c r="E47" s="2" t="s">
        <v>111</v>
      </c>
      <c r="F47">
        <v>533</v>
      </c>
      <c r="G47">
        <v>532</v>
      </c>
      <c r="H47">
        <v>6</v>
      </c>
      <c r="I47">
        <v>1.1299999999999999</v>
      </c>
      <c r="J47" s="2" t="s">
        <v>29</v>
      </c>
    </row>
    <row r="48" spans="1:10" x14ac:dyDescent="0.3">
      <c r="A48">
        <v>47</v>
      </c>
      <c r="B48" s="1">
        <v>45295</v>
      </c>
      <c r="C48" s="2" t="s">
        <v>11</v>
      </c>
      <c r="D48" s="2" t="s">
        <v>20</v>
      </c>
      <c r="E48" s="2" t="s">
        <v>113</v>
      </c>
      <c r="F48">
        <v>438</v>
      </c>
      <c r="G48">
        <v>393</v>
      </c>
      <c r="H48">
        <v>3</v>
      </c>
      <c r="I48">
        <v>0.76</v>
      </c>
      <c r="J48" s="2" t="s">
        <v>40</v>
      </c>
    </row>
    <row r="49" spans="1:10" x14ac:dyDescent="0.3">
      <c r="A49">
        <v>48</v>
      </c>
      <c r="B49" s="1">
        <v>45295</v>
      </c>
      <c r="C49" s="2" t="s">
        <v>11</v>
      </c>
      <c r="D49" s="2" t="s">
        <v>24</v>
      </c>
      <c r="E49" s="2" t="s">
        <v>114</v>
      </c>
      <c r="F49">
        <v>563</v>
      </c>
      <c r="G49">
        <v>482</v>
      </c>
      <c r="H49">
        <v>15</v>
      </c>
      <c r="I49">
        <v>3.11</v>
      </c>
      <c r="J49" s="2" t="s">
        <v>22</v>
      </c>
    </row>
    <row r="50" spans="1:10" x14ac:dyDescent="0.3">
      <c r="A50">
        <v>49</v>
      </c>
      <c r="B50" s="1">
        <v>45295</v>
      </c>
      <c r="C50" s="2" t="s">
        <v>30</v>
      </c>
      <c r="D50" s="2" t="s">
        <v>12</v>
      </c>
      <c r="E50" s="2" t="s">
        <v>113</v>
      </c>
      <c r="F50">
        <v>572</v>
      </c>
      <c r="G50">
        <v>486</v>
      </c>
      <c r="H50">
        <v>6</v>
      </c>
      <c r="I50">
        <v>1.23</v>
      </c>
      <c r="J50" s="2" t="s">
        <v>28</v>
      </c>
    </row>
    <row r="51" spans="1:10" x14ac:dyDescent="0.3">
      <c r="A51">
        <v>50</v>
      </c>
      <c r="B51" s="1">
        <v>45295</v>
      </c>
      <c r="C51" s="2" t="s">
        <v>30</v>
      </c>
      <c r="D51" s="2" t="s">
        <v>20</v>
      </c>
      <c r="E51" s="2" t="s">
        <v>110</v>
      </c>
      <c r="F51">
        <v>458</v>
      </c>
      <c r="G51">
        <v>423</v>
      </c>
      <c r="H51">
        <v>2</v>
      </c>
      <c r="I51">
        <v>0.47</v>
      </c>
      <c r="J51" s="2" t="s">
        <v>40</v>
      </c>
    </row>
    <row r="52" spans="1:10" x14ac:dyDescent="0.3">
      <c r="A52">
        <v>51</v>
      </c>
      <c r="B52" s="1">
        <v>45295</v>
      </c>
      <c r="C52" s="2" t="s">
        <v>30</v>
      </c>
      <c r="D52" s="2" t="s">
        <v>24</v>
      </c>
      <c r="E52" s="2" t="s">
        <v>111</v>
      </c>
      <c r="F52">
        <v>303</v>
      </c>
      <c r="G52">
        <v>261</v>
      </c>
      <c r="H52">
        <v>12</v>
      </c>
      <c r="I52">
        <v>4.5999999999999996</v>
      </c>
      <c r="J52" s="2" t="s">
        <v>40</v>
      </c>
    </row>
    <row r="53" spans="1:10" x14ac:dyDescent="0.3">
      <c r="A53">
        <v>52</v>
      </c>
      <c r="B53" s="1">
        <v>45295</v>
      </c>
      <c r="C53" s="2" t="s">
        <v>35</v>
      </c>
      <c r="D53" s="2" t="s">
        <v>12</v>
      </c>
      <c r="E53" s="2" t="s">
        <v>114</v>
      </c>
      <c r="F53">
        <v>383</v>
      </c>
      <c r="G53">
        <v>320</v>
      </c>
      <c r="H53">
        <v>12</v>
      </c>
      <c r="I53">
        <v>3.75</v>
      </c>
      <c r="J53" s="2" t="s">
        <v>19</v>
      </c>
    </row>
    <row r="54" spans="1:10" x14ac:dyDescent="0.3">
      <c r="A54">
        <v>53</v>
      </c>
      <c r="B54" s="1">
        <v>45295</v>
      </c>
      <c r="C54" s="2" t="s">
        <v>35</v>
      </c>
      <c r="D54" s="2" t="s">
        <v>20</v>
      </c>
      <c r="E54" s="2" t="s">
        <v>110</v>
      </c>
      <c r="F54">
        <v>526</v>
      </c>
      <c r="G54">
        <v>456</v>
      </c>
      <c r="H54">
        <v>15</v>
      </c>
      <c r="I54">
        <v>3.29</v>
      </c>
      <c r="J54" s="2" t="s">
        <v>42</v>
      </c>
    </row>
    <row r="55" spans="1:10" x14ac:dyDescent="0.3">
      <c r="A55">
        <v>54</v>
      </c>
      <c r="B55" s="1">
        <v>45295</v>
      </c>
      <c r="C55" s="2" t="s">
        <v>35</v>
      </c>
      <c r="D55" s="2" t="s">
        <v>24</v>
      </c>
      <c r="E55" s="2" t="s">
        <v>113</v>
      </c>
      <c r="F55">
        <v>355</v>
      </c>
      <c r="G55">
        <v>338</v>
      </c>
      <c r="H55">
        <v>3</v>
      </c>
      <c r="I55">
        <v>0.89</v>
      </c>
      <c r="J55" s="2" t="s">
        <v>26</v>
      </c>
    </row>
    <row r="56" spans="1:10" x14ac:dyDescent="0.3">
      <c r="A56">
        <v>55</v>
      </c>
      <c r="B56" s="1">
        <v>45295</v>
      </c>
      <c r="C56" s="2" t="s">
        <v>41</v>
      </c>
      <c r="D56" s="2" t="s">
        <v>12</v>
      </c>
      <c r="E56" s="2" t="s">
        <v>114</v>
      </c>
      <c r="F56">
        <v>463</v>
      </c>
      <c r="G56">
        <v>441</v>
      </c>
      <c r="H56">
        <v>10</v>
      </c>
      <c r="I56">
        <v>2.27</v>
      </c>
      <c r="J56" s="2" t="s">
        <v>32</v>
      </c>
    </row>
    <row r="57" spans="1:10" x14ac:dyDescent="0.3">
      <c r="A57">
        <v>56</v>
      </c>
      <c r="B57" s="1">
        <v>45295</v>
      </c>
      <c r="C57" s="2" t="s">
        <v>41</v>
      </c>
      <c r="D57" s="2" t="s">
        <v>20</v>
      </c>
      <c r="E57" s="2" t="s">
        <v>110</v>
      </c>
      <c r="F57">
        <v>407</v>
      </c>
      <c r="G57">
        <v>372</v>
      </c>
      <c r="H57">
        <v>2</v>
      </c>
      <c r="I57">
        <v>0.54</v>
      </c>
      <c r="J57" s="2" t="s">
        <v>42</v>
      </c>
    </row>
    <row r="58" spans="1:10" x14ac:dyDescent="0.3">
      <c r="A58">
        <v>57</v>
      </c>
      <c r="B58" s="1">
        <v>45295</v>
      </c>
      <c r="C58" s="2" t="s">
        <v>41</v>
      </c>
      <c r="D58" s="2" t="s">
        <v>24</v>
      </c>
      <c r="E58" s="2" t="s">
        <v>113</v>
      </c>
      <c r="F58">
        <v>502</v>
      </c>
      <c r="G58">
        <v>480</v>
      </c>
      <c r="H58">
        <v>20</v>
      </c>
      <c r="I58">
        <v>4.17</v>
      </c>
      <c r="J58" s="2" t="s">
        <v>33</v>
      </c>
    </row>
    <row r="59" spans="1:10" x14ac:dyDescent="0.3">
      <c r="A59">
        <v>58</v>
      </c>
      <c r="B59" s="1">
        <v>45295</v>
      </c>
      <c r="C59" s="2" t="s">
        <v>44</v>
      </c>
      <c r="D59" s="2" t="s">
        <v>12</v>
      </c>
      <c r="E59" s="2" t="s">
        <v>111</v>
      </c>
      <c r="F59">
        <v>380</v>
      </c>
      <c r="G59">
        <v>328</v>
      </c>
      <c r="H59">
        <v>8</v>
      </c>
      <c r="I59">
        <v>2.44</v>
      </c>
      <c r="J59" s="2" t="s">
        <v>33</v>
      </c>
    </row>
    <row r="60" spans="1:10" x14ac:dyDescent="0.3">
      <c r="A60">
        <v>59</v>
      </c>
      <c r="B60" s="1">
        <v>45295</v>
      </c>
      <c r="C60" s="2" t="s">
        <v>44</v>
      </c>
      <c r="D60" s="2" t="s">
        <v>20</v>
      </c>
      <c r="E60" s="2" t="s">
        <v>114</v>
      </c>
      <c r="F60">
        <v>513</v>
      </c>
      <c r="G60">
        <v>490</v>
      </c>
      <c r="H60">
        <v>6</v>
      </c>
      <c r="I60">
        <v>1.22</v>
      </c>
      <c r="J60" s="2" t="s">
        <v>40</v>
      </c>
    </row>
    <row r="61" spans="1:10" x14ac:dyDescent="0.3">
      <c r="A61">
        <v>60</v>
      </c>
      <c r="B61" s="1">
        <v>45295</v>
      </c>
      <c r="C61" s="2" t="s">
        <v>44</v>
      </c>
      <c r="D61" s="2" t="s">
        <v>24</v>
      </c>
      <c r="E61" s="2" t="s">
        <v>114</v>
      </c>
      <c r="F61">
        <v>455</v>
      </c>
      <c r="G61">
        <v>397</v>
      </c>
      <c r="H61">
        <v>6</v>
      </c>
      <c r="I61">
        <v>1.51</v>
      </c>
      <c r="J61" s="2" t="s">
        <v>22</v>
      </c>
    </row>
    <row r="62" spans="1:10" x14ac:dyDescent="0.3">
      <c r="A62">
        <v>61</v>
      </c>
      <c r="B62" s="1">
        <v>45296</v>
      </c>
      <c r="C62" s="2" t="s">
        <v>11</v>
      </c>
      <c r="D62" s="2" t="s">
        <v>12</v>
      </c>
      <c r="E62" s="2" t="s">
        <v>111</v>
      </c>
      <c r="F62">
        <v>461</v>
      </c>
      <c r="G62">
        <v>410</v>
      </c>
      <c r="H62">
        <v>8</v>
      </c>
      <c r="I62">
        <v>1.95</v>
      </c>
      <c r="J62" s="2" t="s">
        <v>38</v>
      </c>
    </row>
    <row r="63" spans="1:10" x14ac:dyDescent="0.3">
      <c r="A63">
        <v>62</v>
      </c>
      <c r="B63" s="1">
        <v>45296</v>
      </c>
      <c r="C63" s="2" t="s">
        <v>11</v>
      </c>
      <c r="D63" s="2" t="s">
        <v>20</v>
      </c>
      <c r="E63" s="2" t="s">
        <v>112</v>
      </c>
      <c r="F63">
        <v>513</v>
      </c>
      <c r="G63">
        <v>410</v>
      </c>
      <c r="H63">
        <v>19</v>
      </c>
      <c r="I63">
        <v>4.63</v>
      </c>
      <c r="J63" s="2" t="s">
        <v>23</v>
      </c>
    </row>
    <row r="64" spans="1:10" x14ac:dyDescent="0.3">
      <c r="A64">
        <v>63</v>
      </c>
      <c r="B64" s="1">
        <v>45296</v>
      </c>
      <c r="C64" s="2" t="s">
        <v>11</v>
      </c>
      <c r="D64" s="2" t="s">
        <v>24</v>
      </c>
      <c r="E64" s="2" t="s">
        <v>111</v>
      </c>
      <c r="F64">
        <v>481</v>
      </c>
      <c r="G64">
        <v>446</v>
      </c>
      <c r="H64">
        <v>3</v>
      </c>
      <c r="I64">
        <v>0.67</v>
      </c>
      <c r="J64" s="2" t="s">
        <v>38</v>
      </c>
    </row>
    <row r="65" spans="1:10" x14ac:dyDescent="0.3">
      <c r="A65">
        <v>64</v>
      </c>
      <c r="B65" s="1">
        <v>45296</v>
      </c>
      <c r="C65" s="2" t="s">
        <v>30</v>
      </c>
      <c r="D65" s="2" t="s">
        <v>12</v>
      </c>
      <c r="E65" s="2" t="s">
        <v>110</v>
      </c>
      <c r="F65">
        <v>440</v>
      </c>
      <c r="G65">
        <v>353</v>
      </c>
      <c r="H65">
        <v>12</v>
      </c>
      <c r="I65">
        <v>3.4</v>
      </c>
      <c r="J65" s="2" t="s">
        <v>33</v>
      </c>
    </row>
    <row r="66" spans="1:10" x14ac:dyDescent="0.3">
      <c r="A66">
        <v>65</v>
      </c>
      <c r="B66" s="1">
        <v>45296</v>
      </c>
      <c r="C66" s="2" t="s">
        <v>30</v>
      </c>
      <c r="D66" s="2" t="s">
        <v>20</v>
      </c>
      <c r="E66" s="2" t="s">
        <v>114</v>
      </c>
      <c r="F66">
        <v>431</v>
      </c>
      <c r="G66">
        <v>370</v>
      </c>
      <c r="H66">
        <v>6</v>
      </c>
      <c r="I66">
        <v>1.62</v>
      </c>
      <c r="J66" s="2" t="s">
        <v>23</v>
      </c>
    </row>
    <row r="67" spans="1:10" x14ac:dyDescent="0.3">
      <c r="A67">
        <v>66</v>
      </c>
      <c r="B67" s="1">
        <v>45296</v>
      </c>
      <c r="C67" s="2" t="s">
        <v>30</v>
      </c>
      <c r="D67" s="2" t="s">
        <v>24</v>
      </c>
      <c r="E67" s="2" t="s">
        <v>110</v>
      </c>
      <c r="F67">
        <v>495</v>
      </c>
      <c r="G67">
        <v>428</v>
      </c>
      <c r="H67">
        <v>11</v>
      </c>
      <c r="I67">
        <v>2.57</v>
      </c>
      <c r="J67" s="2" t="s">
        <v>38</v>
      </c>
    </row>
    <row r="68" spans="1:10" x14ac:dyDescent="0.3">
      <c r="A68">
        <v>67</v>
      </c>
      <c r="B68" s="1">
        <v>45296</v>
      </c>
      <c r="C68" s="2" t="s">
        <v>35</v>
      </c>
      <c r="D68" s="2" t="s">
        <v>12</v>
      </c>
      <c r="E68" s="2" t="s">
        <v>114</v>
      </c>
      <c r="F68">
        <v>410</v>
      </c>
      <c r="G68">
        <v>378</v>
      </c>
      <c r="H68">
        <v>8</v>
      </c>
      <c r="I68">
        <v>2.12</v>
      </c>
      <c r="J68" s="2" t="s">
        <v>19</v>
      </c>
    </row>
    <row r="69" spans="1:10" x14ac:dyDescent="0.3">
      <c r="A69">
        <v>68</v>
      </c>
      <c r="B69" s="1">
        <v>45296</v>
      </c>
      <c r="C69" s="2" t="s">
        <v>35</v>
      </c>
      <c r="D69" s="2" t="s">
        <v>20</v>
      </c>
      <c r="E69" s="2" t="s">
        <v>111</v>
      </c>
      <c r="F69">
        <v>338</v>
      </c>
      <c r="G69">
        <v>286</v>
      </c>
      <c r="H69">
        <v>4</v>
      </c>
      <c r="I69">
        <v>1.4</v>
      </c>
      <c r="J69" s="2" t="s">
        <v>45</v>
      </c>
    </row>
    <row r="70" spans="1:10" x14ac:dyDescent="0.3">
      <c r="A70">
        <v>69</v>
      </c>
      <c r="B70" s="1">
        <v>45296</v>
      </c>
      <c r="C70" s="2" t="s">
        <v>35</v>
      </c>
      <c r="D70" s="2" t="s">
        <v>24</v>
      </c>
      <c r="E70" s="2" t="s">
        <v>111</v>
      </c>
      <c r="F70">
        <v>540</v>
      </c>
      <c r="G70">
        <v>534</v>
      </c>
      <c r="H70">
        <v>25</v>
      </c>
      <c r="I70">
        <v>4.68</v>
      </c>
      <c r="J70" s="2" t="s">
        <v>45</v>
      </c>
    </row>
    <row r="71" spans="1:10" x14ac:dyDescent="0.3">
      <c r="A71">
        <v>70</v>
      </c>
      <c r="B71" s="1">
        <v>45296</v>
      </c>
      <c r="C71" s="2" t="s">
        <v>41</v>
      </c>
      <c r="D71" s="2" t="s">
        <v>12</v>
      </c>
      <c r="E71" s="2" t="s">
        <v>113</v>
      </c>
      <c r="F71">
        <v>549</v>
      </c>
      <c r="G71">
        <v>466</v>
      </c>
      <c r="H71">
        <v>22</v>
      </c>
      <c r="I71">
        <v>4.72</v>
      </c>
      <c r="J71" s="2" t="s">
        <v>23</v>
      </c>
    </row>
    <row r="72" spans="1:10" x14ac:dyDescent="0.3">
      <c r="A72">
        <v>71</v>
      </c>
      <c r="B72" s="1">
        <v>45296</v>
      </c>
      <c r="C72" s="2" t="s">
        <v>41</v>
      </c>
      <c r="D72" s="2" t="s">
        <v>20</v>
      </c>
      <c r="E72" s="2" t="s">
        <v>114</v>
      </c>
      <c r="F72">
        <v>330</v>
      </c>
      <c r="G72">
        <v>270</v>
      </c>
      <c r="H72">
        <v>8</v>
      </c>
      <c r="I72">
        <v>2.96</v>
      </c>
      <c r="J72" s="2" t="s">
        <v>28</v>
      </c>
    </row>
    <row r="73" spans="1:10" x14ac:dyDescent="0.3">
      <c r="A73">
        <v>72</v>
      </c>
      <c r="B73" s="1">
        <v>45296</v>
      </c>
      <c r="C73" s="2" t="s">
        <v>41</v>
      </c>
      <c r="D73" s="2" t="s">
        <v>24</v>
      </c>
      <c r="E73" s="2" t="s">
        <v>111</v>
      </c>
      <c r="F73">
        <v>489</v>
      </c>
      <c r="G73">
        <v>434</v>
      </c>
      <c r="H73">
        <v>6</v>
      </c>
      <c r="I73">
        <v>1.38</v>
      </c>
      <c r="J73" s="2" t="s">
        <v>15</v>
      </c>
    </row>
    <row r="74" spans="1:10" x14ac:dyDescent="0.3">
      <c r="A74">
        <v>73</v>
      </c>
      <c r="B74" s="1">
        <v>45296</v>
      </c>
      <c r="C74" s="2" t="s">
        <v>44</v>
      </c>
      <c r="D74" s="2" t="s">
        <v>12</v>
      </c>
      <c r="E74" s="2" t="s">
        <v>111</v>
      </c>
      <c r="F74">
        <v>337</v>
      </c>
      <c r="G74">
        <v>291</v>
      </c>
      <c r="H74">
        <v>11</v>
      </c>
      <c r="I74">
        <v>3.78</v>
      </c>
      <c r="J74" s="2" t="s">
        <v>22</v>
      </c>
    </row>
    <row r="75" spans="1:10" x14ac:dyDescent="0.3">
      <c r="A75">
        <v>74</v>
      </c>
      <c r="B75" s="1">
        <v>45296</v>
      </c>
      <c r="C75" s="2" t="s">
        <v>44</v>
      </c>
      <c r="D75" s="2" t="s">
        <v>20</v>
      </c>
      <c r="E75" s="2" t="s">
        <v>113</v>
      </c>
      <c r="F75">
        <v>377</v>
      </c>
      <c r="G75">
        <v>367</v>
      </c>
      <c r="H75">
        <v>10</v>
      </c>
      <c r="I75">
        <v>2.72</v>
      </c>
      <c r="J75" s="2" t="s">
        <v>42</v>
      </c>
    </row>
    <row r="76" spans="1:10" x14ac:dyDescent="0.3">
      <c r="A76">
        <v>75</v>
      </c>
      <c r="B76" s="1">
        <v>45296</v>
      </c>
      <c r="C76" s="2" t="s">
        <v>44</v>
      </c>
      <c r="D76" s="2" t="s">
        <v>24</v>
      </c>
      <c r="E76" s="2" t="s">
        <v>113</v>
      </c>
      <c r="F76">
        <v>587</v>
      </c>
      <c r="G76">
        <v>479</v>
      </c>
      <c r="H76">
        <v>5</v>
      </c>
      <c r="I76">
        <v>1.04</v>
      </c>
      <c r="J76" s="2" t="s">
        <v>28</v>
      </c>
    </row>
    <row r="77" spans="1:10" x14ac:dyDescent="0.3">
      <c r="A77">
        <v>76</v>
      </c>
      <c r="B77" s="1">
        <v>45297</v>
      </c>
      <c r="C77" s="2" t="s">
        <v>11</v>
      </c>
      <c r="D77" s="2" t="s">
        <v>12</v>
      </c>
      <c r="E77" s="2" t="s">
        <v>112</v>
      </c>
      <c r="F77">
        <v>433</v>
      </c>
      <c r="G77">
        <v>394</v>
      </c>
      <c r="H77">
        <v>16</v>
      </c>
      <c r="I77">
        <v>4.0599999999999996</v>
      </c>
      <c r="J77" s="2" t="s">
        <v>15</v>
      </c>
    </row>
    <row r="78" spans="1:10" x14ac:dyDescent="0.3">
      <c r="A78">
        <v>77</v>
      </c>
      <c r="B78" s="1">
        <v>45297</v>
      </c>
      <c r="C78" s="2" t="s">
        <v>11</v>
      </c>
      <c r="D78" s="2" t="s">
        <v>20</v>
      </c>
      <c r="E78" s="2" t="s">
        <v>114</v>
      </c>
      <c r="F78">
        <v>334</v>
      </c>
      <c r="G78">
        <v>325</v>
      </c>
      <c r="H78">
        <v>11</v>
      </c>
      <c r="I78">
        <v>3.38</v>
      </c>
      <c r="J78" s="2" t="s">
        <v>22</v>
      </c>
    </row>
    <row r="79" spans="1:10" x14ac:dyDescent="0.3">
      <c r="A79">
        <v>78</v>
      </c>
      <c r="B79" s="1">
        <v>45297</v>
      </c>
      <c r="C79" s="2" t="s">
        <v>11</v>
      </c>
      <c r="D79" s="2" t="s">
        <v>24</v>
      </c>
      <c r="E79" s="2" t="s">
        <v>110</v>
      </c>
      <c r="F79">
        <v>484</v>
      </c>
      <c r="G79">
        <v>474</v>
      </c>
      <c r="H79">
        <v>10</v>
      </c>
      <c r="I79">
        <v>2.11</v>
      </c>
      <c r="J79" s="2" t="s">
        <v>15</v>
      </c>
    </row>
    <row r="80" spans="1:10" x14ac:dyDescent="0.3">
      <c r="A80">
        <v>79</v>
      </c>
      <c r="B80" s="1">
        <v>45297</v>
      </c>
      <c r="C80" s="2" t="s">
        <v>30</v>
      </c>
      <c r="D80" s="2" t="s">
        <v>12</v>
      </c>
      <c r="E80" s="2" t="s">
        <v>114</v>
      </c>
      <c r="F80">
        <v>464</v>
      </c>
      <c r="G80">
        <v>414</v>
      </c>
      <c r="H80">
        <v>9</v>
      </c>
      <c r="I80">
        <v>2.17</v>
      </c>
      <c r="J80" s="2" t="s">
        <v>42</v>
      </c>
    </row>
    <row r="81" spans="1:10" x14ac:dyDescent="0.3">
      <c r="A81">
        <v>80</v>
      </c>
      <c r="B81" s="1">
        <v>45297</v>
      </c>
      <c r="C81" s="2" t="s">
        <v>30</v>
      </c>
      <c r="D81" s="2" t="s">
        <v>20</v>
      </c>
      <c r="E81" s="2" t="s">
        <v>112</v>
      </c>
      <c r="F81">
        <v>432</v>
      </c>
      <c r="G81">
        <v>367</v>
      </c>
      <c r="H81">
        <v>13</v>
      </c>
      <c r="I81">
        <v>3.54</v>
      </c>
      <c r="J81" s="2" t="s">
        <v>15</v>
      </c>
    </row>
    <row r="82" spans="1:10" x14ac:dyDescent="0.3">
      <c r="A82">
        <v>81</v>
      </c>
      <c r="B82" s="1">
        <v>45297</v>
      </c>
      <c r="C82" s="2" t="s">
        <v>30</v>
      </c>
      <c r="D82" s="2" t="s">
        <v>24</v>
      </c>
      <c r="E82" s="2" t="s">
        <v>111</v>
      </c>
      <c r="F82">
        <v>361</v>
      </c>
      <c r="G82">
        <v>335</v>
      </c>
      <c r="H82">
        <v>7</v>
      </c>
      <c r="I82">
        <v>2.09</v>
      </c>
      <c r="J82" s="2" t="s">
        <v>38</v>
      </c>
    </row>
    <row r="83" spans="1:10" x14ac:dyDescent="0.3">
      <c r="A83">
        <v>82</v>
      </c>
      <c r="B83" s="1">
        <v>45297</v>
      </c>
      <c r="C83" s="2" t="s">
        <v>35</v>
      </c>
      <c r="D83" s="2" t="s">
        <v>12</v>
      </c>
      <c r="E83" s="2" t="s">
        <v>113</v>
      </c>
      <c r="F83">
        <v>324</v>
      </c>
      <c r="G83">
        <v>313</v>
      </c>
      <c r="H83">
        <v>0</v>
      </c>
      <c r="I83">
        <v>0</v>
      </c>
      <c r="J83" s="2" t="s">
        <v>36</v>
      </c>
    </row>
    <row r="84" spans="1:10" x14ac:dyDescent="0.3">
      <c r="A84">
        <v>83</v>
      </c>
      <c r="B84" s="1">
        <v>45297</v>
      </c>
      <c r="C84" s="2" t="s">
        <v>35</v>
      </c>
      <c r="D84" s="2" t="s">
        <v>20</v>
      </c>
      <c r="E84" s="2" t="s">
        <v>113</v>
      </c>
      <c r="F84">
        <v>308</v>
      </c>
      <c r="G84">
        <v>281</v>
      </c>
      <c r="H84">
        <v>13</v>
      </c>
      <c r="I84">
        <v>4.63</v>
      </c>
      <c r="J84" s="2" t="s">
        <v>22</v>
      </c>
    </row>
    <row r="85" spans="1:10" x14ac:dyDescent="0.3">
      <c r="A85">
        <v>84</v>
      </c>
      <c r="B85" s="1">
        <v>45297</v>
      </c>
      <c r="C85" s="2" t="s">
        <v>35</v>
      </c>
      <c r="D85" s="2" t="s">
        <v>24</v>
      </c>
      <c r="E85" s="2" t="s">
        <v>113</v>
      </c>
      <c r="F85">
        <v>467</v>
      </c>
      <c r="G85">
        <v>447</v>
      </c>
      <c r="H85">
        <v>10</v>
      </c>
      <c r="I85">
        <v>2.2400000000000002</v>
      </c>
      <c r="J85" s="2" t="s">
        <v>36</v>
      </c>
    </row>
    <row r="86" spans="1:10" x14ac:dyDescent="0.3">
      <c r="A86">
        <v>85</v>
      </c>
      <c r="B86" s="1">
        <v>45297</v>
      </c>
      <c r="C86" s="2" t="s">
        <v>41</v>
      </c>
      <c r="D86" s="2" t="s">
        <v>12</v>
      </c>
      <c r="E86" s="2" t="s">
        <v>113</v>
      </c>
      <c r="F86">
        <v>334</v>
      </c>
      <c r="G86">
        <v>316</v>
      </c>
      <c r="H86">
        <v>8</v>
      </c>
      <c r="I86">
        <v>2.5299999999999998</v>
      </c>
      <c r="J86" s="2" t="s">
        <v>38</v>
      </c>
    </row>
    <row r="87" spans="1:10" x14ac:dyDescent="0.3">
      <c r="A87">
        <v>86</v>
      </c>
      <c r="B87" s="1">
        <v>45297</v>
      </c>
      <c r="C87" s="2" t="s">
        <v>41</v>
      </c>
      <c r="D87" s="2" t="s">
        <v>20</v>
      </c>
      <c r="E87" s="2" t="s">
        <v>112</v>
      </c>
      <c r="F87">
        <v>357</v>
      </c>
      <c r="G87">
        <v>323</v>
      </c>
      <c r="H87">
        <v>12</v>
      </c>
      <c r="I87">
        <v>3.72</v>
      </c>
      <c r="J87" s="2" t="s">
        <v>29</v>
      </c>
    </row>
    <row r="88" spans="1:10" x14ac:dyDescent="0.3">
      <c r="A88">
        <v>87</v>
      </c>
      <c r="B88" s="1">
        <v>45297</v>
      </c>
      <c r="C88" s="2" t="s">
        <v>41</v>
      </c>
      <c r="D88" s="2" t="s">
        <v>24</v>
      </c>
      <c r="E88" s="2" t="s">
        <v>112</v>
      </c>
      <c r="F88">
        <v>539</v>
      </c>
      <c r="G88">
        <v>496</v>
      </c>
      <c r="H88">
        <v>24</v>
      </c>
      <c r="I88">
        <v>4.84</v>
      </c>
      <c r="J88" s="2" t="s">
        <v>38</v>
      </c>
    </row>
    <row r="89" spans="1:10" x14ac:dyDescent="0.3">
      <c r="A89">
        <v>88</v>
      </c>
      <c r="B89" s="1">
        <v>45297</v>
      </c>
      <c r="C89" s="2" t="s">
        <v>44</v>
      </c>
      <c r="D89" s="2" t="s">
        <v>12</v>
      </c>
      <c r="E89" s="2" t="s">
        <v>110</v>
      </c>
      <c r="F89">
        <v>520</v>
      </c>
      <c r="G89">
        <v>501</v>
      </c>
      <c r="H89">
        <v>11</v>
      </c>
      <c r="I89">
        <v>2.2000000000000002</v>
      </c>
      <c r="J89" s="2" t="s">
        <v>33</v>
      </c>
    </row>
    <row r="90" spans="1:10" x14ac:dyDescent="0.3">
      <c r="A90">
        <v>89</v>
      </c>
      <c r="B90" s="1">
        <v>45297</v>
      </c>
      <c r="C90" s="2" t="s">
        <v>44</v>
      </c>
      <c r="D90" s="2" t="s">
        <v>20</v>
      </c>
      <c r="E90" s="2" t="s">
        <v>114</v>
      </c>
      <c r="F90">
        <v>469</v>
      </c>
      <c r="G90">
        <v>382</v>
      </c>
      <c r="H90">
        <v>12</v>
      </c>
      <c r="I90">
        <v>3.14</v>
      </c>
      <c r="J90" s="2" t="s">
        <v>40</v>
      </c>
    </row>
    <row r="91" spans="1:10" x14ac:dyDescent="0.3">
      <c r="A91">
        <v>90</v>
      </c>
      <c r="B91" s="1">
        <v>45297</v>
      </c>
      <c r="C91" s="2" t="s">
        <v>44</v>
      </c>
      <c r="D91" s="2" t="s">
        <v>24</v>
      </c>
      <c r="E91" s="2" t="s">
        <v>111</v>
      </c>
      <c r="F91">
        <v>570</v>
      </c>
      <c r="G91">
        <v>545</v>
      </c>
      <c r="H91">
        <v>20</v>
      </c>
      <c r="I91">
        <v>3.67</v>
      </c>
      <c r="J91" s="2" t="s">
        <v>32</v>
      </c>
    </row>
    <row r="92" spans="1:10" x14ac:dyDescent="0.3">
      <c r="A92">
        <v>91</v>
      </c>
      <c r="B92" s="1">
        <v>45298</v>
      </c>
      <c r="C92" s="2" t="s">
        <v>11</v>
      </c>
      <c r="D92" s="2" t="s">
        <v>12</v>
      </c>
      <c r="E92" s="2" t="s">
        <v>113</v>
      </c>
      <c r="F92">
        <v>310</v>
      </c>
      <c r="G92">
        <v>272</v>
      </c>
      <c r="H92">
        <v>3</v>
      </c>
      <c r="I92">
        <v>1.1000000000000001</v>
      </c>
      <c r="J92" s="2" t="s">
        <v>22</v>
      </c>
    </row>
    <row r="93" spans="1:10" x14ac:dyDescent="0.3">
      <c r="A93">
        <v>92</v>
      </c>
      <c r="B93" s="1">
        <v>45298</v>
      </c>
      <c r="C93" s="2" t="s">
        <v>11</v>
      </c>
      <c r="D93" s="2" t="s">
        <v>20</v>
      </c>
      <c r="E93" s="2" t="s">
        <v>111</v>
      </c>
      <c r="F93">
        <v>499</v>
      </c>
      <c r="G93">
        <v>401</v>
      </c>
      <c r="H93">
        <v>4</v>
      </c>
      <c r="I93">
        <v>1</v>
      </c>
      <c r="J93" s="2" t="s">
        <v>15</v>
      </c>
    </row>
    <row r="94" spans="1:10" x14ac:dyDescent="0.3">
      <c r="A94">
        <v>93</v>
      </c>
      <c r="B94" s="1">
        <v>45298</v>
      </c>
      <c r="C94" s="2" t="s">
        <v>11</v>
      </c>
      <c r="D94" s="2" t="s">
        <v>24</v>
      </c>
      <c r="E94" s="2" t="s">
        <v>114</v>
      </c>
      <c r="F94">
        <v>432</v>
      </c>
      <c r="G94">
        <v>419</v>
      </c>
      <c r="H94">
        <v>12</v>
      </c>
      <c r="I94">
        <v>2.86</v>
      </c>
      <c r="J94" s="2" t="s">
        <v>28</v>
      </c>
    </row>
    <row r="95" spans="1:10" x14ac:dyDescent="0.3">
      <c r="A95">
        <v>94</v>
      </c>
      <c r="B95" s="1">
        <v>45298</v>
      </c>
      <c r="C95" s="2" t="s">
        <v>30</v>
      </c>
      <c r="D95" s="2" t="s">
        <v>12</v>
      </c>
      <c r="E95" s="2" t="s">
        <v>113</v>
      </c>
      <c r="F95">
        <v>534</v>
      </c>
      <c r="G95">
        <v>497</v>
      </c>
      <c r="H95">
        <v>4</v>
      </c>
      <c r="I95">
        <v>0.8</v>
      </c>
      <c r="J95" s="2" t="s">
        <v>32</v>
      </c>
    </row>
    <row r="96" spans="1:10" x14ac:dyDescent="0.3">
      <c r="A96">
        <v>95</v>
      </c>
      <c r="B96" s="1">
        <v>45298</v>
      </c>
      <c r="C96" s="2" t="s">
        <v>30</v>
      </c>
      <c r="D96" s="2" t="s">
        <v>20</v>
      </c>
      <c r="E96" s="2" t="s">
        <v>113</v>
      </c>
      <c r="F96">
        <v>481</v>
      </c>
      <c r="G96">
        <v>470</v>
      </c>
      <c r="H96">
        <v>16</v>
      </c>
      <c r="I96">
        <v>3.4</v>
      </c>
      <c r="J96" s="2" t="s">
        <v>15</v>
      </c>
    </row>
    <row r="97" spans="1:10" x14ac:dyDescent="0.3">
      <c r="A97">
        <v>96</v>
      </c>
      <c r="B97" s="1">
        <v>45298</v>
      </c>
      <c r="C97" s="2" t="s">
        <v>30</v>
      </c>
      <c r="D97" s="2" t="s">
        <v>24</v>
      </c>
      <c r="E97" s="2" t="s">
        <v>110</v>
      </c>
      <c r="F97">
        <v>396</v>
      </c>
      <c r="G97">
        <v>378</v>
      </c>
      <c r="H97">
        <v>3</v>
      </c>
      <c r="I97">
        <v>0.79</v>
      </c>
      <c r="J97" s="2" t="s">
        <v>19</v>
      </c>
    </row>
    <row r="98" spans="1:10" x14ac:dyDescent="0.3">
      <c r="A98">
        <v>97</v>
      </c>
      <c r="B98" s="1">
        <v>45298</v>
      </c>
      <c r="C98" s="2" t="s">
        <v>35</v>
      </c>
      <c r="D98" s="2" t="s">
        <v>12</v>
      </c>
      <c r="E98" s="2" t="s">
        <v>112</v>
      </c>
      <c r="F98">
        <v>313</v>
      </c>
      <c r="G98">
        <v>283</v>
      </c>
      <c r="H98">
        <v>13</v>
      </c>
      <c r="I98">
        <v>4.59</v>
      </c>
      <c r="J98" s="2" t="s">
        <v>38</v>
      </c>
    </row>
    <row r="99" spans="1:10" x14ac:dyDescent="0.3">
      <c r="A99">
        <v>98</v>
      </c>
      <c r="B99" s="1">
        <v>45298</v>
      </c>
      <c r="C99" s="2" t="s">
        <v>35</v>
      </c>
      <c r="D99" s="2" t="s">
        <v>20</v>
      </c>
      <c r="E99" s="2" t="s">
        <v>114</v>
      </c>
      <c r="F99">
        <v>365</v>
      </c>
      <c r="G99">
        <v>331</v>
      </c>
      <c r="H99">
        <v>15</v>
      </c>
      <c r="I99">
        <v>4.53</v>
      </c>
      <c r="J99" s="2" t="s">
        <v>22</v>
      </c>
    </row>
    <row r="100" spans="1:10" x14ac:dyDescent="0.3">
      <c r="A100">
        <v>99</v>
      </c>
      <c r="B100" s="1">
        <v>45298</v>
      </c>
      <c r="C100" s="2" t="s">
        <v>35</v>
      </c>
      <c r="D100" s="2" t="s">
        <v>24</v>
      </c>
      <c r="E100" s="2" t="s">
        <v>110</v>
      </c>
      <c r="F100">
        <v>461</v>
      </c>
      <c r="G100">
        <v>454</v>
      </c>
      <c r="H100">
        <v>14</v>
      </c>
      <c r="I100">
        <v>3.08</v>
      </c>
      <c r="J100" s="2" t="s">
        <v>26</v>
      </c>
    </row>
    <row r="101" spans="1:10" x14ac:dyDescent="0.3">
      <c r="A101">
        <v>100</v>
      </c>
      <c r="B101" s="1">
        <v>45298</v>
      </c>
      <c r="C101" s="2" t="s">
        <v>41</v>
      </c>
      <c r="D101" s="2" t="s">
        <v>12</v>
      </c>
      <c r="E101" s="2" t="s">
        <v>110</v>
      </c>
      <c r="F101">
        <v>383</v>
      </c>
      <c r="G101">
        <v>338</v>
      </c>
      <c r="H101">
        <v>4</v>
      </c>
      <c r="I101">
        <v>1.18</v>
      </c>
      <c r="J101" s="2" t="s">
        <v>38</v>
      </c>
    </row>
    <row r="102" spans="1:10" x14ac:dyDescent="0.3">
      <c r="A102">
        <v>101</v>
      </c>
      <c r="B102" s="1">
        <v>45298</v>
      </c>
      <c r="C102" s="2" t="s">
        <v>41</v>
      </c>
      <c r="D102" s="2" t="s">
        <v>20</v>
      </c>
      <c r="E102" s="2" t="s">
        <v>111</v>
      </c>
      <c r="F102">
        <v>481</v>
      </c>
      <c r="G102">
        <v>387</v>
      </c>
      <c r="H102">
        <v>16</v>
      </c>
      <c r="I102">
        <v>4.13</v>
      </c>
      <c r="J102" s="2" t="s">
        <v>19</v>
      </c>
    </row>
    <row r="103" spans="1:10" x14ac:dyDescent="0.3">
      <c r="A103">
        <v>102</v>
      </c>
      <c r="B103" s="1">
        <v>45298</v>
      </c>
      <c r="C103" s="2" t="s">
        <v>41</v>
      </c>
      <c r="D103" s="2" t="s">
        <v>24</v>
      </c>
      <c r="E103" s="2" t="s">
        <v>110</v>
      </c>
      <c r="F103">
        <v>492</v>
      </c>
      <c r="G103">
        <v>396</v>
      </c>
      <c r="H103">
        <v>17</v>
      </c>
      <c r="I103">
        <v>4.29</v>
      </c>
      <c r="J103" s="2" t="s">
        <v>23</v>
      </c>
    </row>
    <row r="104" spans="1:10" x14ac:dyDescent="0.3">
      <c r="A104">
        <v>103</v>
      </c>
      <c r="B104" s="1">
        <v>45298</v>
      </c>
      <c r="C104" s="2" t="s">
        <v>44</v>
      </c>
      <c r="D104" s="2" t="s">
        <v>12</v>
      </c>
      <c r="E104" s="2" t="s">
        <v>110</v>
      </c>
      <c r="F104">
        <v>325</v>
      </c>
      <c r="G104">
        <v>289</v>
      </c>
      <c r="H104">
        <v>5</v>
      </c>
      <c r="I104">
        <v>1.73</v>
      </c>
      <c r="J104" s="2" t="s">
        <v>38</v>
      </c>
    </row>
    <row r="105" spans="1:10" x14ac:dyDescent="0.3">
      <c r="A105">
        <v>104</v>
      </c>
      <c r="B105" s="1">
        <v>45298</v>
      </c>
      <c r="C105" s="2" t="s">
        <v>44</v>
      </c>
      <c r="D105" s="2" t="s">
        <v>20</v>
      </c>
      <c r="E105" s="2" t="s">
        <v>110</v>
      </c>
      <c r="F105">
        <v>494</v>
      </c>
      <c r="G105">
        <v>453</v>
      </c>
      <c r="H105">
        <v>2</v>
      </c>
      <c r="I105">
        <v>0.44</v>
      </c>
      <c r="J105" s="2" t="s">
        <v>28</v>
      </c>
    </row>
    <row r="106" spans="1:10" x14ac:dyDescent="0.3">
      <c r="A106">
        <v>105</v>
      </c>
      <c r="B106" s="1">
        <v>45298</v>
      </c>
      <c r="C106" s="2" t="s">
        <v>44</v>
      </c>
      <c r="D106" s="2" t="s">
        <v>24</v>
      </c>
      <c r="E106" s="2" t="s">
        <v>110</v>
      </c>
      <c r="F106">
        <v>596</v>
      </c>
      <c r="G106">
        <v>563</v>
      </c>
      <c r="H106">
        <v>3</v>
      </c>
      <c r="I106">
        <v>0.53</v>
      </c>
      <c r="J106" s="2" t="s">
        <v>19</v>
      </c>
    </row>
    <row r="107" spans="1:10" x14ac:dyDescent="0.3">
      <c r="A107">
        <v>106</v>
      </c>
      <c r="B107" s="1">
        <v>45299</v>
      </c>
      <c r="C107" s="2" t="s">
        <v>11</v>
      </c>
      <c r="D107" s="2" t="s">
        <v>12</v>
      </c>
      <c r="E107" s="2" t="s">
        <v>114</v>
      </c>
      <c r="F107">
        <v>550</v>
      </c>
      <c r="G107">
        <v>521</v>
      </c>
      <c r="H107">
        <v>9</v>
      </c>
      <c r="I107">
        <v>1.73</v>
      </c>
      <c r="J107" s="2" t="s">
        <v>23</v>
      </c>
    </row>
    <row r="108" spans="1:10" x14ac:dyDescent="0.3">
      <c r="A108">
        <v>107</v>
      </c>
      <c r="B108" s="1">
        <v>45299</v>
      </c>
      <c r="C108" s="2" t="s">
        <v>11</v>
      </c>
      <c r="D108" s="2" t="s">
        <v>20</v>
      </c>
      <c r="E108" s="2" t="s">
        <v>113</v>
      </c>
      <c r="F108">
        <v>397</v>
      </c>
      <c r="G108">
        <v>334</v>
      </c>
      <c r="H108">
        <v>1</v>
      </c>
      <c r="I108">
        <v>0.3</v>
      </c>
      <c r="J108" s="2" t="s">
        <v>36</v>
      </c>
    </row>
    <row r="109" spans="1:10" x14ac:dyDescent="0.3">
      <c r="A109">
        <v>108</v>
      </c>
      <c r="B109" s="1">
        <v>45299</v>
      </c>
      <c r="C109" s="2" t="s">
        <v>11</v>
      </c>
      <c r="D109" s="2" t="s">
        <v>24</v>
      </c>
      <c r="E109" s="2" t="s">
        <v>111</v>
      </c>
      <c r="F109">
        <v>544</v>
      </c>
      <c r="G109">
        <v>462</v>
      </c>
      <c r="H109">
        <v>2</v>
      </c>
      <c r="I109">
        <v>0.43</v>
      </c>
      <c r="J109" s="2" t="s">
        <v>46</v>
      </c>
    </row>
    <row r="110" spans="1:10" x14ac:dyDescent="0.3">
      <c r="A110">
        <v>109</v>
      </c>
      <c r="B110" s="1">
        <v>45299</v>
      </c>
      <c r="C110" s="2" t="s">
        <v>30</v>
      </c>
      <c r="D110" s="2" t="s">
        <v>12</v>
      </c>
      <c r="E110" s="2" t="s">
        <v>112</v>
      </c>
      <c r="F110">
        <v>303</v>
      </c>
      <c r="G110">
        <v>265</v>
      </c>
      <c r="H110">
        <v>5</v>
      </c>
      <c r="I110">
        <v>1.89</v>
      </c>
      <c r="J110" s="2" t="s">
        <v>36</v>
      </c>
    </row>
    <row r="111" spans="1:10" x14ac:dyDescent="0.3">
      <c r="A111">
        <v>110</v>
      </c>
      <c r="B111" s="1">
        <v>45299</v>
      </c>
      <c r="C111" s="2" t="s">
        <v>30</v>
      </c>
      <c r="D111" s="2" t="s">
        <v>20</v>
      </c>
      <c r="E111" s="2" t="s">
        <v>111</v>
      </c>
      <c r="F111">
        <v>484</v>
      </c>
      <c r="G111">
        <v>478</v>
      </c>
      <c r="H111">
        <v>19</v>
      </c>
      <c r="I111">
        <v>3.97</v>
      </c>
      <c r="J111" s="2" t="s">
        <v>22</v>
      </c>
    </row>
    <row r="112" spans="1:10" x14ac:dyDescent="0.3">
      <c r="A112">
        <v>111</v>
      </c>
      <c r="B112" s="1">
        <v>45299</v>
      </c>
      <c r="C112" s="2" t="s">
        <v>30</v>
      </c>
      <c r="D112" s="2" t="s">
        <v>24</v>
      </c>
      <c r="E112" s="2" t="s">
        <v>111</v>
      </c>
      <c r="F112">
        <v>453</v>
      </c>
      <c r="G112">
        <v>383</v>
      </c>
      <c r="H112">
        <v>13</v>
      </c>
      <c r="I112">
        <v>3.39</v>
      </c>
      <c r="J112" s="2" t="s">
        <v>32</v>
      </c>
    </row>
    <row r="113" spans="1:10" x14ac:dyDescent="0.3">
      <c r="A113">
        <v>112</v>
      </c>
      <c r="B113" s="1">
        <v>45299</v>
      </c>
      <c r="C113" s="2" t="s">
        <v>35</v>
      </c>
      <c r="D113" s="2" t="s">
        <v>12</v>
      </c>
      <c r="E113" s="2" t="s">
        <v>114</v>
      </c>
      <c r="F113">
        <v>541</v>
      </c>
      <c r="G113">
        <v>434</v>
      </c>
      <c r="H113">
        <v>20</v>
      </c>
      <c r="I113">
        <v>4.6100000000000003</v>
      </c>
      <c r="J113" s="2" t="s">
        <v>46</v>
      </c>
    </row>
    <row r="114" spans="1:10" x14ac:dyDescent="0.3">
      <c r="A114">
        <v>113</v>
      </c>
      <c r="B114" s="1">
        <v>45299</v>
      </c>
      <c r="C114" s="2" t="s">
        <v>35</v>
      </c>
      <c r="D114" s="2" t="s">
        <v>20</v>
      </c>
      <c r="E114" s="2" t="s">
        <v>112</v>
      </c>
      <c r="F114">
        <v>372</v>
      </c>
      <c r="G114">
        <v>360</v>
      </c>
      <c r="H114">
        <v>3</v>
      </c>
      <c r="I114">
        <v>0.83</v>
      </c>
      <c r="J114" s="2" t="s">
        <v>15</v>
      </c>
    </row>
    <row r="115" spans="1:10" x14ac:dyDescent="0.3">
      <c r="A115">
        <v>114</v>
      </c>
      <c r="B115" s="1">
        <v>45299</v>
      </c>
      <c r="C115" s="2" t="s">
        <v>35</v>
      </c>
      <c r="D115" s="2" t="s">
        <v>24</v>
      </c>
      <c r="E115" s="2" t="s">
        <v>112</v>
      </c>
      <c r="F115">
        <v>565</v>
      </c>
      <c r="G115">
        <v>469</v>
      </c>
      <c r="H115">
        <v>16</v>
      </c>
      <c r="I115">
        <v>3.41</v>
      </c>
      <c r="J115" s="2" t="s">
        <v>46</v>
      </c>
    </row>
    <row r="116" spans="1:10" x14ac:dyDescent="0.3">
      <c r="A116">
        <v>115</v>
      </c>
      <c r="B116" s="1">
        <v>45299</v>
      </c>
      <c r="C116" s="2" t="s">
        <v>41</v>
      </c>
      <c r="D116" s="2" t="s">
        <v>12</v>
      </c>
      <c r="E116" s="2" t="s">
        <v>114</v>
      </c>
      <c r="F116">
        <v>407</v>
      </c>
      <c r="G116">
        <v>396</v>
      </c>
      <c r="H116">
        <v>13</v>
      </c>
      <c r="I116">
        <v>3.28</v>
      </c>
      <c r="J116" s="2" t="s">
        <v>29</v>
      </c>
    </row>
    <row r="117" spans="1:10" x14ac:dyDescent="0.3">
      <c r="A117">
        <v>116</v>
      </c>
      <c r="B117" s="1">
        <v>45299</v>
      </c>
      <c r="C117" s="2" t="s">
        <v>41</v>
      </c>
      <c r="D117" s="2" t="s">
        <v>20</v>
      </c>
      <c r="E117" s="2" t="s">
        <v>110</v>
      </c>
      <c r="F117">
        <v>512</v>
      </c>
      <c r="G117">
        <v>493</v>
      </c>
      <c r="H117">
        <v>10</v>
      </c>
      <c r="I117">
        <v>2.0299999999999998</v>
      </c>
      <c r="J117" s="2" t="s">
        <v>32</v>
      </c>
    </row>
    <row r="118" spans="1:10" x14ac:dyDescent="0.3">
      <c r="A118">
        <v>117</v>
      </c>
      <c r="B118" s="1">
        <v>45299</v>
      </c>
      <c r="C118" s="2" t="s">
        <v>41</v>
      </c>
      <c r="D118" s="2" t="s">
        <v>24</v>
      </c>
      <c r="E118" s="2" t="s">
        <v>110</v>
      </c>
      <c r="F118">
        <v>565</v>
      </c>
      <c r="G118">
        <v>561</v>
      </c>
      <c r="H118">
        <v>20</v>
      </c>
      <c r="I118">
        <v>3.57</v>
      </c>
      <c r="J118" s="2" t="s">
        <v>36</v>
      </c>
    </row>
    <row r="119" spans="1:10" x14ac:dyDescent="0.3">
      <c r="A119">
        <v>118</v>
      </c>
      <c r="B119" s="1">
        <v>45299</v>
      </c>
      <c r="C119" s="2" t="s">
        <v>44</v>
      </c>
      <c r="D119" s="2" t="s">
        <v>12</v>
      </c>
      <c r="E119" s="2" t="s">
        <v>110</v>
      </c>
      <c r="F119">
        <v>356</v>
      </c>
      <c r="G119">
        <v>340</v>
      </c>
      <c r="H119">
        <v>0</v>
      </c>
      <c r="I119">
        <v>0</v>
      </c>
      <c r="J119" s="2" t="s">
        <v>26</v>
      </c>
    </row>
    <row r="120" spans="1:10" x14ac:dyDescent="0.3">
      <c r="A120">
        <v>119</v>
      </c>
      <c r="B120" s="1">
        <v>45299</v>
      </c>
      <c r="C120" s="2" t="s">
        <v>44</v>
      </c>
      <c r="D120" s="2" t="s">
        <v>20</v>
      </c>
      <c r="E120" s="2" t="s">
        <v>114</v>
      </c>
      <c r="F120">
        <v>506</v>
      </c>
      <c r="G120">
        <v>468</v>
      </c>
      <c r="H120">
        <v>21</v>
      </c>
      <c r="I120">
        <v>4.49</v>
      </c>
      <c r="J120" s="2" t="s">
        <v>29</v>
      </c>
    </row>
    <row r="121" spans="1:10" x14ac:dyDescent="0.3">
      <c r="A121">
        <v>120</v>
      </c>
      <c r="B121" s="1">
        <v>45299</v>
      </c>
      <c r="C121" s="2" t="s">
        <v>44</v>
      </c>
      <c r="D121" s="2" t="s">
        <v>24</v>
      </c>
      <c r="E121" s="2" t="s">
        <v>112</v>
      </c>
      <c r="F121">
        <v>464</v>
      </c>
      <c r="G121">
        <v>373</v>
      </c>
      <c r="H121">
        <v>0</v>
      </c>
      <c r="I121">
        <v>0</v>
      </c>
      <c r="J121" s="2" t="s">
        <v>32</v>
      </c>
    </row>
    <row r="122" spans="1:10" x14ac:dyDescent="0.3">
      <c r="A122">
        <v>121</v>
      </c>
      <c r="B122" s="1">
        <v>45300</v>
      </c>
      <c r="C122" s="2" t="s">
        <v>11</v>
      </c>
      <c r="D122" s="2" t="s">
        <v>12</v>
      </c>
      <c r="E122" s="2" t="s">
        <v>111</v>
      </c>
      <c r="F122">
        <v>540</v>
      </c>
      <c r="G122">
        <v>435</v>
      </c>
      <c r="H122">
        <v>18</v>
      </c>
      <c r="I122">
        <v>4.1399999999999997</v>
      </c>
      <c r="J122" s="2" t="s">
        <v>46</v>
      </c>
    </row>
    <row r="123" spans="1:10" x14ac:dyDescent="0.3">
      <c r="A123">
        <v>122</v>
      </c>
      <c r="B123" s="1">
        <v>45300</v>
      </c>
      <c r="C123" s="2" t="s">
        <v>11</v>
      </c>
      <c r="D123" s="2" t="s">
        <v>20</v>
      </c>
      <c r="E123" s="2" t="s">
        <v>113</v>
      </c>
      <c r="F123">
        <v>576</v>
      </c>
      <c r="G123">
        <v>504</v>
      </c>
      <c r="H123">
        <v>15</v>
      </c>
      <c r="I123">
        <v>2.98</v>
      </c>
      <c r="J123" s="2" t="s">
        <v>15</v>
      </c>
    </row>
    <row r="124" spans="1:10" x14ac:dyDescent="0.3">
      <c r="A124">
        <v>123</v>
      </c>
      <c r="B124" s="1">
        <v>45300</v>
      </c>
      <c r="C124" s="2" t="s">
        <v>11</v>
      </c>
      <c r="D124" s="2" t="s">
        <v>24</v>
      </c>
      <c r="E124" s="2" t="s">
        <v>110</v>
      </c>
      <c r="F124">
        <v>380</v>
      </c>
      <c r="G124">
        <v>311</v>
      </c>
      <c r="H124">
        <v>5</v>
      </c>
      <c r="I124">
        <v>1.61</v>
      </c>
      <c r="J124" s="2" t="s">
        <v>19</v>
      </c>
    </row>
    <row r="125" spans="1:10" x14ac:dyDescent="0.3">
      <c r="A125">
        <v>124</v>
      </c>
      <c r="B125" s="1">
        <v>45300</v>
      </c>
      <c r="C125" s="2" t="s">
        <v>30</v>
      </c>
      <c r="D125" s="2" t="s">
        <v>12</v>
      </c>
      <c r="E125" s="2" t="s">
        <v>111</v>
      </c>
      <c r="F125">
        <v>514</v>
      </c>
      <c r="G125">
        <v>512</v>
      </c>
      <c r="H125">
        <v>2</v>
      </c>
      <c r="I125">
        <v>0.39</v>
      </c>
      <c r="J125" s="2" t="s">
        <v>40</v>
      </c>
    </row>
    <row r="126" spans="1:10" x14ac:dyDescent="0.3">
      <c r="A126">
        <v>125</v>
      </c>
      <c r="B126" s="1">
        <v>45300</v>
      </c>
      <c r="C126" s="2" t="s">
        <v>30</v>
      </c>
      <c r="D126" s="2" t="s">
        <v>20</v>
      </c>
      <c r="E126" s="2" t="s">
        <v>110</v>
      </c>
      <c r="F126">
        <v>512</v>
      </c>
      <c r="G126">
        <v>497</v>
      </c>
      <c r="H126">
        <v>13</v>
      </c>
      <c r="I126">
        <v>2.62</v>
      </c>
      <c r="J126" s="2" t="s">
        <v>22</v>
      </c>
    </row>
    <row r="127" spans="1:10" x14ac:dyDescent="0.3">
      <c r="A127">
        <v>126</v>
      </c>
      <c r="B127" s="1">
        <v>45300</v>
      </c>
      <c r="C127" s="2" t="s">
        <v>30</v>
      </c>
      <c r="D127" s="2" t="s">
        <v>24</v>
      </c>
      <c r="E127" s="2" t="s">
        <v>114</v>
      </c>
      <c r="F127">
        <v>300</v>
      </c>
      <c r="G127">
        <v>258</v>
      </c>
      <c r="H127">
        <v>6</v>
      </c>
      <c r="I127">
        <v>2.33</v>
      </c>
      <c r="J127" s="2" t="s">
        <v>15</v>
      </c>
    </row>
    <row r="128" spans="1:10" x14ac:dyDescent="0.3">
      <c r="A128">
        <v>127</v>
      </c>
      <c r="B128" s="1">
        <v>45300</v>
      </c>
      <c r="C128" s="2" t="s">
        <v>35</v>
      </c>
      <c r="D128" s="2" t="s">
        <v>12</v>
      </c>
      <c r="E128" s="2" t="s">
        <v>113</v>
      </c>
      <c r="F128">
        <v>465</v>
      </c>
      <c r="G128">
        <v>433</v>
      </c>
      <c r="H128">
        <v>7</v>
      </c>
      <c r="I128">
        <v>1.62</v>
      </c>
      <c r="J128" s="2" t="s">
        <v>33</v>
      </c>
    </row>
    <row r="129" spans="1:10" x14ac:dyDescent="0.3">
      <c r="A129">
        <v>128</v>
      </c>
      <c r="B129" s="1">
        <v>45300</v>
      </c>
      <c r="C129" s="2" t="s">
        <v>35</v>
      </c>
      <c r="D129" s="2" t="s">
        <v>20</v>
      </c>
      <c r="E129" s="2" t="s">
        <v>113</v>
      </c>
      <c r="F129">
        <v>349</v>
      </c>
      <c r="G129">
        <v>312</v>
      </c>
      <c r="H129">
        <v>11</v>
      </c>
      <c r="I129">
        <v>3.53</v>
      </c>
      <c r="J129" s="2" t="s">
        <v>42</v>
      </c>
    </row>
    <row r="130" spans="1:10" x14ac:dyDescent="0.3">
      <c r="A130">
        <v>129</v>
      </c>
      <c r="B130" s="1">
        <v>45300</v>
      </c>
      <c r="C130" s="2" t="s">
        <v>35</v>
      </c>
      <c r="D130" s="2" t="s">
        <v>24</v>
      </c>
      <c r="E130" s="2" t="s">
        <v>110</v>
      </c>
      <c r="F130">
        <v>364</v>
      </c>
      <c r="G130">
        <v>307</v>
      </c>
      <c r="H130">
        <v>1</v>
      </c>
      <c r="I130">
        <v>0.33</v>
      </c>
      <c r="J130" s="2" t="s">
        <v>42</v>
      </c>
    </row>
    <row r="131" spans="1:10" x14ac:dyDescent="0.3">
      <c r="A131">
        <v>130</v>
      </c>
      <c r="B131" s="1">
        <v>45300</v>
      </c>
      <c r="C131" s="2" t="s">
        <v>41</v>
      </c>
      <c r="D131" s="2" t="s">
        <v>12</v>
      </c>
      <c r="E131" s="2" t="s">
        <v>114</v>
      </c>
      <c r="F131">
        <v>342</v>
      </c>
      <c r="G131">
        <v>324</v>
      </c>
      <c r="H131">
        <v>11</v>
      </c>
      <c r="I131">
        <v>3.4</v>
      </c>
      <c r="J131" s="2" t="s">
        <v>32</v>
      </c>
    </row>
    <row r="132" spans="1:10" x14ac:dyDescent="0.3">
      <c r="A132">
        <v>131</v>
      </c>
      <c r="B132" s="1">
        <v>45300</v>
      </c>
      <c r="C132" s="2" t="s">
        <v>41</v>
      </c>
      <c r="D132" s="2" t="s">
        <v>20</v>
      </c>
      <c r="E132" s="2" t="s">
        <v>114</v>
      </c>
      <c r="F132">
        <v>353</v>
      </c>
      <c r="G132">
        <v>300</v>
      </c>
      <c r="H132">
        <v>3</v>
      </c>
      <c r="I132">
        <v>1</v>
      </c>
      <c r="J132" s="2" t="s">
        <v>36</v>
      </c>
    </row>
    <row r="133" spans="1:10" x14ac:dyDescent="0.3">
      <c r="A133">
        <v>132</v>
      </c>
      <c r="B133" s="1">
        <v>45300</v>
      </c>
      <c r="C133" s="2" t="s">
        <v>41</v>
      </c>
      <c r="D133" s="2" t="s">
        <v>24</v>
      </c>
      <c r="E133" s="2" t="s">
        <v>113</v>
      </c>
      <c r="F133">
        <v>536</v>
      </c>
      <c r="G133">
        <v>500</v>
      </c>
      <c r="H133">
        <v>12</v>
      </c>
      <c r="I133">
        <v>2.4</v>
      </c>
      <c r="J133" s="2" t="s">
        <v>32</v>
      </c>
    </row>
    <row r="134" spans="1:10" x14ac:dyDescent="0.3">
      <c r="A134">
        <v>133</v>
      </c>
      <c r="B134" s="1">
        <v>45300</v>
      </c>
      <c r="C134" s="2" t="s">
        <v>44</v>
      </c>
      <c r="D134" s="2" t="s">
        <v>12</v>
      </c>
      <c r="E134" s="2" t="s">
        <v>111</v>
      </c>
      <c r="F134">
        <v>436</v>
      </c>
      <c r="G134">
        <v>415</v>
      </c>
      <c r="H134">
        <v>2</v>
      </c>
      <c r="I134">
        <v>0.48</v>
      </c>
      <c r="J134" s="2" t="s">
        <v>36</v>
      </c>
    </row>
    <row r="135" spans="1:10" x14ac:dyDescent="0.3">
      <c r="A135">
        <v>134</v>
      </c>
      <c r="B135" s="1">
        <v>45300</v>
      </c>
      <c r="C135" s="2" t="s">
        <v>44</v>
      </c>
      <c r="D135" s="2" t="s">
        <v>20</v>
      </c>
      <c r="E135" s="2" t="s">
        <v>112</v>
      </c>
      <c r="F135">
        <v>374</v>
      </c>
      <c r="G135">
        <v>342</v>
      </c>
      <c r="H135">
        <v>15</v>
      </c>
      <c r="I135">
        <v>4.3899999999999997</v>
      </c>
      <c r="J135" s="2" t="s">
        <v>45</v>
      </c>
    </row>
    <row r="136" spans="1:10" x14ac:dyDescent="0.3">
      <c r="A136">
        <v>135</v>
      </c>
      <c r="B136" s="1">
        <v>45300</v>
      </c>
      <c r="C136" s="2" t="s">
        <v>44</v>
      </c>
      <c r="D136" s="2" t="s">
        <v>24</v>
      </c>
      <c r="E136" s="2" t="s">
        <v>110</v>
      </c>
      <c r="F136">
        <v>497</v>
      </c>
      <c r="G136">
        <v>460</v>
      </c>
      <c r="H136">
        <v>18</v>
      </c>
      <c r="I136">
        <v>3.91</v>
      </c>
      <c r="J136" s="2" t="s">
        <v>46</v>
      </c>
    </row>
    <row r="137" spans="1:10" x14ac:dyDescent="0.3">
      <c r="A137">
        <v>136</v>
      </c>
      <c r="B137" s="1">
        <v>45301</v>
      </c>
      <c r="C137" s="2" t="s">
        <v>11</v>
      </c>
      <c r="D137" s="2" t="s">
        <v>12</v>
      </c>
      <c r="E137" s="2" t="s">
        <v>110</v>
      </c>
      <c r="F137">
        <v>373</v>
      </c>
      <c r="G137">
        <v>345</v>
      </c>
      <c r="H137">
        <v>14</v>
      </c>
      <c r="I137">
        <v>4.0599999999999996</v>
      </c>
      <c r="J137" s="2" t="s">
        <v>15</v>
      </c>
    </row>
    <row r="138" spans="1:10" x14ac:dyDescent="0.3">
      <c r="A138">
        <v>137</v>
      </c>
      <c r="B138" s="1">
        <v>45301</v>
      </c>
      <c r="C138" s="2" t="s">
        <v>11</v>
      </c>
      <c r="D138" s="2" t="s">
        <v>20</v>
      </c>
      <c r="E138" s="2" t="s">
        <v>111</v>
      </c>
      <c r="F138">
        <v>503</v>
      </c>
      <c r="G138">
        <v>434</v>
      </c>
      <c r="H138">
        <v>12</v>
      </c>
      <c r="I138">
        <v>2.76</v>
      </c>
      <c r="J138" s="2" t="s">
        <v>22</v>
      </c>
    </row>
    <row r="139" spans="1:10" x14ac:dyDescent="0.3">
      <c r="A139">
        <v>138</v>
      </c>
      <c r="B139" s="1">
        <v>45301</v>
      </c>
      <c r="C139" s="2" t="s">
        <v>11</v>
      </c>
      <c r="D139" s="2" t="s">
        <v>24</v>
      </c>
      <c r="E139" s="2" t="s">
        <v>113</v>
      </c>
      <c r="F139">
        <v>476</v>
      </c>
      <c r="G139">
        <v>398</v>
      </c>
      <c r="H139">
        <v>17</v>
      </c>
      <c r="I139">
        <v>4.2699999999999996</v>
      </c>
      <c r="J139" s="2" t="s">
        <v>23</v>
      </c>
    </row>
    <row r="140" spans="1:10" x14ac:dyDescent="0.3">
      <c r="A140">
        <v>139</v>
      </c>
      <c r="B140" s="1">
        <v>45301</v>
      </c>
      <c r="C140" s="2" t="s">
        <v>30</v>
      </c>
      <c r="D140" s="2" t="s">
        <v>12</v>
      </c>
      <c r="E140" s="2" t="s">
        <v>114</v>
      </c>
      <c r="F140">
        <v>531</v>
      </c>
      <c r="G140">
        <v>530</v>
      </c>
      <c r="H140">
        <v>12</v>
      </c>
      <c r="I140">
        <v>2.2599999999999998</v>
      </c>
      <c r="J140" s="2" t="s">
        <v>28</v>
      </c>
    </row>
    <row r="141" spans="1:10" x14ac:dyDescent="0.3">
      <c r="A141">
        <v>140</v>
      </c>
      <c r="B141" s="1">
        <v>45301</v>
      </c>
      <c r="C141" s="2" t="s">
        <v>30</v>
      </c>
      <c r="D141" s="2" t="s">
        <v>20</v>
      </c>
      <c r="E141" s="2" t="s">
        <v>113</v>
      </c>
      <c r="F141">
        <v>525</v>
      </c>
      <c r="G141">
        <v>432</v>
      </c>
      <c r="H141">
        <v>6</v>
      </c>
      <c r="I141">
        <v>1.39</v>
      </c>
      <c r="J141" s="2" t="s">
        <v>32</v>
      </c>
    </row>
    <row r="142" spans="1:10" x14ac:dyDescent="0.3">
      <c r="A142">
        <v>141</v>
      </c>
      <c r="B142" s="1">
        <v>45301</v>
      </c>
      <c r="C142" s="2" t="s">
        <v>30</v>
      </c>
      <c r="D142" s="2" t="s">
        <v>24</v>
      </c>
      <c r="E142" s="2" t="s">
        <v>114</v>
      </c>
      <c r="F142">
        <v>472</v>
      </c>
      <c r="G142">
        <v>409</v>
      </c>
      <c r="H142">
        <v>18</v>
      </c>
      <c r="I142">
        <v>4.4000000000000004</v>
      </c>
      <c r="J142" s="2" t="s">
        <v>36</v>
      </c>
    </row>
    <row r="143" spans="1:10" x14ac:dyDescent="0.3">
      <c r="A143">
        <v>142</v>
      </c>
      <c r="B143" s="1">
        <v>45301</v>
      </c>
      <c r="C143" s="2" t="s">
        <v>35</v>
      </c>
      <c r="D143" s="2" t="s">
        <v>12</v>
      </c>
      <c r="E143" s="2" t="s">
        <v>112</v>
      </c>
      <c r="F143">
        <v>549</v>
      </c>
      <c r="G143">
        <v>523</v>
      </c>
      <c r="H143">
        <v>11</v>
      </c>
      <c r="I143">
        <v>2.1</v>
      </c>
      <c r="J143" s="2" t="s">
        <v>33</v>
      </c>
    </row>
    <row r="144" spans="1:10" x14ac:dyDescent="0.3">
      <c r="A144">
        <v>143</v>
      </c>
      <c r="B144" s="1">
        <v>45301</v>
      </c>
      <c r="C144" s="2" t="s">
        <v>35</v>
      </c>
      <c r="D144" s="2" t="s">
        <v>20</v>
      </c>
      <c r="E144" s="2" t="s">
        <v>114</v>
      </c>
      <c r="F144">
        <v>475</v>
      </c>
      <c r="G144">
        <v>452</v>
      </c>
      <c r="H144">
        <v>5</v>
      </c>
      <c r="I144">
        <v>1.1100000000000001</v>
      </c>
      <c r="J144" s="2" t="s">
        <v>23</v>
      </c>
    </row>
    <row r="145" spans="1:10" x14ac:dyDescent="0.3">
      <c r="A145">
        <v>144</v>
      </c>
      <c r="B145" s="1">
        <v>45301</v>
      </c>
      <c r="C145" s="2" t="s">
        <v>35</v>
      </c>
      <c r="D145" s="2" t="s">
        <v>24</v>
      </c>
      <c r="E145" s="2" t="s">
        <v>110</v>
      </c>
      <c r="F145">
        <v>313</v>
      </c>
      <c r="G145">
        <v>310</v>
      </c>
      <c r="H145">
        <v>1</v>
      </c>
      <c r="I145">
        <v>0.32</v>
      </c>
      <c r="J145" s="2" t="s">
        <v>40</v>
      </c>
    </row>
    <row r="146" spans="1:10" x14ac:dyDescent="0.3">
      <c r="A146">
        <v>145</v>
      </c>
      <c r="B146" s="1">
        <v>45301</v>
      </c>
      <c r="C146" s="2" t="s">
        <v>41</v>
      </c>
      <c r="D146" s="2" t="s">
        <v>12</v>
      </c>
      <c r="E146" s="2" t="s">
        <v>110</v>
      </c>
      <c r="F146">
        <v>356</v>
      </c>
      <c r="G146">
        <v>293</v>
      </c>
      <c r="H146">
        <v>10</v>
      </c>
      <c r="I146">
        <v>3.41</v>
      </c>
      <c r="J146" s="2" t="s">
        <v>22</v>
      </c>
    </row>
    <row r="147" spans="1:10" x14ac:dyDescent="0.3">
      <c r="A147">
        <v>146</v>
      </c>
      <c r="B147" s="1">
        <v>45301</v>
      </c>
      <c r="C147" s="2" t="s">
        <v>41</v>
      </c>
      <c r="D147" s="2" t="s">
        <v>20</v>
      </c>
      <c r="E147" s="2" t="s">
        <v>112</v>
      </c>
      <c r="F147">
        <v>477</v>
      </c>
      <c r="G147">
        <v>410</v>
      </c>
      <c r="H147">
        <v>8</v>
      </c>
      <c r="I147">
        <v>1.95</v>
      </c>
      <c r="J147" s="2" t="s">
        <v>22</v>
      </c>
    </row>
    <row r="148" spans="1:10" x14ac:dyDescent="0.3">
      <c r="A148">
        <v>147</v>
      </c>
      <c r="B148" s="1">
        <v>45301</v>
      </c>
      <c r="C148" s="2" t="s">
        <v>41</v>
      </c>
      <c r="D148" s="2" t="s">
        <v>24</v>
      </c>
      <c r="E148" s="2" t="s">
        <v>113</v>
      </c>
      <c r="F148">
        <v>558</v>
      </c>
      <c r="G148">
        <v>466</v>
      </c>
      <c r="H148">
        <v>19</v>
      </c>
      <c r="I148">
        <v>4.08</v>
      </c>
      <c r="J148" s="2" t="s">
        <v>42</v>
      </c>
    </row>
    <row r="149" spans="1:10" x14ac:dyDescent="0.3">
      <c r="A149">
        <v>148</v>
      </c>
      <c r="B149" s="1">
        <v>45301</v>
      </c>
      <c r="C149" s="2" t="s">
        <v>44</v>
      </c>
      <c r="D149" s="2" t="s">
        <v>12</v>
      </c>
      <c r="E149" s="2" t="s">
        <v>112</v>
      </c>
      <c r="F149">
        <v>372</v>
      </c>
      <c r="G149">
        <v>360</v>
      </c>
      <c r="H149">
        <v>3</v>
      </c>
      <c r="I149">
        <v>0.83</v>
      </c>
      <c r="J149" s="2" t="s">
        <v>42</v>
      </c>
    </row>
    <row r="150" spans="1:10" x14ac:dyDescent="0.3">
      <c r="A150">
        <v>149</v>
      </c>
      <c r="B150" s="1">
        <v>45301</v>
      </c>
      <c r="C150" s="2" t="s">
        <v>44</v>
      </c>
      <c r="D150" s="2" t="s">
        <v>20</v>
      </c>
      <c r="E150" s="2" t="s">
        <v>113</v>
      </c>
      <c r="F150">
        <v>481</v>
      </c>
      <c r="G150">
        <v>435</v>
      </c>
      <c r="H150">
        <v>16</v>
      </c>
      <c r="I150">
        <v>3.68</v>
      </c>
      <c r="J150" s="2" t="s">
        <v>22</v>
      </c>
    </row>
    <row r="151" spans="1:10" x14ac:dyDescent="0.3">
      <c r="A151">
        <v>150</v>
      </c>
      <c r="B151" s="1">
        <v>45301</v>
      </c>
      <c r="C151" s="2" t="s">
        <v>44</v>
      </c>
      <c r="D151" s="2" t="s">
        <v>24</v>
      </c>
      <c r="E151" s="2" t="s">
        <v>114</v>
      </c>
      <c r="F151">
        <v>571</v>
      </c>
      <c r="G151">
        <v>516</v>
      </c>
      <c r="H151">
        <v>20</v>
      </c>
      <c r="I151">
        <v>3.88</v>
      </c>
      <c r="J151" s="2" t="s">
        <v>28</v>
      </c>
    </row>
    <row r="152" spans="1:10" x14ac:dyDescent="0.3">
      <c r="A152">
        <v>151</v>
      </c>
      <c r="B152" s="1">
        <v>45302</v>
      </c>
      <c r="C152" s="2" t="s">
        <v>11</v>
      </c>
      <c r="D152" s="2" t="s">
        <v>12</v>
      </c>
      <c r="E152" s="2" t="s">
        <v>110</v>
      </c>
      <c r="F152">
        <v>417</v>
      </c>
      <c r="G152">
        <v>391</v>
      </c>
      <c r="H152">
        <v>19</v>
      </c>
      <c r="I152">
        <v>4.8600000000000003</v>
      </c>
      <c r="J152" s="2" t="s">
        <v>36</v>
      </c>
    </row>
    <row r="153" spans="1:10" x14ac:dyDescent="0.3">
      <c r="A153">
        <v>152</v>
      </c>
      <c r="B153" s="1">
        <v>45302</v>
      </c>
      <c r="C153" s="2" t="s">
        <v>11</v>
      </c>
      <c r="D153" s="2" t="s">
        <v>20</v>
      </c>
      <c r="E153" s="2" t="s">
        <v>113</v>
      </c>
      <c r="F153">
        <v>381</v>
      </c>
      <c r="G153">
        <v>312</v>
      </c>
      <c r="H153">
        <v>2</v>
      </c>
      <c r="I153">
        <v>0.64</v>
      </c>
      <c r="J153" s="2" t="s">
        <v>42</v>
      </c>
    </row>
    <row r="154" spans="1:10" x14ac:dyDescent="0.3">
      <c r="A154">
        <v>153</v>
      </c>
      <c r="B154" s="1">
        <v>45302</v>
      </c>
      <c r="C154" s="2" t="s">
        <v>11</v>
      </c>
      <c r="D154" s="2" t="s">
        <v>24</v>
      </c>
      <c r="E154" s="2" t="s">
        <v>111</v>
      </c>
      <c r="F154">
        <v>377</v>
      </c>
      <c r="G154">
        <v>342</v>
      </c>
      <c r="H154">
        <v>16</v>
      </c>
      <c r="I154">
        <v>4.68</v>
      </c>
      <c r="J154" s="2" t="s">
        <v>22</v>
      </c>
    </row>
    <row r="155" spans="1:10" x14ac:dyDescent="0.3">
      <c r="A155">
        <v>154</v>
      </c>
      <c r="B155" s="1">
        <v>45302</v>
      </c>
      <c r="C155" s="2" t="s">
        <v>30</v>
      </c>
      <c r="D155" s="2" t="s">
        <v>12</v>
      </c>
      <c r="E155" s="2" t="s">
        <v>111</v>
      </c>
      <c r="F155">
        <v>403</v>
      </c>
      <c r="G155">
        <v>344</v>
      </c>
      <c r="H155">
        <v>16</v>
      </c>
      <c r="I155">
        <v>4.6500000000000004</v>
      </c>
      <c r="J155" s="2" t="s">
        <v>26</v>
      </c>
    </row>
    <row r="156" spans="1:10" x14ac:dyDescent="0.3">
      <c r="A156">
        <v>155</v>
      </c>
      <c r="B156" s="1">
        <v>45302</v>
      </c>
      <c r="C156" s="2" t="s">
        <v>30</v>
      </c>
      <c r="D156" s="2" t="s">
        <v>20</v>
      </c>
      <c r="E156" s="2" t="s">
        <v>111</v>
      </c>
      <c r="F156">
        <v>499</v>
      </c>
      <c r="G156">
        <v>489</v>
      </c>
      <c r="H156">
        <v>23</v>
      </c>
      <c r="I156">
        <v>4.7</v>
      </c>
      <c r="J156" s="2" t="s">
        <v>40</v>
      </c>
    </row>
    <row r="157" spans="1:10" x14ac:dyDescent="0.3">
      <c r="A157">
        <v>156</v>
      </c>
      <c r="B157" s="1">
        <v>45302</v>
      </c>
      <c r="C157" s="2" t="s">
        <v>30</v>
      </c>
      <c r="D157" s="2" t="s">
        <v>24</v>
      </c>
      <c r="E157" s="2" t="s">
        <v>112</v>
      </c>
      <c r="F157">
        <v>464</v>
      </c>
      <c r="G157">
        <v>383</v>
      </c>
      <c r="H157">
        <v>17</v>
      </c>
      <c r="I157">
        <v>4.4400000000000004</v>
      </c>
      <c r="J157" s="2" t="s">
        <v>19</v>
      </c>
    </row>
    <row r="158" spans="1:10" x14ac:dyDescent="0.3">
      <c r="A158">
        <v>157</v>
      </c>
      <c r="B158" s="1">
        <v>45302</v>
      </c>
      <c r="C158" s="2" t="s">
        <v>35</v>
      </c>
      <c r="D158" s="2" t="s">
        <v>12</v>
      </c>
      <c r="E158" s="2" t="s">
        <v>110</v>
      </c>
      <c r="F158">
        <v>428</v>
      </c>
      <c r="G158">
        <v>403</v>
      </c>
      <c r="H158">
        <v>13</v>
      </c>
      <c r="I158">
        <v>3.23</v>
      </c>
      <c r="J158" s="2" t="s">
        <v>32</v>
      </c>
    </row>
    <row r="159" spans="1:10" x14ac:dyDescent="0.3">
      <c r="A159">
        <v>158</v>
      </c>
      <c r="B159" s="1">
        <v>45302</v>
      </c>
      <c r="C159" s="2" t="s">
        <v>35</v>
      </c>
      <c r="D159" s="2" t="s">
        <v>20</v>
      </c>
      <c r="E159" s="2" t="s">
        <v>110</v>
      </c>
      <c r="F159">
        <v>334</v>
      </c>
      <c r="G159">
        <v>271</v>
      </c>
      <c r="H159">
        <v>5</v>
      </c>
      <c r="I159">
        <v>1.85</v>
      </c>
      <c r="J159" s="2" t="s">
        <v>40</v>
      </c>
    </row>
    <row r="160" spans="1:10" x14ac:dyDescent="0.3">
      <c r="A160">
        <v>159</v>
      </c>
      <c r="B160" s="1">
        <v>45302</v>
      </c>
      <c r="C160" s="2" t="s">
        <v>35</v>
      </c>
      <c r="D160" s="2" t="s">
        <v>24</v>
      </c>
      <c r="E160" s="2" t="s">
        <v>110</v>
      </c>
      <c r="F160">
        <v>382</v>
      </c>
      <c r="G160">
        <v>364</v>
      </c>
      <c r="H160">
        <v>14</v>
      </c>
      <c r="I160">
        <v>3.85</v>
      </c>
      <c r="J160" s="2" t="s">
        <v>23</v>
      </c>
    </row>
    <row r="161" spans="1:10" x14ac:dyDescent="0.3">
      <c r="A161">
        <v>160</v>
      </c>
      <c r="B161" s="1">
        <v>45302</v>
      </c>
      <c r="C161" s="2" t="s">
        <v>41</v>
      </c>
      <c r="D161" s="2" t="s">
        <v>12</v>
      </c>
      <c r="E161" s="2" t="s">
        <v>110</v>
      </c>
      <c r="F161">
        <v>381</v>
      </c>
      <c r="G161">
        <v>354</v>
      </c>
      <c r="H161">
        <v>6</v>
      </c>
      <c r="I161">
        <v>1.69</v>
      </c>
      <c r="J161" s="2" t="s">
        <v>42</v>
      </c>
    </row>
    <row r="162" spans="1:10" x14ac:dyDescent="0.3">
      <c r="A162">
        <v>161</v>
      </c>
      <c r="B162" s="1">
        <v>45302</v>
      </c>
      <c r="C162" s="2" t="s">
        <v>41</v>
      </c>
      <c r="D162" s="2" t="s">
        <v>20</v>
      </c>
      <c r="E162" s="2" t="s">
        <v>114</v>
      </c>
      <c r="F162">
        <v>479</v>
      </c>
      <c r="G162">
        <v>389</v>
      </c>
      <c r="H162">
        <v>18</v>
      </c>
      <c r="I162">
        <v>4.63</v>
      </c>
      <c r="J162" s="2" t="s">
        <v>15</v>
      </c>
    </row>
    <row r="163" spans="1:10" x14ac:dyDescent="0.3">
      <c r="A163">
        <v>162</v>
      </c>
      <c r="B163" s="1">
        <v>45302</v>
      </c>
      <c r="C163" s="2" t="s">
        <v>41</v>
      </c>
      <c r="D163" s="2" t="s">
        <v>24</v>
      </c>
      <c r="E163" s="2" t="s">
        <v>110</v>
      </c>
      <c r="F163">
        <v>505</v>
      </c>
      <c r="G163">
        <v>416</v>
      </c>
      <c r="H163">
        <v>15</v>
      </c>
      <c r="I163">
        <v>3.61</v>
      </c>
      <c r="J163" s="2" t="s">
        <v>42</v>
      </c>
    </row>
    <row r="164" spans="1:10" x14ac:dyDescent="0.3">
      <c r="A164">
        <v>163</v>
      </c>
      <c r="B164" s="1">
        <v>45302</v>
      </c>
      <c r="C164" s="2" t="s">
        <v>44</v>
      </c>
      <c r="D164" s="2" t="s">
        <v>12</v>
      </c>
      <c r="E164" s="2" t="s">
        <v>114</v>
      </c>
      <c r="F164">
        <v>527</v>
      </c>
      <c r="G164">
        <v>436</v>
      </c>
      <c r="H164">
        <v>6</v>
      </c>
      <c r="I164">
        <v>1.38</v>
      </c>
      <c r="J164" s="2" t="s">
        <v>46</v>
      </c>
    </row>
    <row r="165" spans="1:10" x14ac:dyDescent="0.3">
      <c r="A165">
        <v>164</v>
      </c>
      <c r="B165" s="1">
        <v>45302</v>
      </c>
      <c r="C165" s="2" t="s">
        <v>44</v>
      </c>
      <c r="D165" s="2" t="s">
        <v>20</v>
      </c>
      <c r="E165" s="2" t="s">
        <v>113</v>
      </c>
      <c r="F165">
        <v>360</v>
      </c>
      <c r="G165">
        <v>325</v>
      </c>
      <c r="H165">
        <v>8</v>
      </c>
      <c r="I165">
        <v>2.46</v>
      </c>
      <c r="J165" s="2" t="s">
        <v>40</v>
      </c>
    </row>
    <row r="166" spans="1:10" x14ac:dyDescent="0.3">
      <c r="A166">
        <v>165</v>
      </c>
      <c r="B166" s="1">
        <v>45302</v>
      </c>
      <c r="C166" s="2" t="s">
        <v>44</v>
      </c>
      <c r="D166" s="2" t="s">
        <v>24</v>
      </c>
      <c r="E166" s="2" t="s">
        <v>112</v>
      </c>
      <c r="F166">
        <v>418</v>
      </c>
      <c r="G166">
        <v>389</v>
      </c>
      <c r="H166">
        <v>5</v>
      </c>
      <c r="I166">
        <v>1.29</v>
      </c>
      <c r="J166" s="2" t="s">
        <v>28</v>
      </c>
    </row>
    <row r="167" spans="1:10" x14ac:dyDescent="0.3">
      <c r="A167">
        <v>166</v>
      </c>
      <c r="B167" s="1">
        <v>45303</v>
      </c>
      <c r="C167" s="2" t="s">
        <v>11</v>
      </c>
      <c r="D167" s="2" t="s">
        <v>12</v>
      </c>
      <c r="E167" s="2" t="s">
        <v>114</v>
      </c>
      <c r="F167">
        <v>532</v>
      </c>
      <c r="G167">
        <v>441</v>
      </c>
      <c r="H167">
        <v>19</v>
      </c>
      <c r="I167">
        <v>4.3099999999999996</v>
      </c>
      <c r="J167" s="2" t="s">
        <v>32</v>
      </c>
    </row>
    <row r="168" spans="1:10" x14ac:dyDescent="0.3">
      <c r="A168">
        <v>167</v>
      </c>
      <c r="B168" s="1">
        <v>45303</v>
      </c>
      <c r="C168" s="2" t="s">
        <v>11</v>
      </c>
      <c r="D168" s="2" t="s">
        <v>20</v>
      </c>
      <c r="E168" s="2" t="s">
        <v>114</v>
      </c>
      <c r="F168">
        <v>439</v>
      </c>
      <c r="G168">
        <v>434</v>
      </c>
      <c r="H168">
        <v>0</v>
      </c>
      <c r="I168">
        <v>0</v>
      </c>
      <c r="J168" s="2" t="s">
        <v>19</v>
      </c>
    </row>
    <row r="169" spans="1:10" x14ac:dyDescent="0.3">
      <c r="A169">
        <v>168</v>
      </c>
      <c r="B169" s="1">
        <v>45303</v>
      </c>
      <c r="C169" s="2" t="s">
        <v>11</v>
      </c>
      <c r="D169" s="2" t="s">
        <v>24</v>
      </c>
      <c r="E169" s="2" t="s">
        <v>111</v>
      </c>
      <c r="F169">
        <v>538</v>
      </c>
      <c r="G169">
        <v>476</v>
      </c>
      <c r="H169">
        <v>4</v>
      </c>
      <c r="I169">
        <v>0.84</v>
      </c>
      <c r="J169" s="2" t="s">
        <v>38</v>
      </c>
    </row>
    <row r="170" spans="1:10" x14ac:dyDescent="0.3">
      <c r="A170">
        <v>169</v>
      </c>
      <c r="B170" s="1">
        <v>45303</v>
      </c>
      <c r="C170" s="2" t="s">
        <v>30</v>
      </c>
      <c r="D170" s="2" t="s">
        <v>12</v>
      </c>
      <c r="E170" s="2" t="s">
        <v>113</v>
      </c>
      <c r="F170">
        <v>449</v>
      </c>
      <c r="G170">
        <v>379</v>
      </c>
      <c r="H170">
        <v>1</v>
      </c>
      <c r="I170">
        <v>0.26</v>
      </c>
      <c r="J170" s="2" t="s">
        <v>29</v>
      </c>
    </row>
    <row r="171" spans="1:10" x14ac:dyDescent="0.3">
      <c r="A171">
        <v>170</v>
      </c>
      <c r="B171" s="1">
        <v>45303</v>
      </c>
      <c r="C171" s="2" t="s">
        <v>30</v>
      </c>
      <c r="D171" s="2" t="s">
        <v>20</v>
      </c>
      <c r="E171" s="2" t="s">
        <v>111</v>
      </c>
      <c r="F171">
        <v>485</v>
      </c>
      <c r="G171">
        <v>411</v>
      </c>
      <c r="H171">
        <v>17</v>
      </c>
      <c r="I171">
        <v>4.1399999999999997</v>
      </c>
      <c r="J171" s="2" t="s">
        <v>22</v>
      </c>
    </row>
    <row r="172" spans="1:10" x14ac:dyDescent="0.3">
      <c r="A172">
        <v>171</v>
      </c>
      <c r="B172" s="1">
        <v>45303</v>
      </c>
      <c r="C172" s="2" t="s">
        <v>30</v>
      </c>
      <c r="D172" s="2" t="s">
        <v>24</v>
      </c>
      <c r="E172" s="2" t="s">
        <v>114</v>
      </c>
      <c r="F172">
        <v>521</v>
      </c>
      <c r="G172">
        <v>460</v>
      </c>
      <c r="H172">
        <v>14</v>
      </c>
      <c r="I172">
        <v>3.04</v>
      </c>
      <c r="J172" s="2" t="s">
        <v>22</v>
      </c>
    </row>
    <row r="173" spans="1:10" x14ac:dyDescent="0.3">
      <c r="A173">
        <v>172</v>
      </c>
      <c r="B173" s="1">
        <v>45303</v>
      </c>
      <c r="C173" s="2" t="s">
        <v>35</v>
      </c>
      <c r="D173" s="2" t="s">
        <v>12</v>
      </c>
      <c r="E173" s="2" t="s">
        <v>114</v>
      </c>
      <c r="F173">
        <v>441</v>
      </c>
      <c r="G173">
        <v>432</v>
      </c>
      <c r="H173">
        <v>13</v>
      </c>
      <c r="I173">
        <v>3.01</v>
      </c>
      <c r="J173" s="2" t="s">
        <v>23</v>
      </c>
    </row>
    <row r="174" spans="1:10" x14ac:dyDescent="0.3">
      <c r="A174">
        <v>173</v>
      </c>
      <c r="B174" s="1">
        <v>45303</v>
      </c>
      <c r="C174" s="2" t="s">
        <v>35</v>
      </c>
      <c r="D174" s="2" t="s">
        <v>20</v>
      </c>
      <c r="E174" s="2" t="s">
        <v>112</v>
      </c>
      <c r="F174">
        <v>428</v>
      </c>
      <c r="G174">
        <v>426</v>
      </c>
      <c r="H174">
        <v>1</v>
      </c>
      <c r="I174">
        <v>0.23</v>
      </c>
      <c r="J174" s="2" t="s">
        <v>45</v>
      </c>
    </row>
    <row r="175" spans="1:10" x14ac:dyDescent="0.3">
      <c r="A175">
        <v>174</v>
      </c>
      <c r="B175" s="1">
        <v>45303</v>
      </c>
      <c r="C175" s="2" t="s">
        <v>35</v>
      </c>
      <c r="D175" s="2" t="s">
        <v>24</v>
      </c>
      <c r="E175" s="2" t="s">
        <v>113</v>
      </c>
      <c r="F175">
        <v>548</v>
      </c>
      <c r="G175">
        <v>465</v>
      </c>
      <c r="H175">
        <v>11</v>
      </c>
      <c r="I175">
        <v>2.37</v>
      </c>
      <c r="J175" s="2" t="s">
        <v>23</v>
      </c>
    </row>
    <row r="176" spans="1:10" x14ac:dyDescent="0.3">
      <c r="A176">
        <v>175</v>
      </c>
      <c r="B176" s="1">
        <v>45303</v>
      </c>
      <c r="C176" s="2" t="s">
        <v>41</v>
      </c>
      <c r="D176" s="2" t="s">
        <v>12</v>
      </c>
      <c r="E176" s="2" t="s">
        <v>111</v>
      </c>
      <c r="F176">
        <v>436</v>
      </c>
      <c r="G176">
        <v>357</v>
      </c>
      <c r="H176">
        <v>13</v>
      </c>
      <c r="I176">
        <v>3.64</v>
      </c>
      <c r="J176" s="2" t="s">
        <v>28</v>
      </c>
    </row>
    <row r="177" spans="1:10" x14ac:dyDescent="0.3">
      <c r="A177">
        <v>176</v>
      </c>
      <c r="B177" s="1">
        <v>45303</v>
      </c>
      <c r="C177" s="2" t="s">
        <v>41</v>
      </c>
      <c r="D177" s="2" t="s">
        <v>20</v>
      </c>
      <c r="E177" s="2" t="s">
        <v>111</v>
      </c>
      <c r="F177">
        <v>589</v>
      </c>
      <c r="G177">
        <v>515</v>
      </c>
      <c r="H177">
        <v>13</v>
      </c>
      <c r="I177">
        <v>2.52</v>
      </c>
      <c r="J177" s="2" t="s">
        <v>46</v>
      </c>
    </row>
    <row r="178" spans="1:10" x14ac:dyDescent="0.3">
      <c r="A178">
        <v>177</v>
      </c>
      <c r="B178" s="1">
        <v>45303</v>
      </c>
      <c r="C178" s="2" t="s">
        <v>41</v>
      </c>
      <c r="D178" s="2" t="s">
        <v>24</v>
      </c>
      <c r="E178" s="2" t="s">
        <v>112</v>
      </c>
      <c r="F178">
        <v>355</v>
      </c>
      <c r="G178">
        <v>325</v>
      </c>
      <c r="H178">
        <v>12</v>
      </c>
      <c r="I178">
        <v>3.69</v>
      </c>
      <c r="J178" s="2" t="s">
        <v>29</v>
      </c>
    </row>
    <row r="179" spans="1:10" x14ac:dyDescent="0.3">
      <c r="A179">
        <v>178</v>
      </c>
      <c r="B179" s="1">
        <v>45303</v>
      </c>
      <c r="C179" s="2" t="s">
        <v>44</v>
      </c>
      <c r="D179" s="2" t="s">
        <v>12</v>
      </c>
      <c r="E179" s="2" t="s">
        <v>114</v>
      </c>
      <c r="F179">
        <v>348</v>
      </c>
      <c r="G179">
        <v>286</v>
      </c>
      <c r="H179">
        <v>10</v>
      </c>
      <c r="I179">
        <v>3.5</v>
      </c>
      <c r="J179" s="2" t="s">
        <v>29</v>
      </c>
    </row>
    <row r="180" spans="1:10" x14ac:dyDescent="0.3">
      <c r="A180">
        <v>179</v>
      </c>
      <c r="B180" s="1">
        <v>45303</v>
      </c>
      <c r="C180" s="2" t="s">
        <v>44</v>
      </c>
      <c r="D180" s="2" t="s">
        <v>20</v>
      </c>
      <c r="E180" s="2" t="s">
        <v>112</v>
      </c>
      <c r="F180">
        <v>515</v>
      </c>
      <c r="G180">
        <v>495</v>
      </c>
      <c r="H180">
        <v>17</v>
      </c>
      <c r="I180">
        <v>3.43</v>
      </c>
      <c r="J180" s="2" t="s">
        <v>36</v>
      </c>
    </row>
    <row r="181" spans="1:10" x14ac:dyDescent="0.3">
      <c r="A181">
        <v>180</v>
      </c>
      <c r="B181" s="1">
        <v>45303</v>
      </c>
      <c r="C181" s="2" t="s">
        <v>44</v>
      </c>
      <c r="D181" s="2" t="s">
        <v>24</v>
      </c>
      <c r="E181" s="2" t="s">
        <v>113</v>
      </c>
      <c r="F181">
        <v>525</v>
      </c>
      <c r="G181">
        <v>509</v>
      </c>
      <c r="H181">
        <v>14</v>
      </c>
      <c r="I181">
        <v>2.75</v>
      </c>
      <c r="J181" s="2" t="s">
        <v>46</v>
      </c>
    </row>
    <row r="182" spans="1:10" x14ac:dyDescent="0.3">
      <c r="A182">
        <v>181</v>
      </c>
      <c r="B182" s="1">
        <v>45304</v>
      </c>
      <c r="C182" s="2" t="s">
        <v>11</v>
      </c>
      <c r="D182" s="2" t="s">
        <v>12</v>
      </c>
      <c r="E182" s="2" t="s">
        <v>111</v>
      </c>
      <c r="F182">
        <v>504</v>
      </c>
      <c r="G182">
        <v>485</v>
      </c>
      <c r="H182">
        <v>15</v>
      </c>
      <c r="I182">
        <v>3.09</v>
      </c>
      <c r="J182" s="2" t="s">
        <v>33</v>
      </c>
    </row>
    <row r="183" spans="1:10" x14ac:dyDescent="0.3">
      <c r="A183">
        <v>182</v>
      </c>
      <c r="B183" s="1">
        <v>45304</v>
      </c>
      <c r="C183" s="2" t="s">
        <v>11</v>
      </c>
      <c r="D183" s="2" t="s">
        <v>20</v>
      </c>
      <c r="E183" s="2" t="s">
        <v>114</v>
      </c>
      <c r="F183">
        <v>313</v>
      </c>
      <c r="G183">
        <v>263</v>
      </c>
      <c r="H183">
        <v>2</v>
      </c>
      <c r="I183">
        <v>0.76</v>
      </c>
      <c r="J183" s="2" t="s">
        <v>19</v>
      </c>
    </row>
    <row r="184" spans="1:10" x14ac:dyDescent="0.3">
      <c r="A184">
        <v>183</v>
      </c>
      <c r="B184" s="1">
        <v>45304</v>
      </c>
      <c r="C184" s="2" t="s">
        <v>11</v>
      </c>
      <c r="D184" s="2" t="s">
        <v>24</v>
      </c>
      <c r="E184" s="2" t="s">
        <v>111</v>
      </c>
      <c r="F184">
        <v>449</v>
      </c>
      <c r="G184">
        <v>441</v>
      </c>
      <c r="H184">
        <v>17</v>
      </c>
      <c r="I184">
        <v>3.85</v>
      </c>
      <c r="J184" s="2" t="s">
        <v>22</v>
      </c>
    </row>
    <row r="185" spans="1:10" x14ac:dyDescent="0.3">
      <c r="A185">
        <v>184</v>
      </c>
      <c r="B185" s="1">
        <v>45304</v>
      </c>
      <c r="C185" s="2" t="s">
        <v>30</v>
      </c>
      <c r="D185" s="2" t="s">
        <v>12</v>
      </c>
      <c r="E185" s="2" t="s">
        <v>114</v>
      </c>
      <c r="F185">
        <v>429</v>
      </c>
      <c r="G185">
        <v>373</v>
      </c>
      <c r="H185">
        <v>12</v>
      </c>
      <c r="I185">
        <v>3.22</v>
      </c>
      <c r="J185" s="2" t="s">
        <v>42</v>
      </c>
    </row>
    <row r="186" spans="1:10" x14ac:dyDescent="0.3">
      <c r="A186">
        <v>185</v>
      </c>
      <c r="B186" s="1">
        <v>45304</v>
      </c>
      <c r="C186" s="2" t="s">
        <v>30</v>
      </c>
      <c r="D186" s="2" t="s">
        <v>20</v>
      </c>
      <c r="E186" s="2" t="s">
        <v>111</v>
      </c>
      <c r="F186">
        <v>441</v>
      </c>
      <c r="G186">
        <v>392</v>
      </c>
      <c r="H186">
        <v>0</v>
      </c>
      <c r="I186">
        <v>0</v>
      </c>
      <c r="J186" s="2" t="s">
        <v>45</v>
      </c>
    </row>
    <row r="187" spans="1:10" x14ac:dyDescent="0.3">
      <c r="A187">
        <v>186</v>
      </c>
      <c r="B187" s="1">
        <v>45304</v>
      </c>
      <c r="C187" s="2" t="s">
        <v>30</v>
      </c>
      <c r="D187" s="2" t="s">
        <v>24</v>
      </c>
      <c r="E187" s="2" t="s">
        <v>113</v>
      </c>
      <c r="F187">
        <v>434</v>
      </c>
      <c r="G187">
        <v>413</v>
      </c>
      <c r="H187">
        <v>3</v>
      </c>
      <c r="I187">
        <v>0.73</v>
      </c>
      <c r="J187" s="2" t="s">
        <v>38</v>
      </c>
    </row>
    <row r="188" spans="1:10" x14ac:dyDescent="0.3">
      <c r="A188">
        <v>187</v>
      </c>
      <c r="B188" s="1">
        <v>45304</v>
      </c>
      <c r="C188" s="2" t="s">
        <v>35</v>
      </c>
      <c r="D188" s="2" t="s">
        <v>12</v>
      </c>
      <c r="E188" s="2" t="s">
        <v>114</v>
      </c>
      <c r="F188">
        <v>580</v>
      </c>
      <c r="G188">
        <v>539</v>
      </c>
      <c r="H188">
        <v>19</v>
      </c>
      <c r="I188">
        <v>3.53</v>
      </c>
      <c r="J188" s="2" t="s">
        <v>38</v>
      </c>
    </row>
    <row r="189" spans="1:10" x14ac:dyDescent="0.3">
      <c r="A189">
        <v>188</v>
      </c>
      <c r="B189" s="1">
        <v>45304</v>
      </c>
      <c r="C189" s="2" t="s">
        <v>35</v>
      </c>
      <c r="D189" s="2" t="s">
        <v>20</v>
      </c>
      <c r="E189" s="2" t="s">
        <v>114</v>
      </c>
      <c r="F189">
        <v>388</v>
      </c>
      <c r="G189">
        <v>375</v>
      </c>
      <c r="H189">
        <v>16</v>
      </c>
      <c r="I189">
        <v>4.2699999999999996</v>
      </c>
      <c r="J189" s="2" t="s">
        <v>36</v>
      </c>
    </row>
    <row r="190" spans="1:10" x14ac:dyDescent="0.3">
      <c r="A190">
        <v>189</v>
      </c>
      <c r="B190" s="1">
        <v>45304</v>
      </c>
      <c r="C190" s="2" t="s">
        <v>35</v>
      </c>
      <c r="D190" s="2" t="s">
        <v>24</v>
      </c>
      <c r="E190" s="2" t="s">
        <v>110</v>
      </c>
      <c r="F190">
        <v>575</v>
      </c>
      <c r="G190">
        <v>545</v>
      </c>
      <c r="H190">
        <v>22</v>
      </c>
      <c r="I190">
        <v>4.04</v>
      </c>
      <c r="J190" s="2" t="s">
        <v>36</v>
      </c>
    </row>
    <row r="191" spans="1:10" x14ac:dyDescent="0.3">
      <c r="A191">
        <v>190</v>
      </c>
      <c r="B191" s="1">
        <v>45304</v>
      </c>
      <c r="C191" s="2" t="s">
        <v>41</v>
      </c>
      <c r="D191" s="2" t="s">
        <v>12</v>
      </c>
      <c r="E191" s="2" t="s">
        <v>111</v>
      </c>
      <c r="F191">
        <v>456</v>
      </c>
      <c r="G191">
        <v>374</v>
      </c>
      <c r="H191">
        <v>13</v>
      </c>
      <c r="I191">
        <v>3.48</v>
      </c>
      <c r="J191" s="2" t="s">
        <v>36</v>
      </c>
    </row>
    <row r="192" spans="1:10" x14ac:dyDescent="0.3">
      <c r="A192">
        <v>191</v>
      </c>
      <c r="B192" s="1">
        <v>45304</v>
      </c>
      <c r="C192" s="2" t="s">
        <v>41</v>
      </c>
      <c r="D192" s="2" t="s">
        <v>20</v>
      </c>
      <c r="E192" s="2" t="s">
        <v>110</v>
      </c>
      <c r="F192">
        <v>554</v>
      </c>
      <c r="G192">
        <v>514</v>
      </c>
      <c r="H192">
        <v>19</v>
      </c>
      <c r="I192">
        <v>3.7</v>
      </c>
      <c r="J192" s="2" t="s">
        <v>26</v>
      </c>
    </row>
    <row r="193" spans="1:10" x14ac:dyDescent="0.3">
      <c r="A193">
        <v>192</v>
      </c>
      <c r="B193" s="1">
        <v>45304</v>
      </c>
      <c r="C193" s="2" t="s">
        <v>41</v>
      </c>
      <c r="D193" s="2" t="s">
        <v>24</v>
      </c>
      <c r="E193" s="2" t="s">
        <v>114</v>
      </c>
      <c r="F193">
        <v>548</v>
      </c>
      <c r="G193">
        <v>476</v>
      </c>
      <c r="H193">
        <v>19</v>
      </c>
      <c r="I193">
        <v>3.99</v>
      </c>
      <c r="J193" s="2" t="s">
        <v>38</v>
      </c>
    </row>
    <row r="194" spans="1:10" x14ac:dyDescent="0.3">
      <c r="A194">
        <v>193</v>
      </c>
      <c r="B194" s="1">
        <v>45304</v>
      </c>
      <c r="C194" s="2" t="s">
        <v>44</v>
      </c>
      <c r="D194" s="2" t="s">
        <v>12</v>
      </c>
      <c r="E194" s="2" t="s">
        <v>112</v>
      </c>
      <c r="F194">
        <v>381</v>
      </c>
      <c r="G194">
        <v>377</v>
      </c>
      <c r="H194">
        <v>6</v>
      </c>
      <c r="I194">
        <v>1.59</v>
      </c>
      <c r="J194" s="2" t="s">
        <v>42</v>
      </c>
    </row>
    <row r="195" spans="1:10" x14ac:dyDescent="0.3">
      <c r="A195">
        <v>194</v>
      </c>
      <c r="B195" s="1">
        <v>45304</v>
      </c>
      <c r="C195" s="2" t="s">
        <v>44</v>
      </c>
      <c r="D195" s="2" t="s">
        <v>20</v>
      </c>
      <c r="E195" s="2" t="s">
        <v>113</v>
      </c>
      <c r="F195">
        <v>597</v>
      </c>
      <c r="G195">
        <v>514</v>
      </c>
      <c r="H195">
        <v>13</v>
      </c>
      <c r="I195">
        <v>2.5299999999999998</v>
      </c>
      <c r="J195" s="2" t="s">
        <v>26</v>
      </c>
    </row>
    <row r="196" spans="1:10" x14ac:dyDescent="0.3">
      <c r="A196">
        <v>195</v>
      </c>
      <c r="B196" s="1">
        <v>45304</v>
      </c>
      <c r="C196" s="2" t="s">
        <v>44</v>
      </c>
      <c r="D196" s="2" t="s">
        <v>24</v>
      </c>
      <c r="E196" s="2" t="s">
        <v>112</v>
      </c>
      <c r="F196">
        <v>586</v>
      </c>
      <c r="G196">
        <v>531</v>
      </c>
      <c r="H196">
        <v>10</v>
      </c>
      <c r="I196">
        <v>1.88</v>
      </c>
      <c r="J196" s="2" t="s">
        <v>42</v>
      </c>
    </row>
    <row r="197" spans="1:10" x14ac:dyDescent="0.3">
      <c r="A197">
        <v>196</v>
      </c>
      <c r="B197" s="1">
        <v>45305</v>
      </c>
      <c r="C197" s="2" t="s">
        <v>11</v>
      </c>
      <c r="D197" s="2" t="s">
        <v>12</v>
      </c>
      <c r="E197" s="2" t="s">
        <v>111</v>
      </c>
      <c r="F197">
        <v>347</v>
      </c>
      <c r="G197">
        <v>283</v>
      </c>
      <c r="H197">
        <v>8</v>
      </c>
      <c r="I197">
        <v>2.83</v>
      </c>
      <c r="J197" s="2" t="s">
        <v>22</v>
      </c>
    </row>
    <row r="198" spans="1:10" x14ac:dyDescent="0.3">
      <c r="A198">
        <v>197</v>
      </c>
      <c r="B198" s="1">
        <v>45305</v>
      </c>
      <c r="C198" s="2" t="s">
        <v>11</v>
      </c>
      <c r="D198" s="2" t="s">
        <v>20</v>
      </c>
      <c r="E198" s="2" t="s">
        <v>114</v>
      </c>
      <c r="F198">
        <v>434</v>
      </c>
      <c r="G198">
        <v>359</v>
      </c>
      <c r="H198">
        <v>6</v>
      </c>
      <c r="I198">
        <v>1.67</v>
      </c>
      <c r="J198" s="2" t="s">
        <v>23</v>
      </c>
    </row>
    <row r="199" spans="1:10" x14ac:dyDescent="0.3">
      <c r="A199">
        <v>198</v>
      </c>
      <c r="B199" s="1">
        <v>45305</v>
      </c>
      <c r="C199" s="2" t="s">
        <v>11</v>
      </c>
      <c r="D199" s="2" t="s">
        <v>24</v>
      </c>
      <c r="E199" s="2" t="s">
        <v>114</v>
      </c>
      <c r="F199">
        <v>368</v>
      </c>
      <c r="G199">
        <v>362</v>
      </c>
      <c r="H199">
        <v>1</v>
      </c>
      <c r="I199">
        <v>0.28000000000000003</v>
      </c>
      <c r="J199" s="2" t="s">
        <v>29</v>
      </c>
    </row>
    <row r="200" spans="1:10" x14ac:dyDescent="0.3">
      <c r="A200">
        <v>199</v>
      </c>
      <c r="B200" s="1">
        <v>45305</v>
      </c>
      <c r="C200" s="2" t="s">
        <v>30</v>
      </c>
      <c r="D200" s="2" t="s">
        <v>12</v>
      </c>
      <c r="E200" s="2" t="s">
        <v>110</v>
      </c>
      <c r="F200">
        <v>591</v>
      </c>
      <c r="G200">
        <v>587</v>
      </c>
      <c r="H200">
        <v>9</v>
      </c>
      <c r="I200">
        <v>1.53</v>
      </c>
      <c r="J200" s="2" t="s">
        <v>40</v>
      </c>
    </row>
    <row r="201" spans="1:10" x14ac:dyDescent="0.3">
      <c r="A201">
        <v>200</v>
      </c>
      <c r="B201" s="1">
        <v>45305</v>
      </c>
      <c r="C201" s="2" t="s">
        <v>30</v>
      </c>
      <c r="D201" s="2" t="s">
        <v>20</v>
      </c>
      <c r="E201" s="2" t="s">
        <v>114</v>
      </c>
      <c r="F201">
        <v>320</v>
      </c>
      <c r="G201">
        <v>271</v>
      </c>
      <c r="H201">
        <v>2</v>
      </c>
      <c r="I201">
        <v>0.74</v>
      </c>
      <c r="J201" s="2" t="s">
        <v>46</v>
      </c>
    </row>
    <row r="202" spans="1:10" x14ac:dyDescent="0.3">
      <c r="A202">
        <v>201</v>
      </c>
      <c r="B202" s="1">
        <v>45305</v>
      </c>
      <c r="C202" s="2" t="s">
        <v>30</v>
      </c>
      <c r="D202" s="2" t="s">
        <v>24</v>
      </c>
      <c r="E202" s="2" t="s">
        <v>110</v>
      </c>
      <c r="F202">
        <v>553</v>
      </c>
      <c r="G202">
        <v>467</v>
      </c>
      <c r="H202">
        <v>16</v>
      </c>
      <c r="I202">
        <v>3.43</v>
      </c>
      <c r="J202" s="2" t="s">
        <v>42</v>
      </c>
    </row>
    <row r="203" spans="1:10" x14ac:dyDescent="0.3">
      <c r="A203">
        <v>202</v>
      </c>
      <c r="B203" s="1">
        <v>45305</v>
      </c>
      <c r="C203" s="2" t="s">
        <v>35</v>
      </c>
      <c r="D203" s="2" t="s">
        <v>12</v>
      </c>
      <c r="E203" s="2" t="s">
        <v>110</v>
      </c>
      <c r="F203">
        <v>415</v>
      </c>
      <c r="G203">
        <v>368</v>
      </c>
      <c r="H203">
        <v>14</v>
      </c>
      <c r="I203">
        <v>3.8</v>
      </c>
      <c r="J203" s="2" t="s">
        <v>46</v>
      </c>
    </row>
    <row r="204" spans="1:10" x14ac:dyDescent="0.3">
      <c r="A204">
        <v>203</v>
      </c>
      <c r="B204" s="1">
        <v>45305</v>
      </c>
      <c r="C204" s="2" t="s">
        <v>35</v>
      </c>
      <c r="D204" s="2" t="s">
        <v>20</v>
      </c>
      <c r="E204" s="2" t="s">
        <v>113</v>
      </c>
      <c r="F204">
        <v>451</v>
      </c>
      <c r="G204">
        <v>382</v>
      </c>
      <c r="H204">
        <v>0</v>
      </c>
      <c r="I204">
        <v>0</v>
      </c>
      <c r="J204" s="2" t="s">
        <v>40</v>
      </c>
    </row>
    <row r="205" spans="1:10" x14ac:dyDescent="0.3">
      <c r="A205">
        <v>204</v>
      </c>
      <c r="B205" s="1">
        <v>45305</v>
      </c>
      <c r="C205" s="2" t="s">
        <v>35</v>
      </c>
      <c r="D205" s="2" t="s">
        <v>24</v>
      </c>
      <c r="E205" s="2" t="s">
        <v>113</v>
      </c>
      <c r="F205">
        <v>524</v>
      </c>
      <c r="G205">
        <v>462</v>
      </c>
      <c r="H205">
        <v>12</v>
      </c>
      <c r="I205">
        <v>2.6</v>
      </c>
      <c r="J205" s="2" t="s">
        <v>42</v>
      </c>
    </row>
    <row r="206" spans="1:10" x14ac:dyDescent="0.3">
      <c r="A206">
        <v>205</v>
      </c>
      <c r="B206" s="1">
        <v>45305</v>
      </c>
      <c r="C206" s="2" t="s">
        <v>41</v>
      </c>
      <c r="D206" s="2" t="s">
        <v>12</v>
      </c>
      <c r="E206" s="2" t="s">
        <v>111</v>
      </c>
      <c r="F206">
        <v>511</v>
      </c>
      <c r="G206">
        <v>427</v>
      </c>
      <c r="H206">
        <v>11</v>
      </c>
      <c r="I206">
        <v>2.58</v>
      </c>
      <c r="J206" s="2" t="s">
        <v>33</v>
      </c>
    </row>
    <row r="207" spans="1:10" x14ac:dyDescent="0.3">
      <c r="A207">
        <v>206</v>
      </c>
      <c r="B207" s="1">
        <v>45305</v>
      </c>
      <c r="C207" s="2" t="s">
        <v>41</v>
      </c>
      <c r="D207" s="2" t="s">
        <v>20</v>
      </c>
      <c r="E207" s="2" t="s">
        <v>114</v>
      </c>
      <c r="F207">
        <v>594</v>
      </c>
      <c r="G207">
        <v>580</v>
      </c>
      <c r="H207">
        <v>28</v>
      </c>
      <c r="I207">
        <v>4.83</v>
      </c>
      <c r="J207" s="2" t="s">
        <v>45</v>
      </c>
    </row>
    <row r="208" spans="1:10" x14ac:dyDescent="0.3">
      <c r="A208">
        <v>207</v>
      </c>
      <c r="B208" s="1">
        <v>45305</v>
      </c>
      <c r="C208" s="2" t="s">
        <v>41</v>
      </c>
      <c r="D208" s="2" t="s">
        <v>24</v>
      </c>
      <c r="E208" s="2" t="s">
        <v>114</v>
      </c>
      <c r="F208">
        <v>486</v>
      </c>
      <c r="G208">
        <v>466</v>
      </c>
      <c r="H208">
        <v>6</v>
      </c>
      <c r="I208">
        <v>1.29</v>
      </c>
      <c r="J208" s="2" t="s">
        <v>36</v>
      </c>
    </row>
    <row r="209" spans="1:10" x14ac:dyDescent="0.3">
      <c r="A209">
        <v>208</v>
      </c>
      <c r="B209" s="1">
        <v>45305</v>
      </c>
      <c r="C209" s="2" t="s">
        <v>44</v>
      </c>
      <c r="D209" s="2" t="s">
        <v>12</v>
      </c>
      <c r="E209" s="2" t="s">
        <v>110</v>
      </c>
      <c r="F209">
        <v>420</v>
      </c>
      <c r="G209">
        <v>362</v>
      </c>
      <c r="H209">
        <v>6</v>
      </c>
      <c r="I209">
        <v>1.66</v>
      </c>
      <c r="J209" s="2" t="s">
        <v>36</v>
      </c>
    </row>
    <row r="210" spans="1:10" x14ac:dyDescent="0.3">
      <c r="A210">
        <v>209</v>
      </c>
      <c r="B210" s="1">
        <v>45305</v>
      </c>
      <c r="C210" s="2" t="s">
        <v>44</v>
      </c>
      <c r="D210" s="2" t="s">
        <v>20</v>
      </c>
      <c r="E210" s="2" t="s">
        <v>112</v>
      </c>
      <c r="F210">
        <v>426</v>
      </c>
      <c r="G210">
        <v>408</v>
      </c>
      <c r="H210">
        <v>11</v>
      </c>
      <c r="I210">
        <v>2.7</v>
      </c>
      <c r="J210" s="2" t="s">
        <v>32</v>
      </c>
    </row>
    <row r="211" spans="1:10" x14ac:dyDescent="0.3">
      <c r="A211">
        <v>210</v>
      </c>
      <c r="B211" s="1">
        <v>45305</v>
      </c>
      <c r="C211" s="2" t="s">
        <v>44</v>
      </c>
      <c r="D211" s="2" t="s">
        <v>24</v>
      </c>
      <c r="E211" s="2" t="s">
        <v>112</v>
      </c>
      <c r="F211">
        <v>559</v>
      </c>
      <c r="G211">
        <v>526</v>
      </c>
      <c r="H211">
        <v>14</v>
      </c>
      <c r="I211">
        <v>2.66</v>
      </c>
      <c r="J211" s="2" t="s">
        <v>38</v>
      </c>
    </row>
    <row r="212" spans="1:10" x14ac:dyDescent="0.3">
      <c r="A212">
        <v>211</v>
      </c>
      <c r="B212" s="1">
        <v>45306</v>
      </c>
      <c r="C212" s="2" t="s">
        <v>11</v>
      </c>
      <c r="D212" s="2" t="s">
        <v>12</v>
      </c>
      <c r="E212" s="2" t="s">
        <v>113</v>
      </c>
      <c r="F212">
        <v>416</v>
      </c>
      <c r="G212">
        <v>392</v>
      </c>
      <c r="H212">
        <v>14</v>
      </c>
      <c r="I212">
        <v>3.57</v>
      </c>
      <c r="J212" s="2" t="s">
        <v>22</v>
      </c>
    </row>
    <row r="213" spans="1:10" x14ac:dyDescent="0.3">
      <c r="A213">
        <v>212</v>
      </c>
      <c r="B213" s="1">
        <v>45306</v>
      </c>
      <c r="C213" s="2" t="s">
        <v>11</v>
      </c>
      <c r="D213" s="2" t="s">
        <v>20</v>
      </c>
      <c r="E213" s="2" t="s">
        <v>112</v>
      </c>
      <c r="F213">
        <v>414</v>
      </c>
      <c r="G213">
        <v>369</v>
      </c>
      <c r="H213">
        <v>10</v>
      </c>
      <c r="I213">
        <v>2.71</v>
      </c>
      <c r="J213" s="2" t="s">
        <v>40</v>
      </c>
    </row>
    <row r="214" spans="1:10" x14ac:dyDescent="0.3">
      <c r="A214">
        <v>213</v>
      </c>
      <c r="B214" s="1">
        <v>45306</v>
      </c>
      <c r="C214" s="2" t="s">
        <v>11</v>
      </c>
      <c r="D214" s="2" t="s">
        <v>24</v>
      </c>
      <c r="E214" s="2" t="s">
        <v>110</v>
      </c>
      <c r="F214">
        <v>524</v>
      </c>
      <c r="G214">
        <v>471</v>
      </c>
      <c r="H214">
        <v>10</v>
      </c>
      <c r="I214">
        <v>2.12</v>
      </c>
      <c r="J214" s="2" t="s">
        <v>46</v>
      </c>
    </row>
    <row r="215" spans="1:10" x14ac:dyDescent="0.3">
      <c r="A215">
        <v>214</v>
      </c>
      <c r="B215" s="1">
        <v>45306</v>
      </c>
      <c r="C215" s="2" t="s">
        <v>30</v>
      </c>
      <c r="D215" s="2" t="s">
        <v>12</v>
      </c>
      <c r="E215" s="2" t="s">
        <v>114</v>
      </c>
      <c r="F215">
        <v>586</v>
      </c>
      <c r="G215">
        <v>521</v>
      </c>
      <c r="H215">
        <v>16</v>
      </c>
      <c r="I215">
        <v>3.07</v>
      </c>
      <c r="J215" s="2" t="s">
        <v>40</v>
      </c>
    </row>
    <row r="216" spans="1:10" x14ac:dyDescent="0.3">
      <c r="A216">
        <v>215</v>
      </c>
      <c r="B216" s="1">
        <v>45306</v>
      </c>
      <c r="C216" s="2" t="s">
        <v>30</v>
      </c>
      <c r="D216" s="2" t="s">
        <v>20</v>
      </c>
      <c r="E216" s="2" t="s">
        <v>114</v>
      </c>
      <c r="F216">
        <v>375</v>
      </c>
      <c r="G216">
        <v>304</v>
      </c>
      <c r="H216">
        <v>5</v>
      </c>
      <c r="I216">
        <v>1.64</v>
      </c>
      <c r="J216" s="2" t="s">
        <v>29</v>
      </c>
    </row>
    <row r="217" spans="1:10" x14ac:dyDescent="0.3">
      <c r="A217">
        <v>216</v>
      </c>
      <c r="B217" s="1">
        <v>45306</v>
      </c>
      <c r="C217" s="2" t="s">
        <v>30</v>
      </c>
      <c r="D217" s="2" t="s">
        <v>24</v>
      </c>
      <c r="E217" s="2" t="s">
        <v>113</v>
      </c>
      <c r="F217">
        <v>429</v>
      </c>
      <c r="G217">
        <v>424</v>
      </c>
      <c r="H217">
        <v>15</v>
      </c>
      <c r="I217">
        <v>3.54</v>
      </c>
      <c r="J217" s="2" t="s">
        <v>40</v>
      </c>
    </row>
    <row r="218" spans="1:10" x14ac:dyDescent="0.3">
      <c r="A218">
        <v>217</v>
      </c>
      <c r="B218" s="1">
        <v>45306</v>
      </c>
      <c r="C218" s="2" t="s">
        <v>35</v>
      </c>
      <c r="D218" s="2" t="s">
        <v>12</v>
      </c>
      <c r="E218" s="2" t="s">
        <v>111</v>
      </c>
      <c r="F218">
        <v>520</v>
      </c>
      <c r="G218">
        <v>489</v>
      </c>
      <c r="H218">
        <v>23</v>
      </c>
      <c r="I218">
        <v>4.7</v>
      </c>
      <c r="J218" s="2" t="s">
        <v>42</v>
      </c>
    </row>
    <row r="219" spans="1:10" x14ac:dyDescent="0.3">
      <c r="A219">
        <v>218</v>
      </c>
      <c r="B219" s="1">
        <v>45306</v>
      </c>
      <c r="C219" s="2" t="s">
        <v>35</v>
      </c>
      <c r="D219" s="2" t="s">
        <v>20</v>
      </c>
      <c r="E219" s="2" t="s">
        <v>114</v>
      </c>
      <c r="F219">
        <v>531</v>
      </c>
      <c r="G219">
        <v>457</v>
      </c>
      <c r="H219">
        <v>15</v>
      </c>
      <c r="I219">
        <v>3.28</v>
      </c>
      <c r="J219" s="2" t="s">
        <v>36</v>
      </c>
    </row>
    <row r="220" spans="1:10" x14ac:dyDescent="0.3">
      <c r="A220">
        <v>219</v>
      </c>
      <c r="B220" s="1">
        <v>45306</v>
      </c>
      <c r="C220" s="2" t="s">
        <v>35</v>
      </c>
      <c r="D220" s="2" t="s">
        <v>24</v>
      </c>
      <c r="E220" s="2" t="s">
        <v>111</v>
      </c>
      <c r="F220">
        <v>419</v>
      </c>
      <c r="G220">
        <v>382</v>
      </c>
      <c r="H220">
        <v>16</v>
      </c>
      <c r="I220">
        <v>4.1900000000000004</v>
      </c>
      <c r="J220" s="2" t="s">
        <v>15</v>
      </c>
    </row>
    <row r="221" spans="1:10" x14ac:dyDescent="0.3">
      <c r="A221">
        <v>220</v>
      </c>
      <c r="B221" s="1">
        <v>45306</v>
      </c>
      <c r="C221" s="2" t="s">
        <v>41</v>
      </c>
      <c r="D221" s="2" t="s">
        <v>12</v>
      </c>
      <c r="E221" s="2" t="s">
        <v>112</v>
      </c>
      <c r="F221">
        <v>576</v>
      </c>
      <c r="G221">
        <v>573</v>
      </c>
      <c r="H221">
        <v>16</v>
      </c>
      <c r="I221">
        <v>2.79</v>
      </c>
      <c r="J221" s="2" t="s">
        <v>29</v>
      </c>
    </row>
    <row r="222" spans="1:10" x14ac:dyDescent="0.3">
      <c r="A222">
        <v>221</v>
      </c>
      <c r="B222" s="1">
        <v>45306</v>
      </c>
      <c r="C222" s="2" t="s">
        <v>41</v>
      </c>
      <c r="D222" s="2" t="s">
        <v>20</v>
      </c>
      <c r="E222" s="2" t="s">
        <v>112</v>
      </c>
      <c r="F222">
        <v>327</v>
      </c>
      <c r="G222">
        <v>308</v>
      </c>
      <c r="H222">
        <v>5</v>
      </c>
      <c r="I222">
        <v>1.62</v>
      </c>
      <c r="J222" s="2" t="s">
        <v>38</v>
      </c>
    </row>
    <row r="223" spans="1:10" x14ac:dyDescent="0.3">
      <c r="A223">
        <v>222</v>
      </c>
      <c r="B223" s="1">
        <v>45306</v>
      </c>
      <c r="C223" s="2" t="s">
        <v>41</v>
      </c>
      <c r="D223" s="2" t="s">
        <v>24</v>
      </c>
      <c r="E223" s="2" t="s">
        <v>110</v>
      </c>
      <c r="F223">
        <v>336</v>
      </c>
      <c r="G223">
        <v>310</v>
      </c>
      <c r="H223">
        <v>8</v>
      </c>
      <c r="I223">
        <v>2.58</v>
      </c>
      <c r="J223" s="2" t="s">
        <v>45</v>
      </c>
    </row>
    <row r="224" spans="1:10" x14ac:dyDescent="0.3">
      <c r="A224">
        <v>223</v>
      </c>
      <c r="B224" s="1">
        <v>45306</v>
      </c>
      <c r="C224" s="2" t="s">
        <v>44</v>
      </c>
      <c r="D224" s="2" t="s">
        <v>12</v>
      </c>
      <c r="E224" s="2" t="s">
        <v>110</v>
      </c>
      <c r="F224">
        <v>399</v>
      </c>
      <c r="G224">
        <v>339</v>
      </c>
      <c r="H224">
        <v>10</v>
      </c>
      <c r="I224">
        <v>2.95</v>
      </c>
      <c r="J224" s="2" t="s">
        <v>22</v>
      </c>
    </row>
    <row r="225" spans="1:10" x14ac:dyDescent="0.3">
      <c r="A225">
        <v>224</v>
      </c>
      <c r="B225" s="1">
        <v>45306</v>
      </c>
      <c r="C225" s="2" t="s">
        <v>44</v>
      </c>
      <c r="D225" s="2" t="s">
        <v>20</v>
      </c>
      <c r="E225" s="2" t="s">
        <v>112</v>
      </c>
      <c r="F225">
        <v>392</v>
      </c>
      <c r="G225">
        <v>315</v>
      </c>
      <c r="H225">
        <v>14</v>
      </c>
      <c r="I225">
        <v>4.4400000000000004</v>
      </c>
      <c r="J225" s="2" t="s">
        <v>36</v>
      </c>
    </row>
    <row r="226" spans="1:10" x14ac:dyDescent="0.3">
      <c r="A226">
        <v>225</v>
      </c>
      <c r="B226" s="1">
        <v>45306</v>
      </c>
      <c r="C226" s="2" t="s">
        <v>44</v>
      </c>
      <c r="D226" s="2" t="s">
        <v>24</v>
      </c>
      <c r="E226" s="2" t="s">
        <v>111</v>
      </c>
      <c r="F226">
        <v>345</v>
      </c>
      <c r="G226">
        <v>282</v>
      </c>
      <c r="H226">
        <v>5</v>
      </c>
      <c r="I226">
        <v>1.77</v>
      </c>
      <c r="J226" s="2" t="s">
        <v>38</v>
      </c>
    </row>
    <row r="227" spans="1:10" x14ac:dyDescent="0.3">
      <c r="A227">
        <v>226</v>
      </c>
      <c r="B227" s="1">
        <v>45307</v>
      </c>
      <c r="C227" s="2" t="s">
        <v>11</v>
      </c>
      <c r="D227" s="2" t="s">
        <v>12</v>
      </c>
      <c r="E227" s="2" t="s">
        <v>114</v>
      </c>
      <c r="F227">
        <v>508</v>
      </c>
      <c r="G227">
        <v>445</v>
      </c>
      <c r="H227">
        <v>10</v>
      </c>
      <c r="I227">
        <v>2.25</v>
      </c>
      <c r="J227" s="2" t="s">
        <v>15</v>
      </c>
    </row>
    <row r="228" spans="1:10" x14ac:dyDescent="0.3">
      <c r="A228">
        <v>227</v>
      </c>
      <c r="B228" s="1">
        <v>45307</v>
      </c>
      <c r="C228" s="2" t="s">
        <v>11</v>
      </c>
      <c r="D228" s="2" t="s">
        <v>20</v>
      </c>
      <c r="E228" s="2" t="s">
        <v>111</v>
      </c>
      <c r="F228">
        <v>349</v>
      </c>
      <c r="G228">
        <v>300</v>
      </c>
      <c r="H228">
        <v>2</v>
      </c>
      <c r="I228">
        <v>0.67</v>
      </c>
      <c r="J228" s="2" t="s">
        <v>32</v>
      </c>
    </row>
    <row r="229" spans="1:10" x14ac:dyDescent="0.3">
      <c r="A229">
        <v>228</v>
      </c>
      <c r="B229" s="1">
        <v>45307</v>
      </c>
      <c r="C229" s="2" t="s">
        <v>11</v>
      </c>
      <c r="D229" s="2" t="s">
        <v>24</v>
      </c>
      <c r="E229" s="2" t="s">
        <v>111</v>
      </c>
      <c r="F229">
        <v>429</v>
      </c>
      <c r="G229">
        <v>386</v>
      </c>
      <c r="H229">
        <v>3</v>
      </c>
      <c r="I229">
        <v>0.78</v>
      </c>
      <c r="J229" s="2" t="s">
        <v>42</v>
      </c>
    </row>
    <row r="230" spans="1:10" x14ac:dyDescent="0.3">
      <c r="A230">
        <v>229</v>
      </c>
      <c r="B230" s="1">
        <v>45307</v>
      </c>
      <c r="C230" s="2" t="s">
        <v>30</v>
      </c>
      <c r="D230" s="2" t="s">
        <v>12</v>
      </c>
      <c r="E230" s="2" t="s">
        <v>112</v>
      </c>
      <c r="F230">
        <v>416</v>
      </c>
      <c r="G230">
        <v>362</v>
      </c>
      <c r="H230">
        <v>11</v>
      </c>
      <c r="I230">
        <v>3.04</v>
      </c>
      <c r="J230" s="2" t="s">
        <v>36</v>
      </c>
    </row>
    <row r="231" spans="1:10" x14ac:dyDescent="0.3">
      <c r="A231">
        <v>230</v>
      </c>
      <c r="B231" s="1">
        <v>45307</v>
      </c>
      <c r="C231" s="2" t="s">
        <v>30</v>
      </c>
      <c r="D231" s="2" t="s">
        <v>20</v>
      </c>
      <c r="E231" s="2" t="s">
        <v>112</v>
      </c>
      <c r="F231">
        <v>531</v>
      </c>
      <c r="G231">
        <v>504</v>
      </c>
      <c r="H231">
        <v>13</v>
      </c>
      <c r="I231">
        <v>2.58</v>
      </c>
      <c r="J231" s="2" t="s">
        <v>32</v>
      </c>
    </row>
    <row r="232" spans="1:10" x14ac:dyDescent="0.3">
      <c r="A232">
        <v>231</v>
      </c>
      <c r="B232" s="1">
        <v>45307</v>
      </c>
      <c r="C232" s="2" t="s">
        <v>30</v>
      </c>
      <c r="D232" s="2" t="s">
        <v>24</v>
      </c>
      <c r="E232" s="2" t="s">
        <v>114</v>
      </c>
      <c r="F232">
        <v>331</v>
      </c>
      <c r="G232">
        <v>329</v>
      </c>
      <c r="H232">
        <v>0</v>
      </c>
      <c r="I232">
        <v>0</v>
      </c>
      <c r="J232" s="2" t="s">
        <v>19</v>
      </c>
    </row>
    <row r="233" spans="1:10" x14ac:dyDescent="0.3">
      <c r="A233">
        <v>232</v>
      </c>
      <c r="B233" s="1">
        <v>45307</v>
      </c>
      <c r="C233" s="2" t="s">
        <v>35</v>
      </c>
      <c r="D233" s="2" t="s">
        <v>12</v>
      </c>
      <c r="E233" s="2" t="s">
        <v>112</v>
      </c>
      <c r="F233">
        <v>386</v>
      </c>
      <c r="G233">
        <v>308</v>
      </c>
      <c r="H233">
        <v>15</v>
      </c>
      <c r="I233">
        <v>4.87</v>
      </c>
      <c r="J233" s="2" t="s">
        <v>46</v>
      </c>
    </row>
    <row r="234" spans="1:10" x14ac:dyDescent="0.3">
      <c r="A234">
        <v>233</v>
      </c>
      <c r="B234" s="1">
        <v>45307</v>
      </c>
      <c r="C234" s="2" t="s">
        <v>35</v>
      </c>
      <c r="D234" s="2" t="s">
        <v>20</v>
      </c>
      <c r="E234" s="2" t="s">
        <v>113</v>
      </c>
      <c r="F234">
        <v>467</v>
      </c>
      <c r="G234">
        <v>409</v>
      </c>
      <c r="H234">
        <v>0</v>
      </c>
      <c r="I234">
        <v>0</v>
      </c>
      <c r="J234" s="2" t="s">
        <v>29</v>
      </c>
    </row>
    <row r="235" spans="1:10" x14ac:dyDescent="0.3">
      <c r="A235">
        <v>234</v>
      </c>
      <c r="B235" s="1">
        <v>45307</v>
      </c>
      <c r="C235" s="2" t="s">
        <v>35</v>
      </c>
      <c r="D235" s="2" t="s">
        <v>24</v>
      </c>
      <c r="E235" s="2" t="s">
        <v>110</v>
      </c>
      <c r="F235">
        <v>491</v>
      </c>
      <c r="G235">
        <v>477</v>
      </c>
      <c r="H235">
        <v>22</v>
      </c>
      <c r="I235">
        <v>4.6100000000000003</v>
      </c>
      <c r="J235" s="2" t="s">
        <v>33</v>
      </c>
    </row>
    <row r="236" spans="1:10" x14ac:dyDescent="0.3">
      <c r="A236">
        <v>235</v>
      </c>
      <c r="B236" s="1">
        <v>45307</v>
      </c>
      <c r="C236" s="2" t="s">
        <v>41</v>
      </c>
      <c r="D236" s="2" t="s">
        <v>12</v>
      </c>
      <c r="E236" s="2" t="s">
        <v>114</v>
      </c>
      <c r="F236">
        <v>555</v>
      </c>
      <c r="G236">
        <v>464</v>
      </c>
      <c r="H236">
        <v>5</v>
      </c>
      <c r="I236">
        <v>1.08</v>
      </c>
      <c r="J236" s="2" t="s">
        <v>19</v>
      </c>
    </row>
    <row r="237" spans="1:10" x14ac:dyDescent="0.3">
      <c r="A237">
        <v>236</v>
      </c>
      <c r="B237" s="1">
        <v>45307</v>
      </c>
      <c r="C237" s="2" t="s">
        <v>41</v>
      </c>
      <c r="D237" s="2" t="s">
        <v>20</v>
      </c>
      <c r="E237" s="2" t="s">
        <v>111</v>
      </c>
      <c r="F237">
        <v>379</v>
      </c>
      <c r="G237">
        <v>348</v>
      </c>
      <c r="H237">
        <v>9</v>
      </c>
      <c r="I237">
        <v>2.59</v>
      </c>
      <c r="J237" s="2" t="s">
        <v>45</v>
      </c>
    </row>
    <row r="238" spans="1:10" x14ac:dyDescent="0.3">
      <c r="A238">
        <v>237</v>
      </c>
      <c r="B238" s="1">
        <v>45307</v>
      </c>
      <c r="C238" s="2" t="s">
        <v>41</v>
      </c>
      <c r="D238" s="2" t="s">
        <v>24</v>
      </c>
      <c r="E238" s="2" t="s">
        <v>111</v>
      </c>
      <c r="F238">
        <v>390</v>
      </c>
      <c r="G238">
        <v>351</v>
      </c>
      <c r="H238">
        <v>14</v>
      </c>
      <c r="I238">
        <v>3.99</v>
      </c>
      <c r="J238" s="2" t="s">
        <v>46</v>
      </c>
    </row>
    <row r="239" spans="1:10" x14ac:dyDescent="0.3">
      <c r="A239">
        <v>238</v>
      </c>
      <c r="B239" s="1">
        <v>45307</v>
      </c>
      <c r="C239" s="2" t="s">
        <v>44</v>
      </c>
      <c r="D239" s="2" t="s">
        <v>12</v>
      </c>
      <c r="E239" s="2" t="s">
        <v>112</v>
      </c>
      <c r="F239">
        <v>319</v>
      </c>
      <c r="G239">
        <v>314</v>
      </c>
      <c r="H239">
        <v>13</v>
      </c>
      <c r="I239">
        <v>4.1399999999999997</v>
      </c>
      <c r="J239" s="2" t="s">
        <v>38</v>
      </c>
    </row>
    <row r="240" spans="1:10" x14ac:dyDescent="0.3">
      <c r="A240">
        <v>239</v>
      </c>
      <c r="B240" s="1">
        <v>45307</v>
      </c>
      <c r="C240" s="2" t="s">
        <v>44</v>
      </c>
      <c r="D240" s="2" t="s">
        <v>20</v>
      </c>
      <c r="E240" s="2" t="s">
        <v>110</v>
      </c>
      <c r="F240">
        <v>459</v>
      </c>
      <c r="G240">
        <v>453</v>
      </c>
      <c r="H240">
        <v>2</v>
      </c>
      <c r="I240">
        <v>0.44</v>
      </c>
      <c r="J240" s="2" t="s">
        <v>29</v>
      </c>
    </row>
    <row r="241" spans="1:10" x14ac:dyDescent="0.3">
      <c r="A241">
        <v>240</v>
      </c>
      <c r="B241" s="1">
        <v>45307</v>
      </c>
      <c r="C241" s="2" t="s">
        <v>44</v>
      </c>
      <c r="D241" s="2" t="s">
        <v>24</v>
      </c>
      <c r="E241" s="2" t="s">
        <v>110</v>
      </c>
      <c r="F241">
        <v>565</v>
      </c>
      <c r="G241">
        <v>470</v>
      </c>
      <c r="H241">
        <v>2</v>
      </c>
      <c r="I241">
        <v>0.43</v>
      </c>
      <c r="J241" s="2" t="s">
        <v>29</v>
      </c>
    </row>
    <row r="242" spans="1:10" x14ac:dyDescent="0.3">
      <c r="A242">
        <v>241</v>
      </c>
      <c r="B242" s="1">
        <v>45308</v>
      </c>
      <c r="C242" s="2" t="s">
        <v>11</v>
      </c>
      <c r="D242" s="2" t="s">
        <v>12</v>
      </c>
      <c r="E242" s="2" t="s">
        <v>111</v>
      </c>
      <c r="F242">
        <v>379</v>
      </c>
      <c r="G242">
        <v>378</v>
      </c>
      <c r="H242">
        <v>17</v>
      </c>
      <c r="I242">
        <v>4.5</v>
      </c>
      <c r="J242" s="2" t="s">
        <v>32</v>
      </c>
    </row>
    <row r="243" spans="1:10" x14ac:dyDescent="0.3">
      <c r="A243">
        <v>242</v>
      </c>
      <c r="B243" s="1">
        <v>45308</v>
      </c>
      <c r="C243" s="2" t="s">
        <v>11</v>
      </c>
      <c r="D243" s="2" t="s">
        <v>20</v>
      </c>
      <c r="E243" s="2" t="s">
        <v>112</v>
      </c>
      <c r="F243">
        <v>580</v>
      </c>
      <c r="G243">
        <v>560</v>
      </c>
      <c r="H243">
        <v>21</v>
      </c>
      <c r="I243">
        <v>3.75</v>
      </c>
      <c r="J243" s="2" t="s">
        <v>33</v>
      </c>
    </row>
    <row r="244" spans="1:10" x14ac:dyDescent="0.3">
      <c r="A244">
        <v>243</v>
      </c>
      <c r="B244" s="1">
        <v>45308</v>
      </c>
      <c r="C244" s="2" t="s">
        <v>11</v>
      </c>
      <c r="D244" s="2" t="s">
        <v>24</v>
      </c>
      <c r="E244" s="2" t="s">
        <v>110</v>
      </c>
      <c r="F244">
        <v>583</v>
      </c>
      <c r="G244">
        <v>474</v>
      </c>
      <c r="H244">
        <v>5</v>
      </c>
      <c r="I244">
        <v>1.05</v>
      </c>
      <c r="J244" s="2" t="s">
        <v>42</v>
      </c>
    </row>
    <row r="245" spans="1:10" x14ac:dyDescent="0.3">
      <c r="A245">
        <v>244</v>
      </c>
      <c r="B245" s="1">
        <v>45308</v>
      </c>
      <c r="C245" s="2" t="s">
        <v>30</v>
      </c>
      <c r="D245" s="2" t="s">
        <v>12</v>
      </c>
      <c r="E245" s="2" t="s">
        <v>114</v>
      </c>
      <c r="F245">
        <v>551</v>
      </c>
      <c r="G245">
        <v>461</v>
      </c>
      <c r="H245">
        <v>9</v>
      </c>
      <c r="I245">
        <v>1.95</v>
      </c>
      <c r="J245" s="2" t="s">
        <v>46</v>
      </c>
    </row>
    <row r="246" spans="1:10" x14ac:dyDescent="0.3">
      <c r="A246">
        <v>245</v>
      </c>
      <c r="B246" s="1">
        <v>45308</v>
      </c>
      <c r="C246" s="2" t="s">
        <v>30</v>
      </c>
      <c r="D246" s="2" t="s">
        <v>20</v>
      </c>
      <c r="E246" s="2" t="s">
        <v>113</v>
      </c>
      <c r="F246">
        <v>545</v>
      </c>
      <c r="G246">
        <v>524</v>
      </c>
      <c r="H246">
        <v>23</v>
      </c>
      <c r="I246">
        <v>4.3899999999999997</v>
      </c>
      <c r="J246" s="2" t="s">
        <v>19</v>
      </c>
    </row>
    <row r="247" spans="1:10" x14ac:dyDescent="0.3">
      <c r="A247">
        <v>246</v>
      </c>
      <c r="B247" s="1">
        <v>45308</v>
      </c>
      <c r="C247" s="2" t="s">
        <v>30</v>
      </c>
      <c r="D247" s="2" t="s">
        <v>24</v>
      </c>
      <c r="E247" s="2" t="s">
        <v>113</v>
      </c>
      <c r="F247">
        <v>566</v>
      </c>
      <c r="G247">
        <v>463</v>
      </c>
      <c r="H247">
        <v>15</v>
      </c>
      <c r="I247">
        <v>3.24</v>
      </c>
      <c r="J247" s="2" t="s">
        <v>29</v>
      </c>
    </row>
    <row r="248" spans="1:10" x14ac:dyDescent="0.3">
      <c r="A248">
        <v>247</v>
      </c>
      <c r="B248" s="1">
        <v>45308</v>
      </c>
      <c r="C248" s="2" t="s">
        <v>35</v>
      </c>
      <c r="D248" s="2" t="s">
        <v>12</v>
      </c>
      <c r="E248" s="2" t="s">
        <v>113</v>
      </c>
      <c r="F248">
        <v>594</v>
      </c>
      <c r="G248">
        <v>558</v>
      </c>
      <c r="H248">
        <v>14</v>
      </c>
      <c r="I248">
        <v>2.5099999999999998</v>
      </c>
      <c r="J248" s="2" t="s">
        <v>33</v>
      </c>
    </row>
    <row r="249" spans="1:10" x14ac:dyDescent="0.3">
      <c r="A249">
        <v>248</v>
      </c>
      <c r="B249" s="1">
        <v>45308</v>
      </c>
      <c r="C249" s="2" t="s">
        <v>35</v>
      </c>
      <c r="D249" s="2" t="s">
        <v>20</v>
      </c>
      <c r="E249" s="2" t="s">
        <v>110</v>
      </c>
      <c r="F249">
        <v>402</v>
      </c>
      <c r="G249">
        <v>344</v>
      </c>
      <c r="H249">
        <v>2</v>
      </c>
      <c r="I249">
        <v>0.57999999999999996</v>
      </c>
      <c r="J249" s="2" t="s">
        <v>26</v>
      </c>
    </row>
    <row r="250" spans="1:10" x14ac:dyDescent="0.3">
      <c r="A250">
        <v>249</v>
      </c>
      <c r="B250" s="1">
        <v>45308</v>
      </c>
      <c r="C250" s="2" t="s">
        <v>35</v>
      </c>
      <c r="D250" s="2" t="s">
        <v>24</v>
      </c>
      <c r="E250" s="2" t="s">
        <v>111</v>
      </c>
      <c r="F250">
        <v>518</v>
      </c>
      <c r="G250">
        <v>456</v>
      </c>
      <c r="H250">
        <v>8</v>
      </c>
      <c r="I250">
        <v>1.75</v>
      </c>
      <c r="J250" s="2" t="s">
        <v>46</v>
      </c>
    </row>
    <row r="251" spans="1:10" x14ac:dyDescent="0.3">
      <c r="A251">
        <v>250</v>
      </c>
      <c r="B251" s="1">
        <v>45308</v>
      </c>
      <c r="C251" s="2" t="s">
        <v>41</v>
      </c>
      <c r="D251" s="2" t="s">
        <v>12</v>
      </c>
      <c r="E251" s="2" t="s">
        <v>113</v>
      </c>
      <c r="F251">
        <v>551</v>
      </c>
      <c r="G251">
        <v>452</v>
      </c>
      <c r="H251">
        <v>12</v>
      </c>
      <c r="I251">
        <v>2.65</v>
      </c>
      <c r="J251" s="2" t="s">
        <v>23</v>
      </c>
    </row>
    <row r="252" spans="1:10" x14ac:dyDescent="0.3">
      <c r="A252">
        <v>251</v>
      </c>
      <c r="B252" s="1">
        <v>45308</v>
      </c>
      <c r="C252" s="2" t="s">
        <v>41</v>
      </c>
      <c r="D252" s="2" t="s">
        <v>20</v>
      </c>
      <c r="E252" s="2" t="s">
        <v>114</v>
      </c>
      <c r="F252">
        <v>456</v>
      </c>
      <c r="G252">
        <v>410</v>
      </c>
      <c r="H252">
        <v>16</v>
      </c>
      <c r="I252">
        <v>3.9</v>
      </c>
      <c r="J252" s="2" t="s">
        <v>38</v>
      </c>
    </row>
    <row r="253" spans="1:10" x14ac:dyDescent="0.3">
      <c r="A253">
        <v>252</v>
      </c>
      <c r="B253" s="1">
        <v>45308</v>
      </c>
      <c r="C253" s="2" t="s">
        <v>41</v>
      </c>
      <c r="D253" s="2" t="s">
        <v>24</v>
      </c>
      <c r="E253" s="2" t="s">
        <v>112</v>
      </c>
      <c r="F253">
        <v>328</v>
      </c>
      <c r="G253">
        <v>297</v>
      </c>
      <c r="H253">
        <v>0</v>
      </c>
      <c r="I253">
        <v>0</v>
      </c>
      <c r="J253" s="2" t="s">
        <v>26</v>
      </c>
    </row>
    <row r="254" spans="1:10" x14ac:dyDescent="0.3">
      <c r="A254">
        <v>253</v>
      </c>
      <c r="B254" s="1">
        <v>45308</v>
      </c>
      <c r="C254" s="2" t="s">
        <v>44</v>
      </c>
      <c r="D254" s="2" t="s">
        <v>12</v>
      </c>
      <c r="E254" s="2" t="s">
        <v>110</v>
      </c>
      <c r="F254">
        <v>600</v>
      </c>
      <c r="G254">
        <v>569</v>
      </c>
      <c r="H254">
        <v>16</v>
      </c>
      <c r="I254">
        <v>2.81</v>
      </c>
      <c r="J254" s="2" t="s">
        <v>33</v>
      </c>
    </row>
    <row r="255" spans="1:10" x14ac:dyDescent="0.3">
      <c r="A255">
        <v>254</v>
      </c>
      <c r="B255" s="1">
        <v>45308</v>
      </c>
      <c r="C255" s="2" t="s">
        <v>44</v>
      </c>
      <c r="D255" s="2" t="s">
        <v>20</v>
      </c>
      <c r="E255" s="2" t="s">
        <v>112</v>
      </c>
      <c r="F255">
        <v>460</v>
      </c>
      <c r="G255">
        <v>436</v>
      </c>
      <c r="H255">
        <v>11</v>
      </c>
      <c r="I255">
        <v>2.52</v>
      </c>
      <c r="J255" s="2" t="s">
        <v>26</v>
      </c>
    </row>
    <row r="256" spans="1:10" x14ac:dyDescent="0.3">
      <c r="A256">
        <v>255</v>
      </c>
      <c r="B256" s="1">
        <v>45308</v>
      </c>
      <c r="C256" s="2" t="s">
        <v>44</v>
      </c>
      <c r="D256" s="2" t="s">
        <v>24</v>
      </c>
      <c r="E256" s="2" t="s">
        <v>112</v>
      </c>
      <c r="F256">
        <v>497</v>
      </c>
      <c r="G256">
        <v>416</v>
      </c>
      <c r="H256">
        <v>20</v>
      </c>
      <c r="I256">
        <v>4.8099999999999996</v>
      </c>
      <c r="J256" s="2" t="s">
        <v>22</v>
      </c>
    </row>
    <row r="257" spans="1:10" x14ac:dyDescent="0.3">
      <c r="A257">
        <v>256</v>
      </c>
      <c r="B257" s="1">
        <v>45309</v>
      </c>
      <c r="C257" s="2" t="s">
        <v>11</v>
      </c>
      <c r="D257" s="2" t="s">
        <v>12</v>
      </c>
      <c r="E257" s="2" t="s">
        <v>110</v>
      </c>
      <c r="F257">
        <v>522</v>
      </c>
      <c r="G257">
        <v>494</v>
      </c>
      <c r="H257">
        <v>12</v>
      </c>
      <c r="I257">
        <v>2.4300000000000002</v>
      </c>
      <c r="J257" s="2" t="s">
        <v>28</v>
      </c>
    </row>
    <row r="258" spans="1:10" x14ac:dyDescent="0.3">
      <c r="A258">
        <v>257</v>
      </c>
      <c r="B258" s="1">
        <v>45309</v>
      </c>
      <c r="C258" s="2" t="s">
        <v>11</v>
      </c>
      <c r="D258" s="2" t="s">
        <v>20</v>
      </c>
      <c r="E258" s="2" t="s">
        <v>110</v>
      </c>
      <c r="F258">
        <v>489</v>
      </c>
      <c r="G258">
        <v>457</v>
      </c>
      <c r="H258">
        <v>1</v>
      </c>
      <c r="I258">
        <v>0.22</v>
      </c>
      <c r="J258" s="2" t="s">
        <v>19</v>
      </c>
    </row>
    <row r="259" spans="1:10" x14ac:dyDescent="0.3">
      <c r="A259">
        <v>258</v>
      </c>
      <c r="B259" s="1">
        <v>45309</v>
      </c>
      <c r="C259" s="2" t="s">
        <v>11</v>
      </c>
      <c r="D259" s="2" t="s">
        <v>24</v>
      </c>
      <c r="E259" s="2" t="s">
        <v>114</v>
      </c>
      <c r="F259">
        <v>534</v>
      </c>
      <c r="G259">
        <v>528</v>
      </c>
      <c r="H259">
        <v>23</v>
      </c>
      <c r="I259">
        <v>4.3600000000000003</v>
      </c>
      <c r="J259" s="2" t="s">
        <v>19</v>
      </c>
    </row>
    <row r="260" spans="1:10" x14ac:dyDescent="0.3">
      <c r="A260">
        <v>259</v>
      </c>
      <c r="B260" s="1">
        <v>45309</v>
      </c>
      <c r="C260" s="2" t="s">
        <v>30</v>
      </c>
      <c r="D260" s="2" t="s">
        <v>12</v>
      </c>
      <c r="E260" s="2" t="s">
        <v>113</v>
      </c>
      <c r="F260">
        <v>404</v>
      </c>
      <c r="G260">
        <v>363</v>
      </c>
      <c r="H260">
        <v>10</v>
      </c>
      <c r="I260">
        <v>2.75</v>
      </c>
      <c r="J260" s="2" t="s">
        <v>46</v>
      </c>
    </row>
    <row r="261" spans="1:10" x14ac:dyDescent="0.3">
      <c r="A261">
        <v>260</v>
      </c>
      <c r="B261" s="1">
        <v>45309</v>
      </c>
      <c r="C261" s="2" t="s">
        <v>30</v>
      </c>
      <c r="D261" s="2" t="s">
        <v>20</v>
      </c>
      <c r="E261" s="2" t="s">
        <v>112</v>
      </c>
      <c r="F261">
        <v>323</v>
      </c>
      <c r="G261">
        <v>317</v>
      </c>
      <c r="H261">
        <v>3</v>
      </c>
      <c r="I261">
        <v>0.95</v>
      </c>
      <c r="J261" s="2" t="s">
        <v>32</v>
      </c>
    </row>
    <row r="262" spans="1:10" x14ac:dyDescent="0.3">
      <c r="A262">
        <v>261</v>
      </c>
      <c r="B262" s="1">
        <v>45309</v>
      </c>
      <c r="C262" s="2" t="s">
        <v>30</v>
      </c>
      <c r="D262" s="2" t="s">
        <v>24</v>
      </c>
      <c r="E262" s="2" t="s">
        <v>114</v>
      </c>
      <c r="F262">
        <v>448</v>
      </c>
      <c r="G262">
        <v>358</v>
      </c>
      <c r="H262">
        <v>4</v>
      </c>
      <c r="I262">
        <v>1.1200000000000001</v>
      </c>
      <c r="J262" s="2" t="s">
        <v>15</v>
      </c>
    </row>
    <row r="263" spans="1:10" x14ac:dyDescent="0.3">
      <c r="A263">
        <v>262</v>
      </c>
      <c r="B263" s="1">
        <v>45309</v>
      </c>
      <c r="C263" s="2" t="s">
        <v>35</v>
      </c>
      <c r="D263" s="2" t="s">
        <v>12</v>
      </c>
      <c r="E263" s="2" t="s">
        <v>111</v>
      </c>
      <c r="F263">
        <v>499</v>
      </c>
      <c r="G263">
        <v>481</v>
      </c>
      <c r="H263">
        <v>8</v>
      </c>
      <c r="I263">
        <v>1.66</v>
      </c>
      <c r="J263" s="2" t="s">
        <v>46</v>
      </c>
    </row>
    <row r="264" spans="1:10" x14ac:dyDescent="0.3">
      <c r="A264">
        <v>263</v>
      </c>
      <c r="B264" s="1">
        <v>45309</v>
      </c>
      <c r="C264" s="2" t="s">
        <v>35</v>
      </c>
      <c r="D264" s="2" t="s">
        <v>20</v>
      </c>
      <c r="E264" s="2" t="s">
        <v>114</v>
      </c>
      <c r="F264">
        <v>379</v>
      </c>
      <c r="G264">
        <v>313</v>
      </c>
      <c r="H264">
        <v>3</v>
      </c>
      <c r="I264">
        <v>0.96</v>
      </c>
      <c r="J264" s="2" t="s">
        <v>32</v>
      </c>
    </row>
    <row r="265" spans="1:10" x14ac:dyDescent="0.3">
      <c r="A265">
        <v>264</v>
      </c>
      <c r="B265" s="1">
        <v>45309</v>
      </c>
      <c r="C265" s="2" t="s">
        <v>35</v>
      </c>
      <c r="D265" s="2" t="s">
        <v>24</v>
      </c>
      <c r="E265" s="2" t="s">
        <v>114</v>
      </c>
      <c r="F265">
        <v>516</v>
      </c>
      <c r="G265">
        <v>483</v>
      </c>
      <c r="H265">
        <v>17</v>
      </c>
      <c r="I265">
        <v>3.52</v>
      </c>
      <c r="J265" s="2" t="s">
        <v>42</v>
      </c>
    </row>
    <row r="266" spans="1:10" x14ac:dyDescent="0.3">
      <c r="A266">
        <v>265</v>
      </c>
      <c r="B266" s="1">
        <v>45309</v>
      </c>
      <c r="C266" s="2" t="s">
        <v>41</v>
      </c>
      <c r="D266" s="2" t="s">
        <v>12</v>
      </c>
      <c r="E266" s="2" t="s">
        <v>111</v>
      </c>
      <c r="F266">
        <v>439</v>
      </c>
      <c r="G266">
        <v>387</v>
      </c>
      <c r="H266">
        <v>0</v>
      </c>
      <c r="I266">
        <v>0</v>
      </c>
      <c r="J266" s="2" t="s">
        <v>23</v>
      </c>
    </row>
    <row r="267" spans="1:10" x14ac:dyDescent="0.3">
      <c r="A267">
        <v>266</v>
      </c>
      <c r="B267" s="1">
        <v>45309</v>
      </c>
      <c r="C267" s="2" t="s">
        <v>41</v>
      </c>
      <c r="D267" s="2" t="s">
        <v>20</v>
      </c>
      <c r="E267" s="2" t="s">
        <v>111</v>
      </c>
      <c r="F267">
        <v>442</v>
      </c>
      <c r="G267">
        <v>428</v>
      </c>
      <c r="H267">
        <v>4</v>
      </c>
      <c r="I267">
        <v>0.93</v>
      </c>
      <c r="J267" s="2" t="s">
        <v>26</v>
      </c>
    </row>
    <row r="268" spans="1:10" x14ac:dyDescent="0.3">
      <c r="A268">
        <v>267</v>
      </c>
      <c r="B268" s="1">
        <v>45309</v>
      </c>
      <c r="C268" s="2" t="s">
        <v>41</v>
      </c>
      <c r="D268" s="2" t="s">
        <v>24</v>
      </c>
      <c r="E268" s="2" t="s">
        <v>111</v>
      </c>
      <c r="F268">
        <v>305</v>
      </c>
      <c r="G268">
        <v>282</v>
      </c>
      <c r="H268">
        <v>5</v>
      </c>
      <c r="I268">
        <v>1.77</v>
      </c>
      <c r="J268" s="2" t="s">
        <v>15</v>
      </c>
    </row>
    <row r="269" spans="1:10" x14ac:dyDescent="0.3">
      <c r="A269">
        <v>268</v>
      </c>
      <c r="B269" s="1">
        <v>45309</v>
      </c>
      <c r="C269" s="2" t="s">
        <v>44</v>
      </c>
      <c r="D269" s="2" t="s">
        <v>12</v>
      </c>
      <c r="E269" s="2" t="s">
        <v>110</v>
      </c>
      <c r="F269">
        <v>414</v>
      </c>
      <c r="G269">
        <v>337</v>
      </c>
      <c r="H269">
        <v>1</v>
      </c>
      <c r="I269">
        <v>0.3</v>
      </c>
      <c r="J269" s="2" t="s">
        <v>32</v>
      </c>
    </row>
    <row r="270" spans="1:10" x14ac:dyDescent="0.3">
      <c r="A270">
        <v>269</v>
      </c>
      <c r="B270" s="1">
        <v>45309</v>
      </c>
      <c r="C270" s="2" t="s">
        <v>44</v>
      </c>
      <c r="D270" s="2" t="s">
        <v>20</v>
      </c>
      <c r="E270" s="2" t="s">
        <v>110</v>
      </c>
      <c r="F270">
        <v>550</v>
      </c>
      <c r="G270">
        <v>447</v>
      </c>
      <c r="H270">
        <v>12</v>
      </c>
      <c r="I270">
        <v>2.68</v>
      </c>
      <c r="J270" s="2" t="s">
        <v>45</v>
      </c>
    </row>
    <row r="271" spans="1:10" x14ac:dyDescent="0.3">
      <c r="A271">
        <v>270</v>
      </c>
      <c r="B271" s="1">
        <v>45309</v>
      </c>
      <c r="C271" s="2" t="s">
        <v>44</v>
      </c>
      <c r="D271" s="2" t="s">
        <v>24</v>
      </c>
      <c r="E271" s="2" t="s">
        <v>111</v>
      </c>
      <c r="F271">
        <v>431</v>
      </c>
      <c r="G271">
        <v>427</v>
      </c>
      <c r="H271">
        <v>15</v>
      </c>
      <c r="I271">
        <v>3.51</v>
      </c>
      <c r="J271" s="2" t="s">
        <v>26</v>
      </c>
    </row>
    <row r="272" spans="1:10" x14ac:dyDescent="0.3">
      <c r="A272">
        <v>271</v>
      </c>
      <c r="B272" s="1">
        <v>45310</v>
      </c>
      <c r="C272" s="2" t="s">
        <v>11</v>
      </c>
      <c r="D272" s="2" t="s">
        <v>12</v>
      </c>
      <c r="E272" s="2" t="s">
        <v>114</v>
      </c>
      <c r="F272">
        <v>574</v>
      </c>
      <c r="G272">
        <v>492</v>
      </c>
      <c r="H272">
        <v>21</v>
      </c>
      <c r="I272">
        <v>4.2699999999999996</v>
      </c>
      <c r="J272" s="2" t="s">
        <v>19</v>
      </c>
    </row>
    <row r="273" spans="1:10" x14ac:dyDescent="0.3">
      <c r="A273">
        <v>272</v>
      </c>
      <c r="B273" s="1">
        <v>45310</v>
      </c>
      <c r="C273" s="2" t="s">
        <v>11</v>
      </c>
      <c r="D273" s="2" t="s">
        <v>20</v>
      </c>
      <c r="E273" s="2" t="s">
        <v>110</v>
      </c>
      <c r="F273">
        <v>361</v>
      </c>
      <c r="G273">
        <v>317</v>
      </c>
      <c r="H273">
        <v>14</v>
      </c>
      <c r="I273">
        <v>4.42</v>
      </c>
      <c r="J273" s="2" t="s">
        <v>19</v>
      </c>
    </row>
    <row r="274" spans="1:10" x14ac:dyDescent="0.3">
      <c r="A274">
        <v>273</v>
      </c>
      <c r="B274" s="1">
        <v>45310</v>
      </c>
      <c r="C274" s="2" t="s">
        <v>11</v>
      </c>
      <c r="D274" s="2" t="s">
        <v>24</v>
      </c>
      <c r="E274" s="2" t="s">
        <v>113</v>
      </c>
      <c r="F274">
        <v>584</v>
      </c>
      <c r="G274">
        <v>566</v>
      </c>
      <c r="H274">
        <v>5</v>
      </c>
      <c r="I274">
        <v>0.88</v>
      </c>
      <c r="J274" s="2" t="s">
        <v>46</v>
      </c>
    </row>
    <row r="275" spans="1:10" x14ac:dyDescent="0.3">
      <c r="A275">
        <v>274</v>
      </c>
      <c r="B275" s="1">
        <v>45310</v>
      </c>
      <c r="C275" s="2" t="s">
        <v>30</v>
      </c>
      <c r="D275" s="2" t="s">
        <v>12</v>
      </c>
      <c r="E275" s="2" t="s">
        <v>112</v>
      </c>
      <c r="F275">
        <v>540</v>
      </c>
      <c r="G275">
        <v>483</v>
      </c>
      <c r="H275">
        <v>2</v>
      </c>
      <c r="I275">
        <v>0.41</v>
      </c>
      <c r="J275" s="2" t="s">
        <v>22</v>
      </c>
    </row>
    <row r="276" spans="1:10" x14ac:dyDescent="0.3">
      <c r="A276">
        <v>275</v>
      </c>
      <c r="B276" s="1">
        <v>45310</v>
      </c>
      <c r="C276" s="2" t="s">
        <v>30</v>
      </c>
      <c r="D276" s="2" t="s">
        <v>20</v>
      </c>
      <c r="E276" s="2" t="s">
        <v>112</v>
      </c>
      <c r="F276">
        <v>498</v>
      </c>
      <c r="G276">
        <v>416</v>
      </c>
      <c r="H276">
        <v>15</v>
      </c>
      <c r="I276">
        <v>3.61</v>
      </c>
      <c r="J276" s="2" t="s">
        <v>42</v>
      </c>
    </row>
    <row r="277" spans="1:10" x14ac:dyDescent="0.3">
      <c r="A277">
        <v>276</v>
      </c>
      <c r="B277" s="1">
        <v>45310</v>
      </c>
      <c r="C277" s="2" t="s">
        <v>30</v>
      </c>
      <c r="D277" s="2" t="s">
        <v>24</v>
      </c>
      <c r="E277" s="2" t="s">
        <v>110</v>
      </c>
      <c r="F277">
        <v>523</v>
      </c>
      <c r="G277">
        <v>482</v>
      </c>
      <c r="H277">
        <v>10</v>
      </c>
      <c r="I277">
        <v>2.0699999999999998</v>
      </c>
      <c r="J277" s="2" t="s">
        <v>40</v>
      </c>
    </row>
    <row r="278" spans="1:10" x14ac:dyDescent="0.3">
      <c r="A278">
        <v>277</v>
      </c>
      <c r="B278" s="1">
        <v>45310</v>
      </c>
      <c r="C278" s="2" t="s">
        <v>35</v>
      </c>
      <c r="D278" s="2" t="s">
        <v>12</v>
      </c>
      <c r="E278" s="2" t="s">
        <v>110</v>
      </c>
      <c r="F278">
        <v>321</v>
      </c>
      <c r="G278">
        <v>299</v>
      </c>
      <c r="H278">
        <v>7</v>
      </c>
      <c r="I278">
        <v>2.34</v>
      </c>
      <c r="J278" s="2" t="s">
        <v>38</v>
      </c>
    </row>
    <row r="279" spans="1:10" x14ac:dyDescent="0.3">
      <c r="A279">
        <v>278</v>
      </c>
      <c r="B279" s="1">
        <v>45310</v>
      </c>
      <c r="C279" s="2" t="s">
        <v>35</v>
      </c>
      <c r="D279" s="2" t="s">
        <v>20</v>
      </c>
      <c r="E279" s="2" t="s">
        <v>112</v>
      </c>
      <c r="F279">
        <v>407</v>
      </c>
      <c r="G279">
        <v>384</v>
      </c>
      <c r="H279">
        <v>0</v>
      </c>
      <c r="I279">
        <v>0</v>
      </c>
      <c r="J279" s="2" t="s">
        <v>15</v>
      </c>
    </row>
    <row r="280" spans="1:10" x14ac:dyDescent="0.3">
      <c r="A280">
        <v>279</v>
      </c>
      <c r="B280" s="1">
        <v>45310</v>
      </c>
      <c r="C280" s="2" t="s">
        <v>35</v>
      </c>
      <c r="D280" s="2" t="s">
        <v>24</v>
      </c>
      <c r="E280" s="2" t="s">
        <v>110</v>
      </c>
      <c r="F280">
        <v>474</v>
      </c>
      <c r="G280">
        <v>460</v>
      </c>
      <c r="H280">
        <v>5</v>
      </c>
      <c r="I280">
        <v>1.0900000000000001</v>
      </c>
      <c r="J280" s="2" t="s">
        <v>36</v>
      </c>
    </row>
    <row r="281" spans="1:10" x14ac:dyDescent="0.3">
      <c r="A281">
        <v>280</v>
      </c>
      <c r="B281" s="1">
        <v>45310</v>
      </c>
      <c r="C281" s="2" t="s">
        <v>41</v>
      </c>
      <c r="D281" s="2" t="s">
        <v>12</v>
      </c>
      <c r="E281" s="2" t="s">
        <v>111</v>
      </c>
      <c r="F281">
        <v>536</v>
      </c>
      <c r="G281">
        <v>450</v>
      </c>
      <c r="H281">
        <v>14</v>
      </c>
      <c r="I281">
        <v>3.11</v>
      </c>
      <c r="J281" s="2" t="s">
        <v>23</v>
      </c>
    </row>
    <row r="282" spans="1:10" x14ac:dyDescent="0.3">
      <c r="A282">
        <v>281</v>
      </c>
      <c r="B282" s="1">
        <v>45310</v>
      </c>
      <c r="C282" s="2" t="s">
        <v>41</v>
      </c>
      <c r="D282" s="2" t="s">
        <v>20</v>
      </c>
      <c r="E282" s="2" t="s">
        <v>110</v>
      </c>
      <c r="F282">
        <v>378</v>
      </c>
      <c r="G282">
        <v>373</v>
      </c>
      <c r="H282">
        <v>9</v>
      </c>
      <c r="I282">
        <v>2.41</v>
      </c>
      <c r="J282" s="2" t="s">
        <v>15</v>
      </c>
    </row>
    <row r="283" spans="1:10" x14ac:dyDescent="0.3">
      <c r="A283">
        <v>282</v>
      </c>
      <c r="B283" s="1">
        <v>45310</v>
      </c>
      <c r="C283" s="2" t="s">
        <v>41</v>
      </c>
      <c r="D283" s="2" t="s">
        <v>24</v>
      </c>
      <c r="E283" s="2" t="s">
        <v>112</v>
      </c>
      <c r="F283">
        <v>399</v>
      </c>
      <c r="G283">
        <v>346</v>
      </c>
      <c r="H283">
        <v>12</v>
      </c>
      <c r="I283">
        <v>3.47</v>
      </c>
      <c r="J283" s="2" t="s">
        <v>22</v>
      </c>
    </row>
    <row r="284" spans="1:10" x14ac:dyDescent="0.3">
      <c r="A284">
        <v>283</v>
      </c>
      <c r="B284" s="1">
        <v>45310</v>
      </c>
      <c r="C284" s="2" t="s">
        <v>44</v>
      </c>
      <c r="D284" s="2" t="s">
        <v>12</v>
      </c>
      <c r="E284" s="2" t="s">
        <v>113</v>
      </c>
      <c r="F284">
        <v>525</v>
      </c>
      <c r="G284">
        <v>427</v>
      </c>
      <c r="H284">
        <v>5</v>
      </c>
      <c r="I284">
        <v>1.17</v>
      </c>
      <c r="J284" s="2" t="s">
        <v>26</v>
      </c>
    </row>
    <row r="285" spans="1:10" x14ac:dyDescent="0.3">
      <c r="A285">
        <v>284</v>
      </c>
      <c r="B285" s="1">
        <v>45310</v>
      </c>
      <c r="C285" s="2" t="s">
        <v>44</v>
      </c>
      <c r="D285" s="2" t="s">
        <v>20</v>
      </c>
      <c r="E285" s="2" t="s">
        <v>114</v>
      </c>
      <c r="F285">
        <v>585</v>
      </c>
      <c r="G285">
        <v>486</v>
      </c>
      <c r="H285">
        <v>13</v>
      </c>
      <c r="I285">
        <v>2.67</v>
      </c>
      <c r="J285" s="2" t="s">
        <v>46</v>
      </c>
    </row>
    <row r="286" spans="1:10" x14ac:dyDescent="0.3">
      <c r="A286">
        <v>285</v>
      </c>
      <c r="B286" s="1">
        <v>45310</v>
      </c>
      <c r="C286" s="2" t="s">
        <v>44</v>
      </c>
      <c r="D286" s="2" t="s">
        <v>24</v>
      </c>
      <c r="E286" s="2" t="s">
        <v>113</v>
      </c>
      <c r="F286">
        <v>357</v>
      </c>
      <c r="G286">
        <v>334</v>
      </c>
      <c r="H286">
        <v>6</v>
      </c>
      <c r="I286">
        <v>1.8</v>
      </c>
      <c r="J286" s="2" t="s">
        <v>46</v>
      </c>
    </row>
    <row r="287" spans="1:10" x14ac:dyDescent="0.3">
      <c r="A287">
        <v>286</v>
      </c>
      <c r="B287" s="1">
        <v>45311</v>
      </c>
      <c r="C287" s="2" t="s">
        <v>11</v>
      </c>
      <c r="D287" s="2" t="s">
        <v>12</v>
      </c>
      <c r="E287" s="2" t="s">
        <v>112</v>
      </c>
      <c r="F287">
        <v>386</v>
      </c>
      <c r="G287">
        <v>364</v>
      </c>
      <c r="H287">
        <v>5</v>
      </c>
      <c r="I287">
        <v>1.37</v>
      </c>
      <c r="J287" s="2" t="s">
        <v>15</v>
      </c>
    </row>
    <row r="288" spans="1:10" x14ac:dyDescent="0.3">
      <c r="A288">
        <v>287</v>
      </c>
      <c r="B288" s="1">
        <v>45311</v>
      </c>
      <c r="C288" s="2" t="s">
        <v>11</v>
      </c>
      <c r="D288" s="2" t="s">
        <v>20</v>
      </c>
      <c r="E288" s="2" t="s">
        <v>112</v>
      </c>
      <c r="F288">
        <v>353</v>
      </c>
      <c r="G288">
        <v>330</v>
      </c>
      <c r="H288">
        <v>0</v>
      </c>
      <c r="I288">
        <v>0</v>
      </c>
      <c r="J288" s="2" t="s">
        <v>29</v>
      </c>
    </row>
    <row r="289" spans="1:10" x14ac:dyDescent="0.3">
      <c r="A289">
        <v>288</v>
      </c>
      <c r="B289" s="1">
        <v>45311</v>
      </c>
      <c r="C289" s="2" t="s">
        <v>11</v>
      </c>
      <c r="D289" s="2" t="s">
        <v>24</v>
      </c>
      <c r="E289" s="2" t="s">
        <v>112</v>
      </c>
      <c r="F289">
        <v>329</v>
      </c>
      <c r="G289">
        <v>316</v>
      </c>
      <c r="H289">
        <v>12</v>
      </c>
      <c r="I289">
        <v>3.8</v>
      </c>
      <c r="J289" s="2" t="s">
        <v>22</v>
      </c>
    </row>
    <row r="290" spans="1:10" x14ac:dyDescent="0.3">
      <c r="A290">
        <v>289</v>
      </c>
      <c r="B290" s="1">
        <v>45311</v>
      </c>
      <c r="C290" s="2" t="s">
        <v>30</v>
      </c>
      <c r="D290" s="2" t="s">
        <v>12</v>
      </c>
      <c r="E290" s="2" t="s">
        <v>113</v>
      </c>
      <c r="F290">
        <v>414</v>
      </c>
      <c r="G290">
        <v>394</v>
      </c>
      <c r="H290">
        <v>0</v>
      </c>
      <c r="I290">
        <v>0</v>
      </c>
      <c r="J290" s="2" t="s">
        <v>19</v>
      </c>
    </row>
    <row r="291" spans="1:10" x14ac:dyDescent="0.3">
      <c r="A291">
        <v>290</v>
      </c>
      <c r="B291" s="1">
        <v>45311</v>
      </c>
      <c r="C291" s="2" t="s">
        <v>30</v>
      </c>
      <c r="D291" s="2" t="s">
        <v>20</v>
      </c>
      <c r="E291" s="2" t="s">
        <v>113</v>
      </c>
      <c r="F291">
        <v>310</v>
      </c>
      <c r="G291">
        <v>288</v>
      </c>
      <c r="H291">
        <v>13</v>
      </c>
      <c r="I291">
        <v>4.51</v>
      </c>
      <c r="J291" s="2" t="s">
        <v>33</v>
      </c>
    </row>
    <row r="292" spans="1:10" x14ac:dyDescent="0.3">
      <c r="A292">
        <v>291</v>
      </c>
      <c r="B292" s="1">
        <v>45311</v>
      </c>
      <c r="C292" s="2" t="s">
        <v>30</v>
      </c>
      <c r="D292" s="2" t="s">
        <v>24</v>
      </c>
      <c r="E292" s="2" t="s">
        <v>111</v>
      </c>
      <c r="F292">
        <v>497</v>
      </c>
      <c r="G292">
        <v>425</v>
      </c>
      <c r="H292">
        <v>13</v>
      </c>
      <c r="I292">
        <v>3.06</v>
      </c>
      <c r="J292" s="2" t="s">
        <v>32</v>
      </c>
    </row>
    <row r="293" spans="1:10" x14ac:dyDescent="0.3">
      <c r="A293">
        <v>292</v>
      </c>
      <c r="B293" s="1">
        <v>45311</v>
      </c>
      <c r="C293" s="2" t="s">
        <v>35</v>
      </c>
      <c r="D293" s="2" t="s">
        <v>12</v>
      </c>
      <c r="E293" s="2" t="s">
        <v>114</v>
      </c>
      <c r="F293">
        <v>421</v>
      </c>
      <c r="G293">
        <v>394</v>
      </c>
      <c r="H293">
        <v>12</v>
      </c>
      <c r="I293">
        <v>3.05</v>
      </c>
      <c r="J293" s="2" t="s">
        <v>33</v>
      </c>
    </row>
    <row r="294" spans="1:10" x14ac:dyDescent="0.3">
      <c r="A294">
        <v>293</v>
      </c>
      <c r="B294" s="1">
        <v>45311</v>
      </c>
      <c r="C294" s="2" t="s">
        <v>35</v>
      </c>
      <c r="D294" s="2" t="s">
        <v>20</v>
      </c>
      <c r="E294" s="2" t="s">
        <v>111</v>
      </c>
      <c r="F294">
        <v>532</v>
      </c>
      <c r="G294">
        <v>476</v>
      </c>
      <c r="H294">
        <v>21</v>
      </c>
      <c r="I294">
        <v>4.41</v>
      </c>
      <c r="J294" s="2" t="s">
        <v>28</v>
      </c>
    </row>
    <row r="295" spans="1:10" x14ac:dyDescent="0.3">
      <c r="A295">
        <v>294</v>
      </c>
      <c r="B295" s="1">
        <v>45311</v>
      </c>
      <c r="C295" s="2" t="s">
        <v>35</v>
      </c>
      <c r="D295" s="2" t="s">
        <v>24</v>
      </c>
      <c r="E295" s="2" t="s">
        <v>110</v>
      </c>
      <c r="F295">
        <v>484</v>
      </c>
      <c r="G295">
        <v>408</v>
      </c>
      <c r="H295">
        <v>5</v>
      </c>
      <c r="I295">
        <v>1.23</v>
      </c>
      <c r="J295" s="2" t="s">
        <v>23</v>
      </c>
    </row>
    <row r="296" spans="1:10" x14ac:dyDescent="0.3">
      <c r="A296">
        <v>295</v>
      </c>
      <c r="B296" s="1">
        <v>45311</v>
      </c>
      <c r="C296" s="2" t="s">
        <v>41</v>
      </c>
      <c r="D296" s="2" t="s">
        <v>12</v>
      </c>
      <c r="E296" s="2" t="s">
        <v>112</v>
      </c>
      <c r="F296">
        <v>431</v>
      </c>
      <c r="G296">
        <v>420</v>
      </c>
      <c r="H296">
        <v>7</v>
      </c>
      <c r="I296">
        <v>1.67</v>
      </c>
      <c r="J296" s="2" t="s">
        <v>23</v>
      </c>
    </row>
    <row r="297" spans="1:10" x14ac:dyDescent="0.3">
      <c r="A297">
        <v>296</v>
      </c>
      <c r="B297" s="1">
        <v>45311</v>
      </c>
      <c r="C297" s="2" t="s">
        <v>41</v>
      </c>
      <c r="D297" s="2" t="s">
        <v>20</v>
      </c>
      <c r="E297" s="2" t="s">
        <v>113</v>
      </c>
      <c r="F297">
        <v>453</v>
      </c>
      <c r="G297">
        <v>375</v>
      </c>
      <c r="H297">
        <v>8</v>
      </c>
      <c r="I297">
        <v>2.13</v>
      </c>
      <c r="J297" s="2" t="s">
        <v>22</v>
      </c>
    </row>
    <row r="298" spans="1:10" x14ac:dyDescent="0.3">
      <c r="A298">
        <v>297</v>
      </c>
      <c r="B298" s="1">
        <v>45311</v>
      </c>
      <c r="C298" s="2" t="s">
        <v>41</v>
      </c>
      <c r="D298" s="2" t="s">
        <v>24</v>
      </c>
      <c r="E298" s="2" t="s">
        <v>114</v>
      </c>
      <c r="F298">
        <v>416</v>
      </c>
      <c r="G298">
        <v>414</v>
      </c>
      <c r="H298">
        <v>2</v>
      </c>
      <c r="I298">
        <v>0.48</v>
      </c>
      <c r="J298" s="2" t="s">
        <v>42</v>
      </c>
    </row>
    <row r="299" spans="1:10" x14ac:dyDescent="0.3">
      <c r="A299">
        <v>298</v>
      </c>
      <c r="B299" s="1">
        <v>45311</v>
      </c>
      <c r="C299" s="2" t="s">
        <v>44</v>
      </c>
      <c r="D299" s="2" t="s">
        <v>12</v>
      </c>
      <c r="E299" s="2" t="s">
        <v>111</v>
      </c>
      <c r="F299">
        <v>507</v>
      </c>
      <c r="G299">
        <v>448</v>
      </c>
      <c r="H299">
        <v>9</v>
      </c>
      <c r="I299">
        <v>2.0099999999999998</v>
      </c>
      <c r="J299" s="2" t="s">
        <v>40</v>
      </c>
    </row>
    <row r="300" spans="1:10" x14ac:dyDescent="0.3">
      <c r="A300">
        <v>299</v>
      </c>
      <c r="B300" s="1">
        <v>45311</v>
      </c>
      <c r="C300" s="2" t="s">
        <v>44</v>
      </c>
      <c r="D300" s="2" t="s">
        <v>20</v>
      </c>
      <c r="E300" s="2" t="s">
        <v>111</v>
      </c>
      <c r="F300">
        <v>498</v>
      </c>
      <c r="G300">
        <v>444</v>
      </c>
      <c r="H300">
        <v>7</v>
      </c>
      <c r="I300">
        <v>1.58</v>
      </c>
      <c r="J300" s="2" t="s">
        <v>15</v>
      </c>
    </row>
    <row r="301" spans="1:10" x14ac:dyDescent="0.3">
      <c r="A301">
        <v>300</v>
      </c>
      <c r="B301" s="1">
        <v>45311</v>
      </c>
      <c r="C301" s="2" t="s">
        <v>44</v>
      </c>
      <c r="D301" s="2" t="s">
        <v>24</v>
      </c>
      <c r="E301" s="2" t="s">
        <v>110</v>
      </c>
      <c r="F301">
        <v>571</v>
      </c>
      <c r="G301">
        <v>480</v>
      </c>
      <c r="H301">
        <v>5</v>
      </c>
      <c r="I301">
        <v>1.04</v>
      </c>
      <c r="J301" s="2" t="s">
        <v>29</v>
      </c>
    </row>
    <row r="302" spans="1:10" x14ac:dyDescent="0.3">
      <c r="A302">
        <v>301</v>
      </c>
      <c r="B302" s="1">
        <v>45312</v>
      </c>
      <c r="C302" s="2" t="s">
        <v>11</v>
      </c>
      <c r="D302" s="2" t="s">
        <v>12</v>
      </c>
      <c r="E302" s="2" t="s">
        <v>113</v>
      </c>
      <c r="F302">
        <v>399</v>
      </c>
      <c r="G302">
        <v>394</v>
      </c>
      <c r="H302">
        <v>14</v>
      </c>
      <c r="I302">
        <v>3.55</v>
      </c>
      <c r="J302" s="2" t="s">
        <v>36</v>
      </c>
    </row>
    <row r="303" spans="1:10" x14ac:dyDescent="0.3">
      <c r="A303">
        <v>302</v>
      </c>
      <c r="B303" s="1">
        <v>45312</v>
      </c>
      <c r="C303" s="2" t="s">
        <v>11</v>
      </c>
      <c r="D303" s="2" t="s">
        <v>20</v>
      </c>
      <c r="E303" s="2" t="s">
        <v>111</v>
      </c>
      <c r="F303">
        <v>537</v>
      </c>
      <c r="G303">
        <v>488</v>
      </c>
      <c r="H303">
        <v>18</v>
      </c>
      <c r="I303">
        <v>3.69</v>
      </c>
      <c r="J303" s="2" t="s">
        <v>36</v>
      </c>
    </row>
    <row r="304" spans="1:10" x14ac:dyDescent="0.3">
      <c r="A304">
        <v>303</v>
      </c>
      <c r="B304" s="1">
        <v>45312</v>
      </c>
      <c r="C304" s="2" t="s">
        <v>11</v>
      </c>
      <c r="D304" s="2" t="s">
        <v>24</v>
      </c>
      <c r="E304" s="2" t="s">
        <v>112</v>
      </c>
      <c r="F304">
        <v>457</v>
      </c>
      <c r="G304">
        <v>385</v>
      </c>
      <c r="H304">
        <v>2</v>
      </c>
      <c r="I304">
        <v>0.52</v>
      </c>
      <c r="J304" s="2" t="s">
        <v>28</v>
      </c>
    </row>
    <row r="305" spans="1:10" x14ac:dyDescent="0.3">
      <c r="A305">
        <v>304</v>
      </c>
      <c r="B305" s="1">
        <v>45312</v>
      </c>
      <c r="C305" s="2" t="s">
        <v>30</v>
      </c>
      <c r="D305" s="2" t="s">
        <v>12</v>
      </c>
      <c r="E305" s="2" t="s">
        <v>113</v>
      </c>
      <c r="F305">
        <v>531</v>
      </c>
      <c r="G305">
        <v>456</v>
      </c>
      <c r="H305">
        <v>18</v>
      </c>
      <c r="I305">
        <v>3.95</v>
      </c>
      <c r="J305" s="2" t="s">
        <v>23</v>
      </c>
    </row>
    <row r="306" spans="1:10" x14ac:dyDescent="0.3">
      <c r="A306">
        <v>305</v>
      </c>
      <c r="B306" s="1">
        <v>45312</v>
      </c>
      <c r="C306" s="2" t="s">
        <v>30</v>
      </c>
      <c r="D306" s="2" t="s">
        <v>20</v>
      </c>
      <c r="E306" s="2" t="s">
        <v>110</v>
      </c>
      <c r="F306">
        <v>326</v>
      </c>
      <c r="G306">
        <v>273</v>
      </c>
      <c r="H306">
        <v>4</v>
      </c>
      <c r="I306">
        <v>1.47</v>
      </c>
      <c r="J306" s="2" t="s">
        <v>33</v>
      </c>
    </row>
    <row r="307" spans="1:10" x14ac:dyDescent="0.3">
      <c r="A307">
        <v>306</v>
      </c>
      <c r="B307" s="1">
        <v>45312</v>
      </c>
      <c r="C307" s="2" t="s">
        <v>30</v>
      </c>
      <c r="D307" s="2" t="s">
        <v>24</v>
      </c>
      <c r="E307" s="2" t="s">
        <v>111</v>
      </c>
      <c r="F307">
        <v>496</v>
      </c>
      <c r="G307">
        <v>489</v>
      </c>
      <c r="H307">
        <v>10</v>
      </c>
      <c r="I307">
        <v>2.04</v>
      </c>
      <c r="J307" s="2" t="s">
        <v>46</v>
      </c>
    </row>
    <row r="308" spans="1:10" x14ac:dyDescent="0.3">
      <c r="A308">
        <v>307</v>
      </c>
      <c r="B308" s="1">
        <v>45312</v>
      </c>
      <c r="C308" s="2" t="s">
        <v>35</v>
      </c>
      <c r="D308" s="2" t="s">
        <v>12</v>
      </c>
      <c r="E308" s="2" t="s">
        <v>114</v>
      </c>
      <c r="F308">
        <v>405</v>
      </c>
      <c r="G308">
        <v>355</v>
      </c>
      <c r="H308">
        <v>11</v>
      </c>
      <c r="I308">
        <v>3.1</v>
      </c>
      <c r="J308" s="2" t="s">
        <v>45</v>
      </c>
    </row>
    <row r="309" spans="1:10" x14ac:dyDescent="0.3">
      <c r="A309">
        <v>308</v>
      </c>
      <c r="B309" s="1">
        <v>45312</v>
      </c>
      <c r="C309" s="2" t="s">
        <v>35</v>
      </c>
      <c r="D309" s="2" t="s">
        <v>20</v>
      </c>
      <c r="E309" s="2" t="s">
        <v>113</v>
      </c>
      <c r="F309">
        <v>588</v>
      </c>
      <c r="G309">
        <v>560</v>
      </c>
      <c r="H309">
        <v>17</v>
      </c>
      <c r="I309">
        <v>3.04</v>
      </c>
      <c r="J309" s="2" t="s">
        <v>38</v>
      </c>
    </row>
    <row r="310" spans="1:10" x14ac:dyDescent="0.3">
      <c r="A310">
        <v>309</v>
      </c>
      <c r="B310" s="1">
        <v>45312</v>
      </c>
      <c r="C310" s="2" t="s">
        <v>35</v>
      </c>
      <c r="D310" s="2" t="s">
        <v>24</v>
      </c>
      <c r="E310" s="2" t="s">
        <v>110</v>
      </c>
      <c r="F310">
        <v>401</v>
      </c>
      <c r="G310">
        <v>332</v>
      </c>
      <c r="H310">
        <v>5</v>
      </c>
      <c r="I310">
        <v>1.51</v>
      </c>
      <c r="J310" s="2" t="s">
        <v>22</v>
      </c>
    </row>
    <row r="311" spans="1:10" x14ac:dyDescent="0.3">
      <c r="A311">
        <v>310</v>
      </c>
      <c r="B311" s="1">
        <v>45312</v>
      </c>
      <c r="C311" s="2" t="s">
        <v>41</v>
      </c>
      <c r="D311" s="2" t="s">
        <v>12</v>
      </c>
      <c r="E311" s="2" t="s">
        <v>113</v>
      </c>
      <c r="F311">
        <v>366</v>
      </c>
      <c r="G311">
        <v>348</v>
      </c>
      <c r="H311">
        <v>8</v>
      </c>
      <c r="I311">
        <v>2.2999999999999998</v>
      </c>
      <c r="J311" s="2" t="s">
        <v>32</v>
      </c>
    </row>
    <row r="312" spans="1:10" x14ac:dyDescent="0.3">
      <c r="A312">
        <v>311</v>
      </c>
      <c r="B312" s="1">
        <v>45312</v>
      </c>
      <c r="C312" s="2" t="s">
        <v>41</v>
      </c>
      <c r="D312" s="2" t="s">
        <v>20</v>
      </c>
      <c r="E312" s="2" t="s">
        <v>112</v>
      </c>
      <c r="F312">
        <v>571</v>
      </c>
      <c r="G312">
        <v>540</v>
      </c>
      <c r="H312">
        <v>23</v>
      </c>
      <c r="I312">
        <v>4.26</v>
      </c>
      <c r="J312" s="2" t="s">
        <v>38</v>
      </c>
    </row>
    <row r="313" spans="1:10" x14ac:dyDescent="0.3">
      <c r="A313">
        <v>312</v>
      </c>
      <c r="B313" s="1">
        <v>45312</v>
      </c>
      <c r="C313" s="2" t="s">
        <v>41</v>
      </c>
      <c r="D313" s="2" t="s">
        <v>24</v>
      </c>
      <c r="E313" s="2" t="s">
        <v>112</v>
      </c>
      <c r="F313">
        <v>333</v>
      </c>
      <c r="G313">
        <v>272</v>
      </c>
      <c r="H313">
        <v>0</v>
      </c>
      <c r="I313">
        <v>0</v>
      </c>
      <c r="J313" s="2" t="s">
        <v>36</v>
      </c>
    </row>
    <row r="314" spans="1:10" x14ac:dyDescent="0.3">
      <c r="A314">
        <v>313</v>
      </c>
      <c r="B314" s="1">
        <v>45312</v>
      </c>
      <c r="C314" s="2" t="s">
        <v>44</v>
      </c>
      <c r="D314" s="2" t="s">
        <v>12</v>
      </c>
      <c r="E314" s="2" t="s">
        <v>110</v>
      </c>
      <c r="F314">
        <v>346</v>
      </c>
      <c r="G314">
        <v>298</v>
      </c>
      <c r="H314">
        <v>13</v>
      </c>
      <c r="I314">
        <v>4.3600000000000003</v>
      </c>
      <c r="J314" s="2" t="s">
        <v>45</v>
      </c>
    </row>
    <row r="315" spans="1:10" x14ac:dyDescent="0.3">
      <c r="A315">
        <v>314</v>
      </c>
      <c r="B315" s="1">
        <v>45312</v>
      </c>
      <c r="C315" s="2" t="s">
        <v>44</v>
      </c>
      <c r="D315" s="2" t="s">
        <v>20</v>
      </c>
      <c r="E315" s="2" t="s">
        <v>112</v>
      </c>
      <c r="F315">
        <v>377</v>
      </c>
      <c r="G315">
        <v>373</v>
      </c>
      <c r="H315">
        <v>5</v>
      </c>
      <c r="I315">
        <v>1.34</v>
      </c>
      <c r="J315" s="2" t="s">
        <v>36</v>
      </c>
    </row>
    <row r="316" spans="1:10" x14ac:dyDescent="0.3">
      <c r="A316">
        <v>315</v>
      </c>
      <c r="B316" s="1">
        <v>45312</v>
      </c>
      <c r="C316" s="2" t="s">
        <v>44</v>
      </c>
      <c r="D316" s="2" t="s">
        <v>24</v>
      </c>
      <c r="E316" s="2" t="s">
        <v>111</v>
      </c>
      <c r="F316">
        <v>461</v>
      </c>
      <c r="G316">
        <v>422</v>
      </c>
      <c r="H316">
        <v>17</v>
      </c>
      <c r="I316">
        <v>4.03</v>
      </c>
      <c r="J316" s="2" t="s">
        <v>36</v>
      </c>
    </row>
    <row r="317" spans="1:10" x14ac:dyDescent="0.3">
      <c r="A317">
        <v>316</v>
      </c>
      <c r="B317" s="1">
        <v>45313</v>
      </c>
      <c r="C317" s="2" t="s">
        <v>11</v>
      </c>
      <c r="D317" s="2" t="s">
        <v>12</v>
      </c>
      <c r="E317" s="2" t="s">
        <v>113</v>
      </c>
      <c r="F317">
        <v>389</v>
      </c>
      <c r="G317">
        <v>333</v>
      </c>
      <c r="H317">
        <v>1</v>
      </c>
      <c r="I317">
        <v>0.3</v>
      </c>
      <c r="J317" s="2" t="s">
        <v>15</v>
      </c>
    </row>
    <row r="318" spans="1:10" x14ac:dyDescent="0.3">
      <c r="A318">
        <v>317</v>
      </c>
      <c r="B318" s="1">
        <v>45313</v>
      </c>
      <c r="C318" s="2" t="s">
        <v>11</v>
      </c>
      <c r="D318" s="2" t="s">
        <v>20</v>
      </c>
      <c r="E318" s="2" t="s">
        <v>113</v>
      </c>
      <c r="F318">
        <v>377</v>
      </c>
      <c r="G318">
        <v>313</v>
      </c>
      <c r="H318">
        <v>1</v>
      </c>
      <c r="I318">
        <v>0.32</v>
      </c>
      <c r="J318" s="2" t="s">
        <v>23</v>
      </c>
    </row>
    <row r="319" spans="1:10" x14ac:dyDescent="0.3">
      <c r="A319">
        <v>318</v>
      </c>
      <c r="B319" s="1">
        <v>45313</v>
      </c>
      <c r="C319" s="2" t="s">
        <v>11</v>
      </c>
      <c r="D319" s="2" t="s">
        <v>24</v>
      </c>
      <c r="E319" s="2" t="s">
        <v>114</v>
      </c>
      <c r="F319">
        <v>381</v>
      </c>
      <c r="G319">
        <v>347</v>
      </c>
      <c r="H319">
        <v>10</v>
      </c>
      <c r="I319">
        <v>2.88</v>
      </c>
      <c r="J319" s="2" t="s">
        <v>45</v>
      </c>
    </row>
    <row r="320" spans="1:10" x14ac:dyDescent="0.3">
      <c r="A320">
        <v>319</v>
      </c>
      <c r="B320" s="1">
        <v>45313</v>
      </c>
      <c r="C320" s="2" t="s">
        <v>30</v>
      </c>
      <c r="D320" s="2" t="s">
        <v>12</v>
      </c>
      <c r="E320" s="2" t="s">
        <v>110</v>
      </c>
      <c r="F320">
        <v>427</v>
      </c>
      <c r="G320">
        <v>424</v>
      </c>
      <c r="H320">
        <v>14</v>
      </c>
      <c r="I320">
        <v>3.3</v>
      </c>
      <c r="J320" s="2" t="s">
        <v>32</v>
      </c>
    </row>
    <row r="321" spans="1:10" x14ac:dyDescent="0.3">
      <c r="A321">
        <v>320</v>
      </c>
      <c r="B321" s="1">
        <v>45313</v>
      </c>
      <c r="C321" s="2" t="s">
        <v>30</v>
      </c>
      <c r="D321" s="2" t="s">
        <v>20</v>
      </c>
      <c r="E321" s="2" t="s">
        <v>111</v>
      </c>
      <c r="F321">
        <v>527</v>
      </c>
      <c r="G321">
        <v>431</v>
      </c>
      <c r="H321">
        <v>0</v>
      </c>
      <c r="I321">
        <v>0</v>
      </c>
      <c r="J321" s="2" t="s">
        <v>40</v>
      </c>
    </row>
    <row r="322" spans="1:10" x14ac:dyDescent="0.3">
      <c r="A322">
        <v>321</v>
      </c>
      <c r="B322" s="1">
        <v>45313</v>
      </c>
      <c r="C322" s="2" t="s">
        <v>30</v>
      </c>
      <c r="D322" s="2" t="s">
        <v>24</v>
      </c>
      <c r="E322" s="2" t="s">
        <v>113</v>
      </c>
      <c r="F322">
        <v>494</v>
      </c>
      <c r="G322">
        <v>442</v>
      </c>
      <c r="H322">
        <v>16</v>
      </c>
      <c r="I322">
        <v>3.62</v>
      </c>
      <c r="J322" s="2" t="s">
        <v>45</v>
      </c>
    </row>
    <row r="323" spans="1:10" x14ac:dyDescent="0.3">
      <c r="A323">
        <v>322</v>
      </c>
      <c r="B323" s="1">
        <v>45313</v>
      </c>
      <c r="C323" s="2" t="s">
        <v>35</v>
      </c>
      <c r="D323" s="2" t="s">
        <v>12</v>
      </c>
      <c r="E323" s="2" t="s">
        <v>110</v>
      </c>
      <c r="F323">
        <v>485</v>
      </c>
      <c r="G323">
        <v>478</v>
      </c>
      <c r="H323">
        <v>13</v>
      </c>
      <c r="I323">
        <v>2.72</v>
      </c>
      <c r="J323" s="2" t="s">
        <v>40</v>
      </c>
    </row>
    <row r="324" spans="1:10" x14ac:dyDescent="0.3">
      <c r="A324">
        <v>323</v>
      </c>
      <c r="B324" s="1">
        <v>45313</v>
      </c>
      <c r="C324" s="2" t="s">
        <v>35</v>
      </c>
      <c r="D324" s="2" t="s">
        <v>20</v>
      </c>
      <c r="E324" s="2" t="s">
        <v>113</v>
      </c>
      <c r="F324">
        <v>310</v>
      </c>
      <c r="G324">
        <v>308</v>
      </c>
      <c r="H324">
        <v>14</v>
      </c>
      <c r="I324">
        <v>4.55</v>
      </c>
      <c r="J324" s="2" t="s">
        <v>36</v>
      </c>
    </row>
    <row r="325" spans="1:10" x14ac:dyDescent="0.3">
      <c r="A325">
        <v>324</v>
      </c>
      <c r="B325" s="1">
        <v>45313</v>
      </c>
      <c r="C325" s="2" t="s">
        <v>35</v>
      </c>
      <c r="D325" s="2" t="s">
        <v>24</v>
      </c>
      <c r="E325" s="2" t="s">
        <v>112</v>
      </c>
      <c r="F325">
        <v>473</v>
      </c>
      <c r="G325">
        <v>471</v>
      </c>
      <c r="H325">
        <v>20</v>
      </c>
      <c r="I325">
        <v>4.25</v>
      </c>
      <c r="J325" s="2" t="s">
        <v>15</v>
      </c>
    </row>
    <row r="326" spans="1:10" x14ac:dyDescent="0.3">
      <c r="A326">
        <v>325</v>
      </c>
      <c r="B326" s="1">
        <v>45313</v>
      </c>
      <c r="C326" s="2" t="s">
        <v>41</v>
      </c>
      <c r="D326" s="2" t="s">
        <v>12</v>
      </c>
      <c r="E326" s="2" t="s">
        <v>110</v>
      </c>
      <c r="F326">
        <v>369</v>
      </c>
      <c r="G326">
        <v>341</v>
      </c>
      <c r="H326">
        <v>11</v>
      </c>
      <c r="I326">
        <v>3.23</v>
      </c>
      <c r="J326" s="2" t="s">
        <v>19</v>
      </c>
    </row>
    <row r="327" spans="1:10" x14ac:dyDescent="0.3">
      <c r="A327">
        <v>326</v>
      </c>
      <c r="B327" s="1">
        <v>45313</v>
      </c>
      <c r="C327" s="2" t="s">
        <v>41</v>
      </c>
      <c r="D327" s="2" t="s">
        <v>20</v>
      </c>
      <c r="E327" s="2" t="s">
        <v>112</v>
      </c>
      <c r="F327">
        <v>400</v>
      </c>
      <c r="G327">
        <v>396</v>
      </c>
      <c r="H327">
        <v>6</v>
      </c>
      <c r="I327">
        <v>1.52</v>
      </c>
      <c r="J327" s="2" t="s">
        <v>36</v>
      </c>
    </row>
    <row r="328" spans="1:10" x14ac:dyDescent="0.3">
      <c r="A328">
        <v>327</v>
      </c>
      <c r="B328" s="1">
        <v>45313</v>
      </c>
      <c r="C328" s="2" t="s">
        <v>41</v>
      </c>
      <c r="D328" s="2" t="s">
        <v>24</v>
      </c>
      <c r="E328" s="2" t="s">
        <v>111</v>
      </c>
      <c r="F328">
        <v>553</v>
      </c>
      <c r="G328">
        <v>444</v>
      </c>
      <c r="H328">
        <v>19</v>
      </c>
      <c r="I328">
        <v>4.28</v>
      </c>
      <c r="J328" s="2" t="s">
        <v>15</v>
      </c>
    </row>
    <row r="329" spans="1:10" x14ac:dyDescent="0.3">
      <c r="A329">
        <v>328</v>
      </c>
      <c r="B329" s="1">
        <v>45313</v>
      </c>
      <c r="C329" s="2" t="s">
        <v>44</v>
      </c>
      <c r="D329" s="2" t="s">
        <v>12</v>
      </c>
      <c r="E329" s="2" t="s">
        <v>114</v>
      </c>
      <c r="F329">
        <v>486</v>
      </c>
      <c r="G329">
        <v>471</v>
      </c>
      <c r="H329">
        <v>4</v>
      </c>
      <c r="I329">
        <v>0.85</v>
      </c>
      <c r="J329" s="2" t="s">
        <v>28</v>
      </c>
    </row>
    <row r="330" spans="1:10" x14ac:dyDescent="0.3">
      <c r="A330">
        <v>329</v>
      </c>
      <c r="B330" s="1">
        <v>45313</v>
      </c>
      <c r="C330" s="2" t="s">
        <v>44</v>
      </c>
      <c r="D330" s="2" t="s">
        <v>20</v>
      </c>
      <c r="E330" s="2" t="s">
        <v>112</v>
      </c>
      <c r="F330">
        <v>312</v>
      </c>
      <c r="G330">
        <v>280</v>
      </c>
      <c r="H330">
        <v>12</v>
      </c>
      <c r="I330">
        <v>4.29</v>
      </c>
      <c r="J330" s="2" t="s">
        <v>33</v>
      </c>
    </row>
    <row r="331" spans="1:10" x14ac:dyDescent="0.3">
      <c r="A331">
        <v>330</v>
      </c>
      <c r="B331" s="1">
        <v>45313</v>
      </c>
      <c r="C331" s="2" t="s">
        <v>44</v>
      </c>
      <c r="D331" s="2" t="s">
        <v>24</v>
      </c>
      <c r="E331" s="2" t="s">
        <v>111</v>
      </c>
      <c r="F331">
        <v>422</v>
      </c>
      <c r="G331">
        <v>396</v>
      </c>
      <c r="H331">
        <v>5</v>
      </c>
      <c r="I331">
        <v>1.26</v>
      </c>
      <c r="J331" s="2" t="s">
        <v>36</v>
      </c>
    </row>
    <row r="332" spans="1:10" x14ac:dyDescent="0.3">
      <c r="A332">
        <v>331</v>
      </c>
      <c r="B332" s="1">
        <v>45314</v>
      </c>
      <c r="C332" s="2" t="s">
        <v>11</v>
      </c>
      <c r="D332" s="2" t="s">
        <v>12</v>
      </c>
      <c r="E332" s="2" t="s">
        <v>111</v>
      </c>
      <c r="F332">
        <v>320</v>
      </c>
      <c r="G332">
        <v>273</v>
      </c>
      <c r="H332">
        <v>13</v>
      </c>
      <c r="I332">
        <v>4.76</v>
      </c>
      <c r="J332" s="2" t="s">
        <v>33</v>
      </c>
    </row>
    <row r="333" spans="1:10" x14ac:dyDescent="0.3">
      <c r="A333">
        <v>332</v>
      </c>
      <c r="B333" s="1">
        <v>45314</v>
      </c>
      <c r="C333" s="2" t="s">
        <v>11</v>
      </c>
      <c r="D333" s="2" t="s">
        <v>20</v>
      </c>
      <c r="E333" s="2" t="s">
        <v>113</v>
      </c>
      <c r="F333">
        <v>341</v>
      </c>
      <c r="G333">
        <v>295</v>
      </c>
      <c r="H333">
        <v>0</v>
      </c>
      <c r="I333">
        <v>0</v>
      </c>
      <c r="J333" s="2" t="s">
        <v>46</v>
      </c>
    </row>
    <row r="334" spans="1:10" x14ac:dyDescent="0.3">
      <c r="A334">
        <v>333</v>
      </c>
      <c r="B334" s="1">
        <v>45314</v>
      </c>
      <c r="C334" s="2" t="s">
        <v>11</v>
      </c>
      <c r="D334" s="2" t="s">
        <v>24</v>
      </c>
      <c r="E334" s="2" t="s">
        <v>111</v>
      </c>
      <c r="F334">
        <v>593</v>
      </c>
      <c r="G334">
        <v>476</v>
      </c>
      <c r="H334">
        <v>9</v>
      </c>
      <c r="I334">
        <v>1.89</v>
      </c>
      <c r="J334" s="2" t="s">
        <v>23</v>
      </c>
    </row>
    <row r="335" spans="1:10" x14ac:dyDescent="0.3">
      <c r="A335">
        <v>334</v>
      </c>
      <c r="B335" s="1">
        <v>45314</v>
      </c>
      <c r="C335" s="2" t="s">
        <v>30</v>
      </c>
      <c r="D335" s="2" t="s">
        <v>12</v>
      </c>
      <c r="E335" s="2" t="s">
        <v>111</v>
      </c>
      <c r="F335">
        <v>498</v>
      </c>
      <c r="G335">
        <v>401</v>
      </c>
      <c r="H335">
        <v>13</v>
      </c>
      <c r="I335">
        <v>3.24</v>
      </c>
      <c r="J335" s="2" t="s">
        <v>36</v>
      </c>
    </row>
    <row r="336" spans="1:10" x14ac:dyDescent="0.3">
      <c r="A336">
        <v>335</v>
      </c>
      <c r="B336" s="1">
        <v>45314</v>
      </c>
      <c r="C336" s="2" t="s">
        <v>30</v>
      </c>
      <c r="D336" s="2" t="s">
        <v>20</v>
      </c>
      <c r="E336" s="2" t="s">
        <v>111</v>
      </c>
      <c r="F336">
        <v>487</v>
      </c>
      <c r="G336">
        <v>467</v>
      </c>
      <c r="H336">
        <v>19</v>
      </c>
      <c r="I336">
        <v>4.07</v>
      </c>
      <c r="J336" s="2" t="s">
        <v>23</v>
      </c>
    </row>
    <row r="337" spans="1:10" x14ac:dyDescent="0.3">
      <c r="A337">
        <v>336</v>
      </c>
      <c r="B337" s="1">
        <v>45314</v>
      </c>
      <c r="C337" s="2" t="s">
        <v>30</v>
      </c>
      <c r="D337" s="2" t="s">
        <v>24</v>
      </c>
      <c r="E337" s="2" t="s">
        <v>114</v>
      </c>
      <c r="F337">
        <v>475</v>
      </c>
      <c r="G337">
        <v>392</v>
      </c>
      <c r="H337">
        <v>6</v>
      </c>
      <c r="I337">
        <v>1.53</v>
      </c>
      <c r="J337" s="2" t="s">
        <v>28</v>
      </c>
    </row>
    <row r="338" spans="1:10" x14ac:dyDescent="0.3">
      <c r="A338">
        <v>337</v>
      </c>
      <c r="B338" s="1">
        <v>45314</v>
      </c>
      <c r="C338" s="2" t="s">
        <v>35</v>
      </c>
      <c r="D338" s="2" t="s">
        <v>12</v>
      </c>
      <c r="E338" s="2" t="s">
        <v>111</v>
      </c>
      <c r="F338">
        <v>398</v>
      </c>
      <c r="G338">
        <v>357</v>
      </c>
      <c r="H338">
        <v>4</v>
      </c>
      <c r="I338">
        <v>1.1200000000000001</v>
      </c>
      <c r="J338" s="2" t="s">
        <v>32</v>
      </c>
    </row>
    <row r="339" spans="1:10" x14ac:dyDescent="0.3">
      <c r="A339">
        <v>338</v>
      </c>
      <c r="B339" s="1">
        <v>45314</v>
      </c>
      <c r="C339" s="2" t="s">
        <v>35</v>
      </c>
      <c r="D339" s="2" t="s">
        <v>20</v>
      </c>
      <c r="E339" s="2" t="s">
        <v>113</v>
      </c>
      <c r="F339">
        <v>343</v>
      </c>
      <c r="G339">
        <v>329</v>
      </c>
      <c r="H339">
        <v>15</v>
      </c>
      <c r="I339">
        <v>4.5599999999999996</v>
      </c>
      <c r="J339" s="2" t="s">
        <v>32</v>
      </c>
    </row>
    <row r="340" spans="1:10" x14ac:dyDescent="0.3">
      <c r="A340">
        <v>339</v>
      </c>
      <c r="B340" s="1">
        <v>45314</v>
      </c>
      <c r="C340" s="2" t="s">
        <v>35</v>
      </c>
      <c r="D340" s="2" t="s">
        <v>24</v>
      </c>
      <c r="E340" s="2" t="s">
        <v>112</v>
      </c>
      <c r="F340">
        <v>358</v>
      </c>
      <c r="G340">
        <v>288</v>
      </c>
      <c r="H340">
        <v>1</v>
      </c>
      <c r="I340">
        <v>0.35</v>
      </c>
      <c r="J340" s="2" t="s">
        <v>42</v>
      </c>
    </row>
    <row r="341" spans="1:10" x14ac:dyDescent="0.3">
      <c r="A341">
        <v>340</v>
      </c>
      <c r="B341" s="1">
        <v>45314</v>
      </c>
      <c r="C341" s="2" t="s">
        <v>41</v>
      </c>
      <c r="D341" s="2" t="s">
        <v>12</v>
      </c>
      <c r="E341" s="2" t="s">
        <v>113</v>
      </c>
      <c r="F341">
        <v>338</v>
      </c>
      <c r="G341">
        <v>282</v>
      </c>
      <c r="H341">
        <v>0</v>
      </c>
      <c r="I341">
        <v>0</v>
      </c>
      <c r="J341" s="2" t="s">
        <v>38</v>
      </c>
    </row>
    <row r="342" spans="1:10" x14ac:dyDescent="0.3">
      <c r="A342">
        <v>341</v>
      </c>
      <c r="B342" s="1">
        <v>45314</v>
      </c>
      <c r="C342" s="2" t="s">
        <v>41</v>
      </c>
      <c r="D342" s="2" t="s">
        <v>20</v>
      </c>
      <c r="E342" s="2" t="s">
        <v>112</v>
      </c>
      <c r="F342">
        <v>421</v>
      </c>
      <c r="G342">
        <v>402</v>
      </c>
      <c r="H342">
        <v>17</v>
      </c>
      <c r="I342">
        <v>4.2300000000000004</v>
      </c>
      <c r="J342" s="2" t="s">
        <v>45</v>
      </c>
    </row>
    <row r="343" spans="1:10" x14ac:dyDescent="0.3">
      <c r="A343">
        <v>342</v>
      </c>
      <c r="B343" s="1">
        <v>45314</v>
      </c>
      <c r="C343" s="2" t="s">
        <v>41</v>
      </c>
      <c r="D343" s="2" t="s">
        <v>24</v>
      </c>
      <c r="E343" s="2" t="s">
        <v>113</v>
      </c>
      <c r="F343">
        <v>306</v>
      </c>
      <c r="G343">
        <v>289</v>
      </c>
      <c r="H343">
        <v>4</v>
      </c>
      <c r="I343">
        <v>1.38</v>
      </c>
      <c r="J343" s="2" t="s">
        <v>19</v>
      </c>
    </row>
    <row r="344" spans="1:10" x14ac:dyDescent="0.3">
      <c r="A344">
        <v>343</v>
      </c>
      <c r="B344" s="1">
        <v>45314</v>
      </c>
      <c r="C344" s="2" t="s">
        <v>44</v>
      </c>
      <c r="D344" s="2" t="s">
        <v>12</v>
      </c>
      <c r="E344" s="2" t="s">
        <v>111</v>
      </c>
      <c r="F344">
        <v>379</v>
      </c>
      <c r="G344">
        <v>347</v>
      </c>
      <c r="H344">
        <v>16</v>
      </c>
      <c r="I344">
        <v>4.6100000000000003</v>
      </c>
      <c r="J344" s="2" t="s">
        <v>33</v>
      </c>
    </row>
    <row r="345" spans="1:10" x14ac:dyDescent="0.3">
      <c r="A345">
        <v>344</v>
      </c>
      <c r="B345" s="1">
        <v>45314</v>
      </c>
      <c r="C345" s="2" t="s">
        <v>44</v>
      </c>
      <c r="D345" s="2" t="s">
        <v>20</v>
      </c>
      <c r="E345" s="2" t="s">
        <v>112</v>
      </c>
      <c r="F345">
        <v>469</v>
      </c>
      <c r="G345">
        <v>448</v>
      </c>
      <c r="H345">
        <v>2</v>
      </c>
      <c r="I345">
        <v>0.45</v>
      </c>
      <c r="J345" s="2" t="s">
        <v>46</v>
      </c>
    </row>
    <row r="346" spans="1:10" x14ac:dyDescent="0.3">
      <c r="A346">
        <v>345</v>
      </c>
      <c r="B346" s="1">
        <v>45314</v>
      </c>
      <c r="C346" s="2" t="s">
        <v>44</v>
      </c>
      <c r="D346" s="2" t="s">
        <v>24</v>
      </c>
      <c r="E346" s="2" t="s">
        <v>112</v>
      </c>
      <c r="F346">
        <v>371</v>
      </c>
      <c r="G346">
        <v>311</v>
      </c>
      <c r="H346">
        <v>11</v>
      </c>
      <c r="I346">
        <v>3.54</v>
      </c>
      <c r="J346" s="2" t="s">
        <v>15</v>
      </c>
    </row>
    <row r="347" spans="1:10" x14ac:dyDescent="0.3">
      <c r="A347">
        <v>346</v>
      </c>
      <c r="B347" s="1">
        <v>45315</v>
      </c>
      <c r="C347" s="2" t="s">
        <v>11</v>
      </c>
      <c r="D347" s="2" t="s">
        <v>12</v>
      </c>
      <c r="E347" s="2" t="s">
        <v>111</v>
      </c>
      <c r="F347">
        <v>346</v>
      </c>
      <c r="G347">
        <v>326</v>
      </c>
      <c r="H347">
        <v>1</v>
      </c>
      <c r="I347">
        <v>0.31</v>
      </c>
      <c r="J347" s="2" t="s">
        <v>38</v>
      </c>
    </row>
    <row r="348" spans="1:10" x14ac:dyDescent="0.3">
      <c r="A348">
        <v>347</v>
      </c>
      <c r="B348" s="1">
        <v>45315</v>
      </c>
      <c r="C348" s="2" t="s">
        <v>11</v>
      </c>
      <c r="D348" s="2" t="s">
        <v>20</v>
      </c>
      <c r="E348" s="2" t="s">
        <v>111</v>
      </c>
      <c r="F348">
        <v>419</v>
      </c>
      <c r="G348">
        <v>352</v>
      </c>
      <c r="H348">
        <v>12</v>
      </c>
      <c r="I348">
        <v>3.41</v>
      </c>
      <c r="J348" s="2" t="s">
        <v>36</v>
      </c>
    </row>
    <row r="349" spans="1:10" x14ac:dyDescent="0.3">
      <c r="A349">
        <v>348</v>
      </c>
      <c r="B349" s="1">
        <v>45315</v>
      </c>
      <c r="C349" s="2" t="s">
        <v>11</v>
      </c>
      <c r="D349" s="2" t="s">
        <v>24</v>
      </c>
      <c r="E349" s="2" t="s">
        <v>111</v>
      </c>
      <c r="F349">
        <v>571</v>
      </c>
      <c r="G349">
        <v>478</v>
      </c>
      <c r="H349">
        <v>19</v>
      </c>
      <c r="I349">
        <v>3.97</v>
      </c>
      <c r="J349" s="2" t="s">
        <v>29</v>
      </c>
    </row>
    <row r="350" spans="1:10" x14ac:dyDescent="0.3">
      <c r="A350">
        <v>349</v>
      </c>
      <c r="B350" s="1">
        <v>45315</v>
      </c>
      <c r="C350" s="2" t="s">
        <v>30</v>
      </c>
      <c r="D350" s="2" t="s">
        <v>12</v>
      </c>
      <c r="E350" s="2" t="s">
        <v>113</v>
      </c>
      <c r="F350">
        <v>395</v>
      </c>
      <c r="G350">
        <v>353</v>
      </c>
      <c r="H350">
        <v>12</v>
      </c>
      <c r="I350">
        <v>3.4</v>
      </c>
      <c r="J350" s="2" t="s">
        <v>22</v>
      </c>
    </row>
    <row r="351" spans="1:10" x14ac:dyDescent="0.3">
      <c r="A351">
        <v>350</v>
      </c>
      <c r="B351" s="1">
        <v>45315</v>
      </c>
      <c r="C351" s="2" t="s">
        <v>30</v>
      </c>
      <c r="D351" s="2" t="s">
        <v>20</v>
      </c>
      <c r="E351" s="2" t="s">
        <v>112</v>
      </c>
      <c r="F351">
        <v>331</v>
      </c>
      <c r="G351">
        <v>294</v>
      </c>
      <c r="H351">
        <v>7</v>
      </c>
      <c r="I351">
        <v>2.38</v>
      </c>
      <c r="J351" s="2" t="s">
        <v>15</v>
      </c>
    </row>
    <row r="352" spans="1:10" x14ac:dyDescent="0.3">
      <c r="A352">
        <v>351</v>
      </c>
      <c r="B352" s="1">
        <v>45315</v>
      </c>
      <c r="C352" s="2" t="s">
        <v>30</v>
      </c>
      <c r="D352" s="2" t="s">
        <v>24</v>
      </c>
      <c r="E352" s="2" t="s">
        <v>113</v>
      </c>
      <c r="F352">
        <v>401</v>
      </c>
      <c r="G352">
        <v>341</v>
      </c>
      <c r="H352">
        <v>14</v>
      </c>
      <c r="I352">
        <v>4.1100000000000003</v>
      </c>
      <c r="J352" s="2" t="s">
        <v>42</v>
      </c>
    </row>
    <row r="353" spans="1:10" x14ac:dyDescent="0.3">
      <c r="A353">
        <v>352</v>
      </c>
      <c r="B353" s="1">
        <v>45315</v>
      </c>
      <c r="C353" s="2" t="s">
        <v>35</v>
      </c>
      <c r="D353" s="2" t="s">
        <v>12</v>
      </c>
      <c r="E353" s="2" t="s">
        <v>110</v>
      </c>
      <c r="F353">
        <v>363</v>
      </c>
      <c r="G353">
        <v>341</v>
      </c>
      <c r="H353">
        <v>1</v>
      </c>
      <c r="I353">
        <v>0.28999999999999998</v>
      </c>
      <c r="J353" s="2" t="s">
        <v>22</v>
      </c>
    </row>
    <row r="354" spans="1:10" x14ac:dyDescent="0.3">
      <c r="A354">
        <v>353</v>
      </c>
      <c r="B354" s="1">
        <v>45315</v>
      </c>
      <c r="C354" s="2" t="s">
        <v>35</v>
      </c>
      <c r="D354" s="2" t="s">
        <v>20</v>
      </c>
      <c r="E354" s="2" t="s">
        <v>111</v>
      </c>
      <c r="F354">
        <v>464</v>
      </c>
      <c r="G354">
        <v>441</v>
      </c>
      <c r="H354">
        <v>5</v>
      </c>
      <c r="I354">
        <v>1.1299999999999999</v>
      </c>
      <c r="J354" s="2" t="s">
        <v>33</v>
      </c>
    </row>
    <row r="355" spans="1:10" x14ac:dyDescent="0.3">
      <c r="A355">
        <v>354</v>
      </c>
      <c r="B355" s="1">
        <v>45315</v>
      </c>
      <c r="C355" s="2" t="s">
        <v>35</v>
      </c>
      <c r="D355" s="2" t="s">
        <v>24</v>
      </c>
      <c r="E355" s="2" t="s">
        <v>114</v>
      </c>
      <c r="F355">
        <v>451</v>
      </c>
      <c r="G355">
        <v>415</v>
      </c>
      <c r="H355">
        <v>10</v>
      </c>
      <c r="I355">
        <v>2.41</v>
      </c>
      <c r="J355" s="2" t="s">
        <v>42</v>
      </c>
    </row>
    <row r="356" spans="1:10" x14ac:dyDescent="0.3">
      <c r="A356">
        <v>355</v>
      </c>
      <c r="B356" s="1">
        <v>45315</v>
      </c>
      <c r="C356" s="2" t="s">
        <v>41</v>
      </c>
      <c r="D356" s="2" t="s">
        <v>12</v>
      </c>
      <c r="E356" s="2" t="s">
        <v>110</v>
      </c>
      <c r="F356">
        <v>518</v>
      </c>
      <c r="G356">
        <v>440</v>
      </c>
      <c r="H356">
        <v>7</v>
      </c>
      <c r="I356">
        <v>1.59</v>
      </c>
      <c r="J356" s="2" t="s">
        <v>28</v>
      </c>
    </row>
    <row r="357" spans="1:10" x14ac:dyDescent="0.3">
      <c r="A357">
        <v>356</v>
      </c>
      <c r="B357" s="1">
        <v>45315</v>
      </c>
      <c r="C357" s="2" t="s">
        <v>41</v>
      </c>
      <c r="D357" s="2" t="s">
        <v>20</v>
      </c>
      <c r="E357" s="2" t="s">
        <v>114</v>
      </c>
      <c r="F357">
        <v>303</v>
      </c>
      <c r="G357">
        <v>282</v>
      </c>
      <c r="H357">
        <v>13</v>
      </c>
      <c r="I357">
        <v>4.6100000000000003</v>
      </c>
      <c r="J357" s="2" t="s">
        <v>26</v>
      </c>
    </row>
    <row r="358" spans="1:10" x14ac:dyDescent="0.3">
      <c r="A358">
        <v>357</v>
      </c>
      <c r="B358" s="1">
        <v>45315</v>
      </c>
      <c r="C358" s="2" t="s">
        <v>41</v>
      </c>
      <c r="D358" s="2" t="s">
        <v>24</v>
      </c>
      <c r="E358" s="2" t="s">
        <v>114</v>
      </c>
      <c r="F358">
        <v>382</v>
      </c>
      <c r="G358">
        <v>310</v>
      </c>
      <c r="H358">
        <v>0</v>
      </c>
      <c r="I358">
        <v>0</v>
      </c>
      <c r="J358" s="2" t="s">
        <v>32</v>
      </c>
    </row>
    <row r="359" spans="1:10" x14ac:dyDescent="0.3">
      <c r="A359">
        <v>358</v>
      </c>
      <c r="B359" s="1">
        <v>45315</v>
      </c>
      <c r="C359" s="2" t="s">
        <v>44</v>
      </c>
      <c r="D359" s="2" t="s">
        <v>12</v>
      </c>
      <c r="E359" s="2" t="s">
        <v>112</v>
      </c>
      <c r="F359">
        <v>330</v>
      </c>
      <c r="G359">
        <v>304</v>
      </c>
      <c r="H359">
        <v>12</v>
      </c>
      <c r="I359">
        <v>3.95</v>
      </c>
      <c r="J359" s="2" t="s">
        <v>33</v>
      </c>
    </row>
    <row r="360" spans="1:10" x14ac:dyDescent="0.3">
      <c r="A360">
        <v>359</v>
      </c>
      <c r="B360" s="1">
        <v>45315</v>
      </c>
      <c r="C360" s="2" t="s">
        <v>44</v>
      </c>
      <c r="D360" s="2" t="s">
        <v>20</v>
      </c>
      <c r="E360" s="2" t="s">
        <v>112</v>
      </c>
      <c r="F360">
        <v>528</v>
      </c>
      <c r="G360">
        <v>423</v>
      </c>
      <c r="H360">
        <v>15</v>
      </c>
      <c r="I360">
        <v>3.55</v>
      </c>
      <c r="J360" s="2" t="s">
        <v>36</v>
      </c>
    </row>
    <row r="361" spans="1:10" x14ac:dyDescent="0.3">
      <c r="A361">
        <v>360</v>
      </c>
      <c r="B361" s="1">
        <v>45315</v>
      </c>
      <c r="C361" s="2" t="s">
        <v>44</v>
      </c>
      <c r="D361" s="2" t="s">
        <v>24</v>
      </c>
      <c r="E361" s="2" t="s">
        <v>112</v>
      </c>
      <c r="F361">
        <v>485</v>
      </c>
      <c r="G361">
        <v>455</v>
      </c>
      <c r="H361">
        <v>13</v>
      </c>
      <c r="I361">
        <v>2.86</v>
      </c>
      <c r="J361" s="2" t="s">
        <v>29</v>
      </c>
    </row>
    <row r="362" spans="1:10" x14ac:dyDescent="0.3">
      <c r="A362">
        <v>361</v>
      </c>
      <c r="B362" s="1">
        <v>45316</v>
      </c>
      <c r="C362" s="2" t="s">
        <v>11</v>
      </c>
      <c r="D362" s="2" t="s">
        <v>12</v>
      </c>
      <c r="E362" s="2" t="s">
        <v>114</v>
      </c>
      <c r="F362">
        <v>434</v>
      </c>
      <c r="G362">
        <v>410</v>
      </c>
      <c r="H362">
        <v>6</v>
      </c>
      <c r="I362">
        <v>1.46</v>
      </c>
      <c r="J362" s="2" t="s">
        <v>45</v>
      </c>
    </row>
    <row r="363" spans="1:10" x14ac:dyDescent="0.3">
      <c r="A363">
        <v>362</v>
      </c>
      <c r="B363" s="1">
        <v>45316</v>
      </c>
      <c r="C363" s="2" t="s">
        <v>11</v>
      </c>
      <c r="D363" s="2" t="s">
        <v>20</v>
      </c>
      <c r="E363" s="2" t="s">
        <v>111</v>
      </c>
      <c r="F363">
        <v>545</v>
      </c>
      <c r="G363">
        <v>476</v>
      </c>
      <c r="H363">
        <v>7</v>
      </c>
      <c r="I363">
        <v>1.47</v>
      </c>
      <c r="J363" s="2" t="s">
        <v>36</v>
      </c>
    </row>
    <row r="364" spans="1:10" x14ac:dyDescent="0.3">
      <c r="A364">
        <v>363</v>
      </c>
      <c r="B364" s="1">
        <v>45316</v>
      </c>
      <c r="C364" s="2" t="s">
        <v>11</v>
      </c>
      <c r="D364" s="2" t="s">
        <v>24</v>
      </c>
      <c r="E364" s="2" t="s">
        <v>113</v>
      </c>
      <c r="F364">
        <v>579</v>
      </c>
      <c r="G364">
        <v>578</v>
      </c>
      <c r="H364">
        <v>5</v>
      </c>
      <c r="I364">
        <v>0.87</v>
      </c>
      <c r="J364" s="2" t="s">
        <v>15</v>
      </c>
    </row>
    <row r="365" spans="1:10" x14ac:dyDescent="0.3">
      <c r="A365">
        <v>364</v>
      </c>
      <c r="B365" s="1">
        <v>45316</v>
      </c>
      <c r="C365" s="2" t="s">
        <v>30</v>
      </c>
      <c r="D365" s="2" t="s">
        <v>12</v>
      </c>
      <c r="E365" s="2" t="s">
        <v>111</v>
      </c>
      <c r="F365">
        <v>321</v>
      </c>
      <c r="G365">
        <v>301</v>
      </c>
      <c r="H365">
        <v>6</v>
      </c>
      <c r="I365">
        <v>1.99</v>
      </c>
      <c r="J365" s="2" t="s">
        <v>36</v>
      </c>
    </row>
    <row r="366" spans="1:10" x14ac:dyDescent="0.3">
      <c r="A366">
        <v>365</v>
      </c>
      <c r="B366" s="1">
        <v>45316</v>
      </c>
      <c r="C366" s="2" t="s">
        <v>30</v>
      </c>
      <c r="D366" s="2" t="s">
        <v>20</v>
      </c>
      <c r="E366" s="2" t="s">
        <v>111</v>
      </c>
      <c r="F366">
        <v>506</v>
      </c>
      <c r="G366">
        <v>451</v>
      </c>
      <c r="H366">
        <v>20</v>
      </c>
      <c r="I366">
        <v>4.43</v>
      </c>
      <c r="J366" s="2" t="s">
        <v>15</v>
      </c>
    </row>
    <row r="367" spans="1:10" x14ac:dyDescent="0.3">
      <c r="A367">
        <v>366</v>
      </c>
      <c r="B367" s="1">
        <v>45316</v>
      </c>
      <c r="C367" s="2" t="s">
        <v>30</v>
      </c>
      <c r="D367" s="2" t="s">
        <v>24</v>
      </c>
      <c r="E367" s="2" t="s">
        <v>112</v>
      </c>
      <c r="F367">
        <v>372</v>
      </c>
      <c r="G367">
        <v>352</v>
      </c>
      <c r="H367">
        <v>6</v>
      </c>
      <c r="I367">
        <v>1.7</v>
      </c>
      <c r="J367" s="2" t="s">
        <v>22</v>
      </c>
    </row>
    <row r="368" spans="1:10" x14ac:dyDescent="0.3">
      <c r="A368">
        <v>367</v>
      </c>
      <c r="B368" s="1">
        <v>45316</v>
      </c>
      <c r="C368" s="2" t="s">
        <v>35</v>
      </c>
      <c r="D368" s="2" t="s">
        <v>12</v>
      </c>
      <c r="E368" s="2" t="s">
        <v>110</v>
      </c>
      <c r="F368">
        <v>371</v>
      </c>
      <c r="G368">
        <v>355</v>
      </c>
      <c r="H368">
        <v>6</v>
      </c>
      <c r="I368">
        <v>1.69</v>
      </c>
      <c r="J368" s="2" t="s">
        <v>23</v>
      </c>
    </row>
    <row r="369" spans="1:10" x14ac:dyDescent="0.3">
      <c r="A369">
        <v>368</v>
      </c>
      <c r="B369" s="1">
        <v>45316</v>
      </c>
      <c r="C369" s="2" t="s">
        <v>35</v>
      </c>
      <c r="D369" s="2" t="s">
        <v>20</v>
      </c>
      <c r="E369" s="2" t="s">
        <v>110</v>
      </c>
      <c r="F369">
        <v>487</v>
      </c>
      <c r="G369">
        <v>390</v>
      </c>
      <c r="H369">
        <v>15</v>
      </c>
      <c r="I369">
        <v>3.85</v>
      </c>
      <c r="J369" s="2" t="s">
        <v>15</v>
      </c>
    </row>
    <row r="370" spans="1:10" x14ac:dyDescent="0.3">
      <c r="A370">
        <v>369</v>
      </c>
      <c r="B370" s="1">
        <v>45316</v>
      </c>
      <c r="C370" s="2" t="s">
        <v>35</v>
      </c>
      <c r="D370" s="2" t="s">
        <v>24</v>
      </c>
      <c r="E370" s="2" t="s">
        <v>111</v>
      </c>
      <c r="F370">
        <v>394</v>
      </c>
      <c r="G370">
        <v>332</v>
      </c>
      <c r="H370">
        <v>0</v>
      </c>
      <c r="I370">
        <v>0</v>
      </c>
      <c r="J370" s="2" t="s">
        <v>15</v>
      </c>
    </row>
    <row r="371" spans="1:10" x14ac:dyDescent="0.3">
      <c r="A371">
        <v>370</v>
      </c>
      <c r="B371" s="1">
        <v>45316</v>
      </c>
      <c r="C371" s="2" t="s">
        <v>41</v>
      </c>
      <c r="D371" s="2" t="s">
        <v>12</v>
      </c>
      <c r="E371" s="2" t="s">
        <v>111</v>
      </c>
      <c r="F371">
        <v>438</v>
      </c>
      <c r="G371">
        <v>379</v>
      </c>
      <c r="H371">
        <v>0</v>
      </c>
      <c r="I371">
        <v>0</v>
      </c>
      <c r="J371" s="2" t="s">
        <v>15</v>
      </c>
    </row>
    <row r="372" spans="1:10" x14ac:dyDescent="0.3">
      <c r="A372">
        <v>371</v>
      </c>
      <c r="B372" s="1">
        <v>45316</v>
      </c>
      <c r="C372" s="2" t="s">
        <v>41</v>
      </c>
      <c r="D372" s="2" t="s">
        <v>20</v>
      </c>
      <c r="E372" s="2" t="s">
        <v>114</v>
      </c>
      <c r="F372">
        <v>455</v>
      </c>
      <c r="G372">
        <v>439</v>
      </c>
      <c r="H372">
        <v>18</v>
      </c>
      <c r="I372">
        <v>4.0999999999999996</v>
      </c>
      <c r="J372" s="2" t="s">
        <v>42</v>
      </c>
    </row>
    <row r="373" spans="1:10" x14ac:dyDescent="0.3">
      <c r="A373">
        <v>372</v>
      </c>
      <c r="B373" s="1">
        <v>45316</v>
      </c>
      <c r="C373" s="2" t="s">
        <v>41</v>
      </c>
      <c r="D373" s="2" t="s">
        <v>24</v>
      </c>
      <c r="E373" s="2" t="s">
        <v>111</v>
      </c>
      <c r="F373">
        <v>397</v>
      </c>
      <c r="G373">
        <v>356</v>
      </c>
      <c r="H373">
        <v>12</v>
      </c>
      <c r="I373">
        <v>3.37</v>
      </c>
      <c r="J373" s="2" t="s">
        <v>23</v>
      </c>
    </row>
    <row r="374" spans="1:10" x14ac:dyDescent="0.3">
      <c r="A374">
        <v>373</v>
      </c>
      <c r="B374" s="1">
        <v>45316</v>
      </c>
      <c r="C374" s="2" t="s">
        <v>44</v>
      </c>
      <c r="D374" s="2" t="s">
        <v>12</v>
      </c>
      <c r="E374" s="2" t="s">
        <v>114</v>
      </c>
      <c r="F374">
        <v>381</v>
      </c>
      <c r="G374">
        <v>341</v>
      </c>
      <c r="H374">
        <v>11</v>
      </c>
      <c r="I374">
        <v>3.23</v>
      </c>
      <c r="J374" s="2" t="s">
        <v>19</v>
      </c>
    </row>
    <row r="375" spans="1:10" x14ac:dyDescent="0.3">
      <c r="A375">
        <v>374</v>
      </c>
      <c r="B375" s="1">
        <v>45316</v>
      </c>
      <c r="C375" s="2" t="s">
        <v>44</v>
      </c>
      <c r="D375" s="2" t="s">
        <v>20</v>
      </c>
      <c r="E375" s="2" t="s">
        <v>113</v>
      </c>
      <c r="F375">
        <v>334</v>
      </c>
      <c r="G375">
        <v>330</v>
      </c>
      <c r="H375">
        <v>11</v>
      </c>
      <c r="I375">
        <v>3.33</v>
      </c>
      <c r="J375" s="2" t="s">
        <v>26</v>
      </c>
    </row>
    <row r="376" spans="1:10" x14ac:dyDescent="0.3">
      <c r="A376">
        <v>375</v>
      </c>
      <c r="B376" s="1">
        <v>45316</v>
      </c>
      <c r="C376" s="2" t="s">
        <v>44</v>
      </c>
      <c r="D376" s="2" t="s">
        <v>24</v>
      </c>
      <c r="E376" s="2" t="s">
        <v>110</v>
      </c>
      <c r="F376">
        <v>372</v>
      </c>
      <c r="G376">
        <v>315</v>
      </c>
      <c r="H376">
        <v>14</v>
      </c>
      <c r="I376">
        <v>4.4400000000000004</v>
      </c>
      <c r="J376" s="2" t="s">
        <v>23</v>
      </c>
    </row>
    <row r="377" spans="1:10" x14ac:dyDescent="0.3">
      <c r="A377">
        <v>376</v>
      </c>
      <c r="B377" s="1">
        <v>45317</v>
      </c>
      <c r="C377" s="2" t="s">
        <v>11</v>
      </c>
      <c r="D377" s="2" t="s">
        <v>12</v>
      </c>
      <c r="E377" s="2" t="s">
        <v>110</v>
      </c>
      <c r="F377">
        <v>551</v>
      </c>
      <c r="G377">
        <v>442</v>
      </c>
      <c r="H377">
        <v>6</v>
      </c>
      <c r="I377">
        <v>1.36</v>
      </c>
      <c r="J377" s="2" t="s">
        <v>36</v>
      </c>
    </row>
    <row r="378" spans="1:10" x14ac:dyDescent="0.3">
      <c r="A378">
        <v>377</v>
      </c>
      <c r="B378" s="1">
        <v>45317</v>
      </c>
      <c r="C378" s="2" t="s">
        <v>11</v>
      </c>
      <c r="D378" s="2" t="s">
        <v>20</v>
      </c>
      <c r="E378" s="2" t="s">
        <v>112</v>
      </c>
      <c r="F378">
        <v>459</v>
      </c>
      <c r="G378">
        <v>429</v>
      </c>
      <c r="H378">
        <v>9</v>
      </c>
      <c r="I378">
        <v>2.1</v>
      </c>
      <c r="J378" s="2" t="s">
        <v>29</v>
      </c>
    </row>
    <row r="379" spans="1:10" x14ac:dyDescent="0.3">
      <c r="A379">
        <v>378</v>
      </c>
      <c r="B379" s="1">
        <v>45317</v>
      </c>
      <c r="C379" s="2" t="s">
        <v>11</v>
      </c>
      <c r="D379" s="2" t="s">
        <v>24</v>
      </c>
      <c r="E379" s="2" t="s">
        <v>114</v>
      </c>
      <c r="F379">
        <v>366</v>
      </c>
      <c r="G379">
        <v>331</v>
      </c>
      <c r="H379">
        <v>5</v>
      </c>
      <c r="I379">
        <v>1.51</v>
      </c>
      <c r="J379" s="2" t="s">
        <v>38</v>
      </c>
    </row>
    <row r="380" spans="1:10" x14ac:dyDescent="0.3">
      <c r="A380">
        <v>379</v>
      </c>
      <c r="B380" s="1">
        <v>45317</v>
      </c>
      <c r="C380" s="2" t="s">
        <v>30</v>
      </c>
      <c r="D380" s="2" t="s">
        <v>12</v>
      </c>
      <c r="E380" s="2" t="s">
        <v>112</v>
      </c>
      <c r="F380">
        <v>365</v>
      </c>
      <c r="G380">
        <v>318</v>
      </c>
      <c r="H380">
        <v>15</v>
      </c>
      <c r="I380">
        <v>4.72</v>
      </c>
      <c r="J380" s="2" t="s">
        <v>46</v>
      </c>
    </row>
    <row r="381" spans="1:10" x14ac:dyDescent="0.3">
      <c r="A381">
        <v>380</v>
      </c>
      <c r="B381" s="1">
        <v>45317</v>
      </c>
      <c r="C381" s="2" t="s">
        <v>30</v>
      </c>
      <c r="D381" s="2" t="s">
        <v>20</v>
      </c>
      <c r="E381" s="2" t="s">
        <v>114</v>
      </c>
      <c r="F381">
        <v>528</v>
      </c>
      <c r="G381">
        <v>461</v>
      </c>
      <c r="H381">
        <v>5</v>
      </c>
      <c r="I381">
        <v>1.08</v>
      </c>
      <c r="J381" s="2" t="s">
        <v>45</v>
      </c>
    </row>
    <row r="382" spans="1:10" x14ac:dyDescent="0.3">
      <c r="A382">
        <v>381</v>
      </c>
      <c r="B382" s="1">
        <v>45317</v>
      </c>
      <c r="C382" s="2" t="s">
        <v>30</v>
      </c>
      <c r="D382" s="2" t="s">
        <v>24</v>
      </c>
      <c r="E382" s="2" t="s">
        <v>111</v>
      </c>
      <c r="F382">
        <v>419</v>
      </c>
      <c r="G382">
        <v>411</v>
      </c>
      <c r="H382">
        <v>18</v>
      </c>
      <c r="I382">
        <v>4.38</v>
      </c>
      <c r="J382" s="2" t="s">
        <v>38</v>
      </c>
    </row>
    <row r="383" spans="1:10" x14ac:dyDescent="0.3">
      <c r="A383">
        <v>382</v>
      </c>
      <c r="B383" s="1">
        <v>45317</v>
      </c>
      <c r="C383" s="2" t="s">
        <v>35</v>
      </c>
      <c r="D383" s="2" t="s">
        <v>12</v>
      </c>
      <c r="E383" s="2" t="s">
        <v>114</v>
      </c>
      <c r="F383">
        <v>443</v>
      </c>
      <c r="G383">
        <v>403</v>
      </c>
      <c r="H383">
        <v>11</v>
      </c>
      <c r="I383">
        <v>2.73</v>
      </c>
      <c r="J383" s="2" t="s">
        <v>45</v>
      </c>
    </row>
    <row r="384" spans="1:10" x14ac:dyDescent="0.3">
      <c r="A384">
        <v>383</v>
      </c>
      <c r="B384" s="1">
        <v>45317</v>
      </c>
      <c r="C384" s="2" t="s">
        <v>35</v>
      </c>
      <c r="D384" s="2" t="s">
        <v>20</v>
      </c>
      <c r="E384" s="2" t="s">
        <v>113</v>
      </c>
      <c r="F384">
        <v>399</v>
      </c>
      <c r="G384">
        <v>391</v>
      </c>
      <c r="H384">
        <v>18</v>
      </c>
      <c r="I384">
        <v>4.5999999999999996</v>
      </c>
      <c r="J384" s="2" t="s">
        <v>32</v>
      </c>
    </row>
    <row r="385" spans="1:10" x14ac:dyDescent="0.3">
      <c r="A385">
        <v>384</v>
      </c>
      <c r="B385" s="1">
        <v>45317</v>
      </c>
      <c r="C385" s="2" t="s">
        <v>35</v>
      </c>
      <c r="D385" s="2" t="s">
        <v>24</v>
      </c>
      <c r="E385" s="2" t="s">
        <v>110</v>
      </c>
      <c r="F385">
        <v>417</v>
      </c>
      <c r="G385">
        <v>392</v>
      </c>
      <c r="H385">
        <v>11</v>
      </c>
      <c r="I385">
        <v>2.81</v>
      </c>
      <c r="J385" s="2" t="s">
        <v>40</v>
      </c>
    </row>
    <row r="386" spans="1:10" x14ac:dyDescent="0.3">
      <c r="A386">
        <v>385</v>
      </c>
      <c r="B386" s="1">
        <v>45317</v>
      </c>
      <c r="C386" s="2" t="s">
        <v>41</v>
      </c>
      <c r="D386" s="2" t="s">
        <v>12</v>
      </c>
      <c r="E386" s="2" t="s">
        <v>113</v>
      </c>
      <c r="F386">
        <v>588</v>
      </c>
      <c r="G386">
        <v>525</v>
      </c>
      <c r="H386">
        <v>0</v>
      </c>
      <c r="I386">
        <v>0</v>
      </c>
      <c r="J386" s="2" t="s">
        <v>32</v>
      </c>
    </row>
    <row r="387" spans="1:10" x14ac:dyDescent="0.3">
      <c r="A387">
        <v>386</v>
      </c>
      <c r="B387" s="1">
        <v>45317</v>
      </c>
      <c r="C387" s="2" t="s">
        <v>41</v>
      </c>
      <c r="D387" s="2" t="s">
        <v>20</v>
      </c>
      <c r="E387" s="2" t="s">
        <v>114</v>
      </c>
      <c r="F387">
        <v>348</v>
      </c>
      <c r="G387">
        <v>305</v>
      </c>
      <c r="H387">
        <v>2</v>
      </c>
      <c r="I387">
        <v>0.66</v>
      </c>
      <c r="J387" s="2" t="s">
        <v>19</v>
      </c>
    </row>
    <row r="388" spans="1:10" x14ac:dyDescent="0.3">
      <c r="A388">
        <v>387</v>
      </c>
      <c r="B388" s="1">
        <v>45317</v>
      </c>
      <c r="C388" s="2" t="s">
        <v>41</v>
      </c>
      <c r="D388" s="2" t="s">
        <v>24</v>
      </c>
      <c r="E388" s="2" t="s">
        <v>114</v>
      </c>
      <c r="F388">
        <v>570</v>
      </c>
      <c r="G388">
        <v>511</v>
      </c>
      <c r="H388">
        <v>15</v>
      </c>
      <c r="I388">
        <v>2.94</v>
      </c>
      <c r="J388" s="2" t="s">
        <v>19</v>
      </c>
    </row>
    <row r="389" spans="1:10" x14ac:dyDescent="0.3">
      <c r="A389">
        <v>388</v>
      </c>
      <c r="B389" s="1">
        <v>45317</v>
      </c>
      <c r="C389" s="2" t="s">
        <v>44</v>
      </c>
      <c r="D389" s="2" t="s">
        <v>12</v>
      </c>
      <c r="E389" s="2" t="s">
        <v>114</v>
      </c>
      <c r="F389">
        <v>530</v>
      </c>
      <c r="G389">
        <v>465</v>
      </c>
      <c r="H389">
        <v>4</v>
      </c>
      <c r="I389">
        <v>0.86</v>
      </c>
      <c r="J389" s="2" t="s">
        <v>45</v>
      </c>
    </row>
    <row r="390" spans="1:10" x14ac:dyDescent="0.3">
      <c r="A390">
        <v>389</v>
      </c>
      <c r="B390" s="1">
        <v>45317</v>
      </c>
      <c r="C390" s="2" t="s">
        <v>44</v>
      </c>
      <c r="D390" s="2" t="s">
        <v>20</v>
      </c>
      <c r="E390" s="2" t="s">
        <v>111</v>
      </c>
      <c r="F390">
        <v>373</v>
      </c>
      <c r="G390">
        <v>325</v>
      </c>
      <c r="H390">
        <v>12</v>
      </c>
      <c r="I390">
        <v>3.69</v>
      </c>
      <c r="J390" s="2" t="s">
        <v>42</v>
      </c>
    </row>
    <row r="391" spans="1:10" x14ac:dyDescent="0.3">
      <c r="A391">
        <v>390</v>
      </c>
      <c r="B391" s="1">
        <v>45317</v>
      </c>
      <c r="C391" s="2" t="s">
        <v>44</v>
      </c>
      <c r="D391" s="2" t="s">
        <v>24</v>
      </c>
      <c r="E391" s="2" t="s">
        <v>113</v>
      </c>
      <c r="F391">
        <v>414</v>
      </c>
      <c r="G391">
        <v>383</v>
      </c>
      <c r="H391">
        <v>6</v>
      </c>
      <c r="I391">
        <v>1.57</v>
      </c>
      <c r="J391" s="2" t="s">
        <v>40</v>
      </c>
    </row>
    <row r="392" spans="1:10" x14ac:dyDescent="0.3">
      <c r="A392">
        <v>391</v>
      </c>
      <c r="B392" s="1">
        <v>45318</v>
      </c>
      <c r="C392" s="2" t="s">
        <v>11</v>
      </c>
      <c r="D392" s="2" t="s">
        <v>12</v>
      </c>
      <c r="E392" s="2" t="s">
        <v>114</v>
      </c>
      <c r="F392">
        <v>587</v>
      </c>
      <c r="G392">
        <v>486</v>
      </c>
      <c r="H392">
        <v>6</v>
      </c>
      <c r="I392">
        <v>1.23</v>
      </c>
      <c r="J392" s="2" t="s">
        <v>40</v>
      </c>
    </row>
    <row r="393" spans="1:10" x14ac:dyDescent="0.3">
      <c r="A393">
        <v>392</v>
      </c>
      <c r="B393" s="1">
        <v>45318</v>
      </c>
      <c r="C393" s="2" t="s">
        <v>11</v>
      </c>
      <c r="D393" s="2" t="s">
        <v>20</v>
      </c>
      <c r="E393" s="2" t="s">
        <v>110</v>
      </c>
      <c r="F393">
        <v>460</v>
      </c>
      <c r="G393">
        <v>423</v>
      </c>
      <c r="H393">
        <v>11</v>
      </c>
      <c r="I393">
        <v>2.6</v>
      </c>
      <c r="J393" s="2" t="s">
        <v>32</v>
      </c>
    </row>
    <row r="394" spans="1:10" x14ac:dyDescent="0.3">
      <c r="A394">
        <v>393</v>
      </c>
      <c r="B394" s="1">
        <v>45318</v>
      </c>
      <c r="C394" s="2" t="s">
        <v>11</v>
      </c>
      <c r="D394" s="2" t="s">
        <v>24</v>
      </c>
      <c r="E394" s="2" t="s">
        <v>110</v>
      </c>
      <c r="F394">
        <v>361</v>
      </c>
      <c r="G394">
        <v>310</v>
      </c>
      <c r="H394">
        <v>0</v>
      </c>
      <c r="I394">
        <v>0</v>
      </c>
      <c r="J394" s="2" t="s">
        <v>28</v>
      </c>
    </row>
    <row r="395" spans="1:10" x14ac:dyDescent="0.3">
      <c r="A395">
        <v>394</v>
      </c>
      <c r="B395" s="1">
        <v>45318</v>
      </c>
      <c r="C395" s="2" t="s">
        <v>30</v>
      </c>
      <c r="D395" s="2" t="s">
        <v>12</v>
      </c>
      <c r="E395" s="2" t="s">
        <v>111</v>
      </c>
      <c r="F395">
        <v>558</v>
      </c>
      <c r="G395">
        <v>477</v>
      </c>
      <c r="H395">
        <v>18</v>
      </c>
      <c r="I395">
        <v>3.77</v>
      </c>
      <c r="J395" s="2" t="s">
        <v>45</v>
      </c>
    </row>
    <row r="396" spans="1:10" x14ac:dyDescent="0.3">
      <c r="A396">
        <v>395</v>
      </c>
      <c r="B396" s="1">
        <v>45318</v>
      </c>
      <c r="C396" s="2" t="s">
        <v>30</v>
      </c>
      <c r="D396" s="2" t="s">
        <v>20</v>
      </c>
      <c r="E396" s="2" t="s">
        <v>114</v>
      </c>
      <c r="F396">
        <v>305</v>
      </c>
      <c r="G396">
        <v>262</v>
      </c>
      <c r="H396">
        <v>2</v>
      </c>
      <c r="I396">
        <v>0.76</v>
      </c>
      <c r="J396" s="2" t="s">
        <v>46</v>
      </c>
    </row>
    <row r="397" spans="1:10" x14ac:dyDescent="0.3">
      <c r="A397">
        <v>396</v>
      </c>
      <c r="B397" s="1">
        <v>45318</v>
      </c>
      <c r="C397" s="2" t="s">
        <v>30</v>
      </c>
      <c r="D397" s="2" t="s">
        <v>24</v>
      </c>
      <c r="E397" s="2" t="s">
        <v>112</v>
      </c>
      <c r="F397">
        <v>314</v>
      </c>
      <c r="G397">
        <v>292</v>
      </c>
      <c r="H397">
        <v>11</v>
      </c>
      <c r="I397">
        <v>3.77</v>
      </c>
      <c r="J397" s="2" t="s">
        <v>36</v>
      </c>
    </row>
    <row r="398" spans="1:10" x14ac:dyDescent="0.3">
      <c r="A398">
        <v>397</v>
      </c>
      <c r="B398" s="1">
        <v>45318</v>
      </c>
      <c r="C398" s="2" t="s">
        <v>35</v>
      </c>
      <c r="D398" s="2" t="s">
        <v>12</v>
      </c>
      <c r="E398" s="2" t="s">
        <v>111</v>
      </c>
      <c r="F398">
        <v>538</v>
      </c>
      <c r="G398">
        <v>513</v>
      </c>
      <c r="H398">
        <v>25</v>
      </c>
      <c r="I398">
        <v>4.87</v>
      </c>
      <c r="J398" s="2" t="s">
        <v>33</v>
      </c>
    </row>
    <row r="399" spans="1:10" x14ac:dyDescent="0.3">
      <c r="A399">
        <v>398</v>
      </c>
      <c r="B399" s="1">
        <v>45318</v>
      </c>
      <c r="C399" s="2" t="s">
        <v>35</v>
      </c>
      <c r="D399" s="2" t="s">
        <v>20</v>
      </c>
      <c r="E399" s="2" t="s">
        <v>114</v>
      </c>
      <c r="F399">
        <v>495</v>
      </c>
      <c r="G399">
        <v>450</v>
      </c>
      <c r="H399">
        <v>13</v>
      </c>
      <c r="I399">
        <v>2.89</v>
      </c>
      <c r="J399" s="2" t="s">
        <v>19</v>
      </c>
    </row>
    <row r="400" spans="1:10" x14ac:dyDescent="0.3">
      <c r="A400">
        <v>399</v>
      </c>
      <c r="B400" s="1">
        <v>45318</v>
      </c>
      <c r="C400" s="2" t="s">
        <v>35</v>
      </c>
      <c r="D400" s="2" t="s">
        <v>24</v>
      </c>
      <c r="E400" s="2" t="s">
        <v>113</v>
      </c>
      <c r="F400">
        <v>440</v>
      </c>
      <c r="G400">
        <v>392</v>
      </c>
      <c r="H400">
        <v>3</v>
      </c>
      <c r="I400">
        <v>0.77</v>
      </c>
      <c r="J400" s="2" t="s">
        <v>40</v>
      </c>
    </row>
    <row r="401" spans="1:10" x14ac:dyDescent="0.3">
      <c r="A401">
        <v>400</v>
      </c>
      <c r="B401" s="1">
        <v>45318</v>
      </c>
      <c r="C401" s="2" t="s">
        <v>41</v>
      </c>
      <c r="D401" s="2" t="s">
        <v>12</v>
      </c>
      <c r="E401" s="2" t="s">
        <v>112</v>
      </c>
      <c r="F401">
        <v>445</v>
      </c>
      <c r="G401">
        <v>370</v>
      </c>
      <c r="H401">
        <v>2</v>
      </c>
      <c r="I401">
        <v>0.54</v>
      </c>
      <c r="J401" s="2" t="s">
        <v>19</v>
      </c>
    </row>
    <row r="402" spans="1:10" x14ac:dyDescent="0.3">
      <c r="A402">
        <v>401</v>
      </c>
      <c r="B402" s="1">
        <v>45318</v>
      </c>
      <c r="C402" s="2" t="s">
        <v>41</v>
      </c>
      <c r="D402" s="2" t="s">
        <v>20</v>
      </c>
      <c r="E402" s="2" t="s">
        <v>114</v>
      </c>
      <c r="F402">
        <v>326</v>
      </c>
      <c r="G402">
        <v>317</v>
      </c>
      <c r="H402">
        <v>8</v>
      </c>
      <c r="I402">
        <v>2.52</v>
      </c>
      <c r="J402" s="2" t="s">
        <v>15</v>
      </c>
    </row>
    <row r="403" spans="1:10" x14ac:dyDescent="0.3">
      <c r="A403">
        <v>402</v>
      </c>
      <c r="B403" s="1">
        <v>45318</v>
      </c>
      <c r="C403" s="2" t="s">
        <v>41</v>
      </c>
      <c r="D403" s="2" t="s">
        <v>24</v>
      </c>
      <c r="E403" s="2" t="s">
        <v>112</v>
      </c>
      <c r="F403">
        <v>461</v>
      </c>
      <c r="G403">
        <v>445</v>
      </c>
      <c r="H403">
        <v>8</v>
      </c>
      <c r="I403">
        <v>1.8</v>
      </c>
      <c r="J403" s="2" t="s">
        <v>33</v>
      </c>
    </row>
    <row r="404" spans="1:10" x14ac:dyDescent="0.3">
      <c r="A404">
        <v>403</v>
      </c>
      <c r="B404" s="1">
        <v>45318</v>
      </c>
      <c r="C404" s="2" t="s">
        <v>44</v>
      </c>
      <c r="D404" s="2" t="s">
        <v>12</v>
      </c>
      <c r="E404" s="2" t="s">
        <v>114</v>
      </c>
      <c r="F404">
        <v>522</v>
      </c>
      <c r="G404">
        <v>485</v>
      </c>
      <c r="H404">
        <v>9</v>
      </c>
      <c r="I404">
        <v>1.86</v>
      </c>
      <c r="J404" s="2" t="s">
        <v>29</v>
      </c>
    </row>
    <row r="405" spans="1:10" x14ac:dyDescent="0.3">
      <c r="A405">
        <v>404</v>
      </c>
      <c r="B405" s="1">
        <v>45318</v>
      </c>
      <c r="C405" s="2" t="s">
        <v>44</v>
      </c>
      <c r="D405" s="2" t="s">
        <v>20</v>
      </c>
      <c r="E405" s="2" t="s">
        <v>113</v>
      </c>
      <c r="F405">
        <v>317</v>
      </c>
      <c r="G405">
        <v>294</v>
      </c>
      <c r="H405">
        <v>4</v>
      </c>
      <c r="I405">
        <v>1.36</v>
      </c>
      <c r="J405" s="2" t="s">
        <v>46</v>
      </c>
    </row>
    <row r="406" spans="1:10" x14ac:dyDescent="0.3">
      <c r="A406">
        <v>405</v>
      </c>
      <c r="B406" s="1">
        <v>45318</v>
      </c>
      <c r="C406" s="2" t="s">
        <v>44</v>
      </c>
      <c r="D406" s="2" t="s">
        <v>24</v>
      </c>
      <c r="E406" s="2" t="s">
        <v>110</v>
      </c>
      <c r="F406">
        <v>561</v>
      </c>
      <c r="G406">
        <v>455</v>
      </c>
      <c r="H406">
        <v>16</v>
      </c>
      <c r="I406">
        <v>3.52</v>
      </c>
      <c r="J406" s="2" t="s">
        <v>40</v>
      </c>
    </row>
    <row r="407" spans="1:10" x14ac:dyDescent="0.3">
      <c r="A407">
        <v>406</v>
      </c>
      <c r="B407" s="1">
        <v>45319</v>
      </c>
      <c r="C407" s="2" t="s">
        <v>11</v>
      </c>
      <c r="D407" s="2" t="s">
        <v>12</v>
      </c>
      <c r="E407" s="2" t="s">
        <v>112</v>
      </c>
      <c r="F407">
        <v>332</v>
      </c>
      <c r="G407">
        <v>327</v>
      </c>
      <c r="H407">
        <v>2</v>
      </c>
      <c r="I407">
        <v>0.61</v>
      </c>
      <c r="J407" s="2" t="s">
        <v>28</v>
      </c>
    </row>
    <row r="408" spans="1:10" x14ac:dyDescent="0.3">
      <c r="A408">
        <v>407</v>
      </c>
      <c r="B408" s="1">
        <v>45319</v>
      </c>
      <c r="C408" s="2" t="s">
        <v>11</v>
      </c>
      <c r="D408" s="2" t="s">
        <v>20</v>
      </c>
      <c r="E408" s="2" t="s">
        <v>114</v>
      </c>
      <c r="F408">
        <v>383</v>
      </c>
      <c r="G408">
        <v>378</v>
      </c>
      <c r="H408">
        <v>4</v>
      </c>
      <c r="I408">
        <v>1.06</v>
      </c>
      <c r="J408" s="2" t="s">
        <v>36</v>
      </c>
    </row>
    <row r="409" spans="1:10" x14ac:dyDescent="0.3">
      <c r="A409">
        <v>408</v>
      </c>
      <c r="B409" s="1">
        <v>45319</v>
      </c>
      <c r="C409" s="2" t="s">
        <v>11</v>
      </c>
      <c r="D409" s="2" t="s">
        <v>24</v>
      </c>
      <c r="E409" s="2" t="s">
        <v>112</v>
      </c>
      <c r="F409">
        <v>473</v>
      </c>
      <c r="G409">
        <v>386</v>
      </c>
      <c r="H409">
        <v>6</v>
      </c>
      <c r="I409">
        <v>1.55</v>
      </c>
      <c r="J409" s="2" t="s">
        <v>40</v>
      </c>
    </row>
    <row r="410" spans="1:10" x14ac:dyDescent="0.3">
      <c r="A410">
        <v>409</v>
      </c>
      <c r="B410" s="1">
        <v>45319</v>
      </c>
      <c r="C410" s="2" t="s">
        <v>30</v>
      </c>
      <c r="D410" s="2" t="s">
        <v>12</v>
      </c>
      <c r="E410" s="2" t="s">
        <v>111</v>
      </c>
      <c r="F410">
        <v>505</v>
      </c>
      <c r="G410">
        <v>459</v>
      </c>
      <c r="H410">
        <v>12</v>
      </c>
      <c r="I410">
        <v>2.61</v>
      </c>
      <c r="J410" s="2" t="s">
        <v>45</v>
      </c>
    </row>
    <row r="411" spans="1:10" x14ac:dyDescent="0.3">
      <c r="A411">
        <v>410</v>
      </c>
      <c r="B411" s="1">
        <v>45319</v>
      </c>
      <c r="C411" s="2" t="s">
        <v>30</v>
      </c>
      <c r="D411" s="2" t="s">
        <v>20</v>
      </c>
      <c r="E411" s="2" t="s">
        <v>110</v>
      </c>
      <c r="F411">
        <v>379</v>
      </c>
      <c r="G411">
        <v>344</v>
      </c>
      <c r="H411">
        <v>1</v>
      </c>
      <c r="I411">
        <v>0.28999999999999998</v>
      </c>
      <c r="J411" s="2" t="s">
        <v>40</v>
      </c>
    </row>
    <row r="412" spans="1:10" x14ac:dyDescent="0.3">
      <c r="A412">
        <v>411</v>
      </c>
      <c r="B412" s="1">
        <v>45319</v>
      </c>
      <c r="C412" s="2" t="s">
        <v>30</v>
      </c>
      <c r="D412" s="2" t="s">
        <v>24</v>
      </c>
      <c r="E412" s="2" t="s">
        <v>114</v>
      </c>
      <c r="F412">
        <v>381</v>
      </c>
      <c r="G412">
        <v>313</v>
      </c>
      <c r="H412">
        <v>14</v>
      </c>
      <c r="I412">
        <v>4.47</v>
      </c>
      <c r="J412" s="2" t="s">
        <v>42</v>
      </c>
    </row>
    <row r="413" spans="1:10" x14ac:dyDescent="0.3">
      <c r="A413">
        <v>412</v>
      </c>
      <c r="B413" s="1">
        <v>45319</v>
      </c>
      <c r="C413" s="2" t="s">
        <v>35</v>
      </c>
      <c r="D413" s="2" t="s">
        <v>12</v>
      </c>
      <c r="E413" s="2" t="s">
        <v>112</v>
      </c>
      <c r="F413">
        <v>422</v>
      </c>
      <c r="G413">
        <v>342</v>
      </c>
      <c r="H413">
        <v>11</v>
      </c>
      <c r="I413">
        <v>3.22</v>
      </c>
      <c r="J413" s="2" t="s">
        <v>46</v>
      </c>
    </row>
    <row r="414" spans="1:10" x14ac:dyDescent="0.3">
      <c r="A414">
        <v>413</v>
      </c>
      <c r="B414" s="1">
        <v>45319</v>
      </c>
      <c r="C414" s="2" t="s">
        <v>35</v>
      </c>
      <c r="D414" s="2" t="s">
        <v>20</v>
      </c>
      <c r="E414" s="2" t="s">
        <v>110</v>
      </c>
      <c r="F414">
        <v>415</v>
      </c>
      <c r="G414">
        <v>371</v>
      </c>
      <c r="H414">
        <v>0</v>
      </c>
      <c r="I414">
        <v>0</v>
      </c>
      <c r="J414" s="2" t="s">
        <v>15</v>
      </c>
    </row>
    <row r="415" spans="1:10" x14ac:dyDescent="0.3">
      <c r="A415">
        <v>414</v>
      </c>
      <c r="B415" s="1">
        <v>45319</v>
      </c>
      <c r="C415" s="2" t="s">
        <v>35</v>
      </c>
      <c r="D415" s="2" t="s">
        <v>24</v>
      </c>
      <c r="E415" s="2" t="s">
        <v>111</v>
      </c>
      <c r="F415">
        <v>370</v>
      </c>
      <c r="G415">
        <v>333</v>
      </c>
      <c r="H415">
        <v>5</v>
      </c>
      <c r="I415">
        <v>1.5</v>
      </c>
      <c r="J415" s="2" t="s">
        <v>46</v>
      </c>
    </row>
    <row r="416" spans="1:10" x14ac:dyDescent="0.3">
      <c r="A416">
        <v>415</v>
      </c>
      <c r="B416" s="1">
        <v>45319</v>
      </c>
      <c r="C416" s="2" t="s">
        <v>41</v>
      </c>
      <c r="D416" s="2" t="s">
        <v>12</v>
      </c>
      <c r="E416" s="2" t="s">
        <v>111</v>
      </c>
      <c r="F416">
        <v>561</v>
      </c>
      <c r="G416">
        <v>534</v>
      </c>
      <c r="H416">
        <v>13</v>
      </c>
      <c r="I416">
        <v>2.4300000000000002</v>
      </c>
      <c r="J416" s="2" t="s">
        <v>28</v>
      </c>
    </row>
    <row r="417" spans="1:10" x14ac:dyDescent="0.3">
      <c r="A417">
        <v>416</v>
      </c>
      <c r="B417" s="1">
        <v>45319</v>
      </c>
      <c r="C417" s="2" t="s">
        <v>41</v>
      </c>
      <c r="D417" s="2" t="s">
        <v>20</v>
      </c>
      <c r="E417" s="2" t="s">
        <v>110</v>
      </c>
      <c r="F417">
        <v>334</v>
      </c>
      <c r="G417">
        <v>269</v>
      </c>
      <c r="H417">
        <v>7</v>
      </c>
      <c r="I417">
        <v>2.6</v>
      </c>
      <c r="J417" s="2" t="s">
        <v>42</v>
      </c>
    </row>
    <row r="418" spans="1:10" x14ac:dyDescent="0.3">
      <c r="A418">
        <v>417</v>
      </c>
      <c r="B418" s="1">
        <v>45319</v>
      </c>
      <c r="C418" s="2" t="s">
        <v>41</v>
      </c>
      <c r="D418" s="2" t="s">
        <v>24</v>
      </c>
      <c r="E418" s="2" t="s">
        <v>112</v>
      </c>
      <c r="F418">
        <v>598</v>
      </c>
      <c r="G418">
        <v>537</v>
      </c>
      <c r="H418">
        <v>9</v>
      </c>
      <c r="I418">
        <v>1.68</v>
      </c>
      <c r="J418" s="2" t="s">
        <v>29</v>
      </c>
    </row>
    <row r="419" spans="1:10" x14ac:dyDescent="0.3">
      <c r="A419">
        <v>418</v>
      </c>
      <c r="B419" s="1">
        <v>45319</v>
      </c>
      <c r="C419" s="2" t="s">
        <v>44</v>
      </c>
      <c r="D419" s="2" t="s">
        <v>12</v>
      </c>
      <c r="E419" s="2" t="s">
        <v>111</v>
      </c>
      <c r="F419">
        <v>488</v>
      </c>
      <c r="G419">
        <v>440</v>
      </c>
      <c r="H419">
        <v>18</v>
      </c>
      <c r="I419">
        <v>4.09</v>
      </c>
      <c r="J419" s="2" t="s">
        <v>42</v>
      </c>
    </row>
    <row r="420" spans="1:10" x14ac:dyDescent="0.3">
      <c r="A420">
        <v>419</v>
      </c>
      <c r="B420" s="1">
        <v>45319</v>
      </c>
      <c r="C420" s="2" t="s">
        <v>44</v>
      </c>
      <c r="D420" s="2" t="s">
        <v>20</v>
      </c>
      <c r="E420" s="2" t="s">
        <v>113</v>
      </c>
      <c r="F420">
        <v>377</v>
      </c>
      <c r="G420">
        <v>342</v>
      </c>
      <c r="H420">
        <v>15</v>
      </c>
      <c r="I420">
        <v>4.3899999999999997</v>
      </c>
      <c r="J420" s="2" t="s">
        <v>26</v>
      </c>
    </row>
    <row r="421" spans="1:10" x14ac:dyDescent="0.3">
      <c r="A421">
        <v>420</v>
      </c>
      <c r="B421" s="1">
        <v>45319</v>
      </c>
      <c r="C421" s="2" t="s">
        <v>44</v>
      </c>
      <c r="D421" s="2" t="s">
        <v>24</v>
      </c>
      <c r="E421" s="2" t="s">
        <v>110</v>
      </c>
      <c r="F421">
        <v>436</v>
      </c>
      <c r="G421">
        <v>397</v>
      </c>
      <c r="H421">
        <v>10</v>
      </c>
      <c r="I421">
        <v>2.52</v>
      </c>
      <c r="J421" s="2" t="s">
        <v>22</v>
      </c>
    </row>
    <row r="422" spans="1:10" x14ac:dyDescent="0.3">
      <c r="A422">
        <v>421</v>
      </c>
      <c r="B422" s="1">
        <v>45320</v>
      </c>
      <c r="C422" s="2" t="s">
        <v>11</v>
      </c>
      <c r="D422" s="2" t="s">
        <v>12</v>
      </c>
      <c r="E422" s="2" t="s">
        <v>110</v>
      </c>
      <c r="F422">
        <v>403</v>
      </c>
      <c r="G422">
        <v>383</v>
      </c>
      <c r="H422">
        <v>4</v>
      </c>
      <c r="I422">
        <v>1.04</v>
      </c>
      <c r="J422" s="2" t="s">
        <v>36</v>
      </c>
    </row>
    <row r="423" spans="1:10" x14ac:dyDescent="0.3">
      <c r="A423">
        <v>422</v>
      </c>
      <c r="B423" s="1">
        <v>45320</v>
      </c>
      <c r="C423" s="2" t="s">
        <v>11</v>
      </c>
      <c r="D423" s="2" t="s">
        <v>20</v>
      </c>
      <c r="E423" s="2" t="s">
        <v>111</v>
      </c>
      <c r="F423">
        <v>433</v>
      </c>
      <c r="G423">
        <v>380</v>
      </c>
      <c r="H423">
        <v>12</v>
      </c>
      <c r="I423">
        <v>3.16</v>
      </c>
      <c r="J423" s="2" t="s">
        <v>46</v>
      </c>
    </row>
    <row r="424" spans="1:10" x14ac:dyDescent="0.3">
      <c r="A424">
        <v>423</v>
      </c>
      <c r="B424" s="1">
        <v>45320</v>
      </c>
      <c r="C424" s="2" t="s">
        <v>11</v>
      </c>
      <c r="D424" s="2" t="s">
        <v>24</v>
      </c>
      <c r="E424" s="2" t="s">
        <v>113</v>
      </c>
      <c r="F424">
        <v>528</v>
      </c>
      <c r="G424">
        <v>486</v>
      </c>
      <c r="H424">
        <v>15</v>
      </c>
      <c r="I424">
        <v>3.09</v>
      </c>
      <c r="J424" s="2" t="s">
        <v>38</v>
      </c>
    </row>
    <row r="425" spans="1:10" x14ac:dyDescent="0.3">
      <c r="A425">
        <v>424</v>
      </c>
      <c r="B425" s="1">
        <v>45320</v>
      </c>
      <c r="C425" s="2" t="s">
        <v>30</v>
      </c>
      <c r="D425" s="2" t="s">
        <v>12</v>
      </c>
      <c r="E425" s="2" t="s">
        <v>111</v>
      </c>
      <c r="F425">
        <v>507</v>
      </c>
      <c r="G425">
        <v>426</v>
      </c>
      <c r="H425">
        <v>2</v>
      </c>
      <c r="I425">
        <v>0.47</v>
      </c>
      <c r="J425" s="2" t="s">
        <v>38</v>
      </c>
    </row>
    <row r="426" spans="1:10" x14ac:dyDescent="0.3">
      <c r="A426">
        <v>425</v>
      </c>
      <c r="B426" s="1">
        <v>45320</v>
      </c>
      <c r="C426" s="2" t="s">
        <v>30</v>
      </c>
      <c r="D426" s="2" t="s">
        <v>20</v>
      </c>
      <c r="E426" s="2" t="s">
        <v>110</v>
      </c>
      <c r="F426">
        <v>354</v>
      </c>
      <c r="G426">
        <v>335</v>
      </c>
      <c r="H426">
        <v>14</v>
      </c>
      <c r="I426">
        <v>4.18</v>
      </c>
      <c r="J426" s="2" t="s">
        <v>38</v>
      </c>
    </row>
    <row r="427" spans="1:10" x14ac:dyDescent="0.3">
      <c r="A427">
        <v>426</v>
      </c>
      <c r="B427" s="1">
        <v>45320</v>
      </c>
      <c r="C427" s="2" t="s">
        <v>30</v>
      </c>
      <c r="D427" s="2" t="s">
        <v>24</v>
      </c>
      <c r="E427" s="2" t="s">
        <v>110</v>
      </c>
      <c r="F427">
        <v>591</v>
      </c>
      <c r="G427">
        <v>559</v>
      </c>
      <c r="H427">
        <v>8</v>
      </c>
      <c r="I427">
        <v>1.43</v>
      </c>
      <c r="J427" s="2" t="s">
        <v>32</v>
      </c>
    </row>
    <row r="428" spans="1:10" x14ac:dyDescent="0.3">
      <c r="A428">
        <v>427</v>
      </c>
      <c r="B428" s="1">
        <v>45320</v>
      </c>
      <c r="C428" s="2" t="s">
        <v>35</v>
      </c>
      <c r="D428" s="2" t="s">
        <v>12</v>
      </c>
      <c r="E428" s="2" t="s">
        <v>110</v>
      </c>
      <c r="F428">
        <v>455</v>
      </c>
      <c r="G428">
        <v>396</v>
      </c>
      <c r="H428">
        <v>1</v>
      </c>
      <c r="I428">
        <v>0.25</v>
      </c>
      <c r="J428" s="2" t="s">
        <v>29</v>
      </c>
    </row>
    <row r="429" spans="1:10" x14ac:dyDescent="0.3">
      <c r="A429">
        <v>428</v>
      </c>
      <c r="B429" s="1">
        <v>45320</v>
      </c>
      <c r="C429" s="2" t="s">
        <v>35</v>
      </c>
      <c r="D429" s="2" t="s">
        <v>20</v>
      </c>
      <c r="E429" s="2" t="s">
        <v>112</v>
      </c>
      <c r="F429">
        <v>429</v>
      </c>
      <c r="G429">
        <v>361</v>
      </c>
      <c r="H429">
        <v>0</v>
      </c>
      <c r="I429">
        <v>0</v>
      </c>
      <c r="J429" s="2" t="s">
        <v>42</v>
      </c>
    </row>
    <row r="430" spans="1:10" x14ac:dyDescent="0.3">
      <c r="A430">
        <v>429</v>
      </c>
      <c r="B430" s="1">
        <v>45320</v>
      </c>
      <c r="C430" s="2" t="s">
        <v>35</v>
      </c>
      <c r="D430" s="2" t="s">
        <v>24</v>
      </c>
      <c r="E430" s="2" t="s">
        <v>111</v>
      </c>
      <c r="F430">
        <v>392</v>
      </c>
      <c r="G430">
        <v>381</v>
      </c>
      <c r="H430">
        <v>3</v>
      </c>
      <c r="I430">
        <v>0.79</v>
      </c>
      <c r="J430" s="2" t="s">
        <v>45</v>
      </c>
    </row>
    <row r="431" spans="1:10" x14ac:dyDescent="0.3">
      <c r="A431">
        <v>430</v>
      </c>
      <c r="B431" s="1">
        <v>45320</v>
      </c>
      <c r="C431" s="2" t="s">
        <v>41</v>
      </c>
      <c r="D431" s="2" t="s">
        <v>12</v>
      </c>
      <c r="E431" s="2" t="s">
        <v>110</v>
      </c>
      <c r="F431">
        <v>467</v>
      </c>
      <c r="G431">
        <v>416</v>
      </c>
      <c r="H431">
        <v>8</v>
      </c>
      <c r="I431">
        <v>1.92</v>
      </c>
      <c r="J431" s="2" t="s">
        <v>32</v>
      </c>
    </row>
    <row r="432" spans="1:10" x14ac:dyDescent="0.3">
      <c r="A432">
        <v>431</v>
      </c>
      <c r="B432" s="1">
        <v>45320</v>
      </c>
      <c r="C432" s="2" t="s">
        <v>41</v>
      </c>
      <c r="D432" s="2" t="s">
        <v>20</v>
      </c>
      <c r="E432" s="2" t="s">
        <v>110</v>
      </c>
      <c r="F432">
        <v>551</v>
      </c>
      <c r="G432">
        <v>493</v>
      </c>
      <c r="H432">
        <v>14</v>
      </c>
      <c r="I432">
        <v>2.84</v>
      </c>
      <c r="J432" s="2" t="s">
        <v>19</v>
      </c>
    </row>
    <row r="433" spans="1:10" x14ac:dyDescent="0.3">
      <c r="A433">
        <v>432</v>
      </c>
      <c r="B433" s="1">
        <v>45320</v>
      </c>
      <c r="C433" s="2" t="s">
        <v>41</v>
      </c>
      <c r="D433" s="2" t="s">
        <v>24</v>
      </c>
      <c r="E433" s="2" t="s">
        <v>113</v>
      </c>
      <c r="F433">
        <v>354</v>
      </c>
      <c r="G433">
        <v>345</v>
      </c>
      <c r="H433">
        <v>14</v>
      </c>
      <c r="I433">
        <v>4.0599999999999996</v>
      </c>
      <c r="J433" s="2" t="s">
        <v>46</v>
      </c>
    </row>
    <row r="434" spans="1:10" x14ac:dyDescent="0.3">
      <c r="A434">
        <v>433</v>
      </c>
      <c r="B434" s="1">
        <v>45320</v>
      </c>
      <c r="C434" s="2" t="s">
        <v>44</v>
      </c>
      <c r="D434" s="2" t="s">
        <v>12</v>
      </c>
      <c r="E434" s="2" t="s">
        <v>114</v>
      </c>
      <c r="F434">
        <v>305</v>
      </c>
      <c r="G434">
        <v>301</v>
      </c>
      <c r="H434">
        <v>13</v>
      </c>
      <c r="I434">
        <v>4.32</v>
      </c>
      <c r="J434" s="2" t="s">
        <v>40</v>
      </c>
    </row>
    <row r="435" spans="1:10" x14ac:dyDescent="0.3">
      <c r="A435">
        <v>434</v>
      </c>
      <c r="B435" s="1">
        <v>45320</v>
      </c>
      <c r="C435" s="2" t="s">
        <v>44</v>
      </c>
      <c r="D435" s="2" t="s">
        <v>20</v>
      </c>
      <c r="E435" s="2" t="s">
        <v>112</v>
      </c>
      <c r="F435">
        <v>495</v>
      </c>
      <c r="G435">
        <v>468</v>
      </c>
      <c r="H435">
        <v>22</v>
      </c>
      <c r="I435">
        <v>4.7</v>
      </c>
      <c r="J435" s="2" t="s">
        <v>46</v>
      </c>
    </row>
    <row r="436" spans="1:10" x14ac:dyDescent="0.3">
      <c r="A436">
        <v>435</v>
      </c>
      <c r="B436" s="1">
        <v>45320</v>
      </c>
      <c r="C436" s="2" t="s">
        <v>44</v>
      </c>
      <c r="D436" s="2" t="s">
        <v>24</v>
      </c>
      <c r="E436" s="2" t="s">
        <v>111</v>
      </c>
      <c r="F436">
        <v>488</v>
      </c>
      <c r="G436">
        <v>411</v>
      </c>
      <c r="H436">
        <v>3</v>
      </c>
      <c r="I436">
        <v>0.73</v>
      </c>
      <c r="J436" s="2" t="s">
        <v>45</v>
      </c>
    </row>
    <row r="437" spans="1:10" x14ac:dyDescent="0.3">
      <c r="A437">
        <v>436</v>
      </c>
      <c r="B437" s="1">
        <v>45321</v>
      </c>
      <c r="C437" s="2" t="s">
        <v>11</v>
      </c>
      <c r="D437" s="2" t="s">
        <v>12</v>
      </c>
      <c r="E437" s="2" t="s">
        <v>112</v>
      </c>
      <c r="F437">
        <v>490</v>
      </c>
      <c r="G437">
        <v>399</v>
      </c>
      <c r="H437">
        <v>8</v>
      </c>
      <c r="I437">
        <v>2.0099999999999998</v>
      </c>
      <c r="J437" s="2" t="s">
        <v>26</v>
      </c>
    </row>
    <row r="438" spans="1:10" x14ac:dyDescent="0.3">
      <c r="A438">
        <v>437</v>
      </c>
      <c r="B438" s="1">
        <v>45321</v>
      </c>
      <c r="C438" s="2" t="s">
        <v>11</v>
      </c>
      <c r="D438" s="2" t="s">
        <v>20</v>
      </c>
      <c r="E438" s="2" t="s">
        <v>114</v>
      </c>
      <c r="F438">
        <v>317</v>
      </c>
      <c r="G438">
        <v>310</v>
      </c>
      <c r="H438">
        <v>4</v>
      </c>
      <c r="I438">
        <v>1.29</v>
      </c>
      <c r="J438" s="2" t="s">
        <v>40</v>
      </c>
    </row>
    <row r="439" spans="1:10" x14ac:dyDescent="0.3">
      <c r="A439">
        <v>438</v>
      </c>
      <c r="B439" s="1">
        <v>45321</v>
      </c>
      <c r="C439" s="2" t="s">
        <v>11</v>
      </c>
      <c r="D439" s="2" t="s">
        <v>24</v>
      </c>
      <c r="E439" s="2" t="s">
        <v>112</v>
      </c>
      <c r="F439">
        <v>404</v>
      </c>
      <c r="G439">
        <v>332</v>
      </c>
      <c r="H439">
        <v>10</v>
      </c>
      <c r="I439">
        <v>3.01</v>
      </c>
      <c r="J439" s="2" t="s">
        <v>32</v>
      </c>
    </row>
    <row r="440" spans="1:10" x14ac:dyDescent="0.3">
      <c r="A440">
        <v>439</v>
      </c>
      <c r="B440" s="1">
        <v>45321</v>
      </c>
      <c r="C440" s="2" t="s">
        <v>30</v>
      </c>
      <c r="D440" s="2" t="s">
        <v>12</v>
      </c>
      <c r="E440" s="2" t="s">
        <v>110</v>
      </c>
      <c r="F440">
        <v>543</v>
      </c>
      <c r="G440">
        <v>453</v>
      </c>
      <c r="H440">
        <v>2</v>
      </c>
      <c r="I440">
        <v>0.44</v>
      </c>
      <c r="J440" s="2" t="s">
        <v>40</v>
      </c>
    </row>
    <row r="441" spans="1:10" x14ac:dyDescent="0.3">
      <c r="A441">
        <v>440</v>
      </c>
      <c r="B441" s="1">
        <v>45321</v>
      </c>
      <c r="C441" s="2" t="s">
        <v>30</v>
      </c>
      <c r="D441" s="2" t="s">
        <v>20</v>
      </c>
      <c r="E441" s="2" t="s">
        <v>112</v>
      </c>
      <c r="F441">
        <v>596</v>
      </c>
      <c r="G441">
        <v>559</v>
      </c>
      <c r="H441">
        <v>7</v>
      </c>
      <c r="I441">
        <v>1.25</v>
      </c>
      <c r="J441" s="2" t="s">
        <v>45</v>
      </c>
    </row>
    <row r="442" spans="1:10" x14ac:dyDescent="0.3">
      <c r="A442">
        <v>441</v>
      </c>
      <c r="B442" s="1">
        <v>45321</v>
      </c>
      <c r="C442" s="2" t="s">
        <v>30</v>
      </c>
      <c r="D442" s="2" t="s">
        <v>24</v>
      </c>
      <c r="E442" s="2" t="s">
        <v>110</v>
      </c>
      <c r="F442">
        <v>588</v>
      </c>
      <c r="G442">
        <v>526</v>
      </c>
      <c r="H442">
        <v>19</v>
      </c>
      <c r="I442">
        <v>3.61</v>
      </c>
      <c r="J442" s="2" t="s">
        <v>42</v>
      </c>
    </row>
    <row r="443" spans="1:10" x14ac:dyDescent="0.3">
      <c r="A443">
        <v>442</v>
      </c>
      <c r="B443" s="1">
        <v>45321</v>
      </c>
      <c r="C443" s="2" t="s">
        <v>35</v>
      </c>
      <c r="D443" s="2" t="s">
        <v>12</v>
      </c>
      <c r="E443" s="2" t="s">
        <v>112</v>
      </c>
      <c r="F443">
        <v>333</v>
      </c>
      <c r="G443">
        <v>292</v>
      </c>
      <c r="H443">
        <v>5</v>
      </c>
      <c r="I443">
        <v>1.71</v>
      </c>
      <c r="J443" s="2" t="s">
        <v>40</v>
      </c>
    </row>
    <row r="444" spans="1:10" x14ac:dyDescent="0.3">
      <c r="A444">
        <v>443</v>
      </c>
      <c r="B444" s="1">
        <v>45321</v>
      </c>
      <c r="C444" s="2" t="s">
        <v>35</v>
      </c>
      <c r="D444" s="2" t="s">
        <v>20</v>
      </c>
      <c r="E444" s="2" t="s">
        <v>112</v>
      </c>
      <c r="F444">
        <v>521</v>
      </c>
      <c r="G444">
        <v>503</v>
      </c>
      <c r="H444">
        <v>10</v>
      </c>
      <c r="I444">
        <v>1.99</v>
      </c>
      <c r="J444" s="2" t="s">
        <v>29</v>
      </c>
    </row>
    <row r="445" spans="1:10" x14ac:dyDescent="0.3">
      <c r="A445">
        <v>444</v>
      </c>
      <c r="B445" s="1">
        <v>45321</v>
      </c>
      <c r="C445" s="2" t="s">
        <v>35</v>
      </c>
      <c r="D445" s="2" t="s">
        <v>24</v>
      </c>
      <c r="E445" s="2" t="s">
        <v>114</v>
      </c>
      <c r="F445">
        <v>322</v>
      </c>
      <c r="G445">
        <v>299</v>
      </c>
      <c r="H445">
        <v>14</v>
      </c>
      <c r="I445">
        <v>4.68</v>
      </c>
      <c r="J445" s="2" t="s">
        <v>45</v>
      </c>
    </row>
    <row r="446" spans="1:10" x14ac:dyDescent="0.3">
      <c r="A446">
        <v>445</v>
      </c>
      <c r="B446" s="1">
        <v>45321</v>
      </c>
      <c r="C446" s="2" t="s">
        <v>41</v>
      </c>
      <c r="D446" s="2" t="s">
        <v>12</v>
      </c>
      <c r="E446" s="2" t="s">
        <v>114</v>
      </c>
      <c r="F446">
        <v>444</v>
      </c>
      <c r="G446">
        <v>419</v>
      </c>
      <c r="H446">
        <v>4</v>
      </c>
      <c r="I446">
        <v>0.95</v>
      </c>
      <c r="J446" s="2" t="s">
        <v>46</v>
      </c>
    </row>
    <row r="447" spans="1:10" x14ac:dyDescent="0.3">
      <c r="A447">
        <v>446</v>
      </c>
      <c r="B447" s="1">
        <v>45321</v>
      </c>
      <c r="C447" s="2" t="s">
        <v>41</v>
      </c>
      <c r="D447" s="2" t="s">
        <v>20</v>
      </c>
      <c r="E447" s="2" t="s">
        <v>111</v>
      </c>
      <c r="F447">
        <v>439</v>
      </c>
      <c r="G447">
        <v>435</v>
      </c>
      <c r="H447">
        <v>4</v>
      </c>
      <c r="I447">
        <v>0.92</v>
      </c>
      <c r="J447" s="2" t="s">
        <v>38</v>
      </c>
    </row>
    <row r="448" spans="1:10" x14ac:dyDescent="0.3">
      <c r="A448">
        <v>447</v>
      </c>
      <c r="B448" s="1">
        <v>45321</v>
      </c>
      <c r="C448" s="2" t="s">
        <v>41</v>
      </c>
      <c r="D448" s="2" t="s">
        <v>24</v>
      </c>
      <c r="E448" s="2" t="s">
        <v>113</v>
      </c>
      <c r="F448">
        <v>300</v>
      </c>
      <c r="G448">
        <v>299</v>
      </c>
      <c r="H448">
        <v>0</v>
      </c>
      <c r="I448">
        <v>0</v>
      </c>
      <c r="J448" s="2" t="s">
        <v>22</v>
      </c>
    </row>
    <row r="449" spans="1:10" x14ac:dyDescent="0.3">
      <c r="A449">
        <v>448</v>
      </c>
      <c r="B449" s="1">
        <v>45321</v>
      </c>
      <c r="C449" s="2" t="s">
        <v>44</v>
      </c>
      <c r="D449" s="2" t="s">
        <v>12</v>
      </c>
      <c r="E449" s="2" t="s">
        <v>110</v>
      </c>
      <c r="F449">
        <v>522</v>
      </c>
      <c r="G449">
        <v>475</v>
      </c>
      <c r="H449">
        <v>16</v>
      </c>
      <c r="I449">
        <v>3.37</v>
      </c>
      <c r="J449" s="2" t="s">
        <v>45</v>
      </c>
    </row>
    <row r="450" spans="1:10" x14ac:dyDescent="0.3">
      <c r="A450">
        <v>449</v>
      </c>
      <c r="B450" s="1">
        <v>45321</v>
      </c>
      <c r="C450" s="2" t="s">
        <v>44</v>
      </c>
      <c r="D450" s="2" t="s">
        <v>20</v>
      </c>
      <c r="E450" s="2" t="s">
        <v>114</v>
      </c>
      <c r="F450">
        <v>324</v>
      </c>
      <c r="G450">
        <v>277</v>
      </c>
      <c r="H450">
        <v>1</v>
      </c>
      <c r="I450">
        <v>0.36</v>
      </c>
      <c r="J450" s="2" t="s">
        <v>40</v>
      </c>
    </row>
    <row r="451" spans="1:10" x14ac:dyDescent="0.3">
      <c r="A451">
        <v>450</v>
      </c>
      <c r="B451" s="1">
        <v>45321</v>
      </c>
      <c r="C451" s="2" t="s">
        <v>44</v>
      </c>
      <c r="D451" s="2" t="s">
        <v>24</v>
      </c>
      <c r="E451" s="2" t="s">
        <v>114</v>
      </c>
      <c r="F451">
        <v>541</v>
      </c>
      <c r="G451">
        <v>491</v>
      </c>
      <c r="H451">
        <v>9</v>
      </c>
      <c r="I451">
        <v>1.83</v>
      </c>
      <c r="J451" s="2" t="s">
        <v>45</v>
      </c>
    </row>
    <row r="452" spans="1:10" x14ac:dyDescent="0.3">
      <c r="A452">
        <v>451</v>
      </c>
      <c r="B452" s="1">
        <v>45322</v>
      </c>
      <c r="C452" s="2" t="s">
        <v>11</v>
      </c>
      <c r="D452" s="2" t="s">
        <v>12</v>
      </c>
      <c r="E452" s="2" t="s">
        <v>114</v>
      </c>
      <c r="F452">
        <v>582</v>
      </c>
      <c r="G452">
        <v>528</v>
      </c>
      <c r="H452">
        <v>8</v>
      </c>
      <c r="I452">
        <v>1.52</v>
      </c>
      <c r="J452" s="2" t="s">
        <v>23</v>
      </c>
    </row>
    <row r="453" spans="1:10" x14ac:dyDescent="0.3">
      <c r="A453">
        <v>452</v>
      </c>
      <c r="B453" s="1">
        <v>45322</v>
      </c>
      <c r="C453" s="2" t="s">
        <v>11</v>
      </c>
      <c r="D453" s="2" t="s">
        <v>20</v>
      </c>
      <c r="E453" s="2" t="s">
        <v>114</v>
      </c>
      <c r="F453">
        <v>389</v>
      </c>
      <c r="G453">
        <v>356</v>
      </c>
      <c r="H453">
        <v>6</v>
      </c>
      <c r="I453">
        <v>1.69</v>
      </c>
      <c r="J453" s="2" t="s">
        <v>38</v>
      </c>
    </row>
    <row r="454" spans="1:10" x14ac:dyDescent="0.3">
      <c r="A454">
        <v>453</v>
      </c>
      <c r="B454" s="1">
        <v>45322</v>
      </c>
      <c r="C454" s="2" t="s">
        <v>11</v>
      </c>
      <c r="D454" s="2" t="s">
        <v>24</v>
      </c>
      <c r="E454" s="2" t="s">
        <v>111</v>
      </c>
      <c r="F454">
        <v>449</v>
      </c>
      <c r="G454">
        <v>372</v>
      </c>
      <c r="H454">
        <v>12</v>
      </c>
      <c r="I454">
        <v>3.23</v>
      </c>
      <c r="J454" s="2" t="s">
        <v>33</v>
      </c>
    </row>
    <row r="455" spans="1:10" x14ac:dyDescent="0.3">
      <c r="A455">
        <v>454</v>
      </c>
      <c r="B455" s="1">
        <v>45322</v>
      </c>
      <c r="C455" s="2" t="s">
        <v>30</v>
      </c>
      <c r="D455" s="2" t="s">
        <v>12</v>
      </c>
      <c r="E455" s="2" t="s">
        <v>112</v>
      </c>
      <c r="F455">
        <v>577</v>
      </c>
      <c r="G455">
        <v>508</v>
      </c>
      <c r="H455">
        <v>24</v>
      </c>
      <c r="I455">
        <v>4.72</v>
      </c>
      <c r="J455" s="2" t="s">
        <v>29</v>
      </c>
    </row>
    <row r="456" spans="1:10" x14ac:dyDescent="0.3">
      <c r="A456">
        <v>455</v>
      </c>
      <c r="B456" s="1">
        <v>45322</v>
      </c>
      <c r="C456" s="2" t="s">
        <v>30</v>
      </c>
      <c r="D456" s="2" t="s">
        <v>20</v>
      </c>
      <c r="E456" s="2" t="s">
        <v>114</v>
      </c>
      <c r="F456">
        <v>429</v>
      </c>
      <c r="G456">
        <v>419</v>
      </c>
      <c r="H456">
        <v>6</v>
      </c>
      <c r="I456">
        <v>1.43</v>
      </c>
      <c r="J456" s="2" t="s">
        <v>33</v>
      </c>
    </row>
    <row r="457" spans="1:10" x14ac:dyDescent="0.3">
      <c r="A457">
        <v>456</v>
      </c>
      <c r="B457" s="1">
        <v>45322</v>
      </c>
      <c r="C457" s="2" t="s">
        <v>30</v>
      </c>
      <c r="D457" s="2" t="s">
        <v>24</v>
      </c>
      <c r="E457" s="2" t="s">
        <v>110</v>
      </c>
      <c r="F457">
        <v>538</v>
      </c>
      <c r="G457">
        <v>478</v>
      </c>
      <c r="H457">
        <v>12</v>
      </c>
      <c r="I457">
        <v>2.5099999999999998</v>
      </c>
      <c r="J457" s="2" t="s">
        <v>32</v>
      </c>
    </row>
    <row r="458" spans="1:10" x14ac:dyDescent="0.3">
      <c r="A458">
        <v>457</v>
      </c>
      <c r="B458" s="1">
        <v>45322</v>
      </c>
      <c r="C458" s="2" t="s">
        <v>35</v>
      </c>
      <c r="D458" s="2" t="s">
        <v>12</v>
      </c>
      <c r="E458" s="2" t="s">
        <v>110</v>
      </c>
      <c r="F458">
        <v>321</v>
      </c>
      <c r="G458">
        <v>278</v>
      </c>
      <c r="H458">
        <v>12</v>
      </c>
      <c r="I458">
        <v>4.32</v>
      </c>
      <c r="J458" s="2" t="s">
        <v>29</v>
      </c>
    </row>
    <row r="459" spans="1:10" x14ac:dyDescent="0.3">
      <c r="A459">
        <v>458</v>
      </c>
      <c r="B459" s="1">
        <v>45322</v>
      </c>
      <c r="C459" s="2" t="s">
        <v>35</v>
      </c>
      <c r="D459" s="2" t="s">
        <v>20</v>
      </c>
      <c r="E459" s="2" t="s">
        <v>110</v>
      </c>
      <c r="F459">
        <v>474</v>
      </c>
      <c r="G459">
        <v>430</v>
      </c>
      <c r="H459">
        <v>17</v>
      </c>
      <c r="I459">
        <v>3.95</v>
      </c>
      <c r="J459" s="2" t="s">
        <v>22</v>
      </c>
    </row>
    <row r="460" spans="1:10" x14ac:dyDescent="0.3">
      <c r="A460">
        <v>459</v>
      </c>
      <c r="B460" s="1">
        <v>45322</v>
      </c>
      <c r="C460" s="2" t="s">
        <v>35</v>
      </c>
      <c r="D460" s="2" t="s">
        <v>24</v>
      </c>
      <c r="E460" s="2" t="s">
        <v>110</v>
      </c>
      <c r="F460">
        <v>593</v>
      </c>
      <c r="G460">
        <v>490</v>
      </c>
      <c r="H460">
        <v>19</v>
      </c>
      <c r="I460">
        <v>3.88</v>
      </c>
      <c r="J460" s="2" t="s">
        <v>22</v>
      </c>
    </row>
    <row r="461" spans="1:10" x14ac:dyDescent="0.3">
      <c r="A461">
        <v>460</v>
      </c>
      <c r="B461" s="1">
        <v>45322</v>
      </c>
      <c r="C461" s="2" t="s">
        <v>41</v>
      </c>
      <c r="D461" s="2" t="s">
        <v>12</v>
      </c>
      <c r="E461" s="2" t="s">
        <v>112</v>
      </c>
      <c r="F461">
        <v>502</v>
      </c>
      <c r="G461">
        <v>409</v>
      </c>
      <c r="H461">
        <v>8</v>
      </c>
      <c r="I461">
        <v>1.96</v>
      </c>
      <c r="J461" s="2" t="s">
        <v>28</v>
      </c>
    </row>
    <row r="462" spans="1:10" x14ac:dyDescent="0.3">
      <c r="A462">
        <v>461</v>
      </c>
      <c r="B462" s="1">
        <v>45322</v>
      </c>
      <c r="C462" s="2" t="s">
        <v>41</v>
      </c>
      <c r="D462" s="2" t="s">
        <v>20</v>
      </c>
      <c r="E462" s="2" t="s">
        <v>112</v>
      </c>
      <c r="F462">
        <v>578</v>
      </c>
      <c r="G462">
        <v>467</v>
      </c>
      <c r="H462">
        <v>2</v>
      </c>
      <c r="I462">
        <v>0.43</v>
      </c>
      <c r="J462" s="2" t="s">
        <v>26</v>
      </c>
    </row>
    <row r="463" spans="1:10" x14ac:dyDescent="0.3">
      <c r="A463">
        <v>462</v>
      </c>
      <c r="B463" s="1">
        <v>45322</v>
      </c>
      <c r="C463" s="2" t="s">
        <v>41</v>
      </c>
      <c r="D463" s="2" t="s">
        <v>24</v>
      </c>
      <c r="E463" s="2" t="s">
        <v>110</v>
      </c>
      <c r="F463">
        <v>581</v>
      </c>
      <c r="G463">
        <v>542</v>
      </c>
      <c r="H463">
        <v>4</v>
      </c>
      <c r="I463">
        <v>0.74</v>
      </c>
      <c r="J463" s="2" t="s">
        <v>33</v>
      </c>
    </row>
    <row r="464" spans="1:10" x14ac:dyDescent="0.3">
      <c r="A464">
        <v>463</v>
      </c>
      <c r="B464" s="1">
        <v>45322</v>
      </c>
      <c r="C464" s="2" t="s">
        <v>44</v>
      </c>
      <c r="D464" s="2" t="s">
        <v>12</v>
      </c>
      <c r="E464" s="2" t="s">
        <v>114</v>
      </c>
      <c r="F464">
        <v>471</v>
      </c>
      <c r="G464">
        <v>422</v>
      </c>
      <c r="H464">
        <v>6</v>
      </c>
      <c r="I464">
        <v>1.42</v>
      </c>
      <c r="J464" s="2" t="s">
        <v>28</v>
      </c>
    </row>
    <row r="465" spans="1:10" x14ac:dyDescent="0.3">
      <c r="A465">
        <v>464</v>
      </c>
      <c r="B465" s="1">
        <v>45322</v>
      </c>
      <c r="C465" s="2" t="s">
        <v>44</v>
      </c>
      <c r="D465" s="2" t="s">
        <v>20</v>
      </c>
      <c r="E465" s="2" t="s">
        <v>110</v>
      </c>
      <c r="F465">
        <v>502</v>
      </c>
      <c r="G465">
        <v>454</v>
      </c>
      <c r="H465">
        <v>18</v>
      </c>
      <c r="I465">
        <v>3.96</v>
      </c>
      <c r="J465" s="2" t="s">
        <v>29</v>
      </c>
    </row>
    <row r="466" spans="1:10" x14ac:dyDescent="0.3">
      <c r="A466">
        <v>465</v>
      </c>
      <c r="B466" s="1">
        <v>45322</v>
      </c>
      <c r="C466" s="2" t="s">
        <v>44</v>
      </c>
      <c r="D466" s="2" t="s">
        <v>24</v>
      </c>
      <c r="E466" s="2" t="s">
        <v>112</v>
      </c>
      <c r="F466">
        <v>479</v>
      </c>
      <c r="G466">
        <v>455</v>
      </c>
      <c r="H466">
        <v>15</v>
      </c>
      <c r="I466">
        <v>3.3</v>
      </c>
      <c r="J466" s="2" t="s">
        <v>42</v>
      </c>
    </row>
    <row r="467" spans="1:10" x14ac:dyDescent="0.3">
      <c r="A467">
        <v>466</v>
      </c>
      <c r="B467" s="1">
        <v>45323</v>
      </c>
      <c r="C467" s="2" t="s">
        <v>11</v>
      </c>
      <c r="D467" s="2" t="s">
        <v>12</v>
      </c>
      <c r="E467" s="2" t="s">
        <v>110</v>
      </c>
      <c r="F467">
        <v>532</v>
      </c>
      <c r="G467">
        <v>442</v>
      </c>
      <c r="H467">
        <v>15</v>
      </c>
      <c r="I467">
        <v>3.39</v>
      </c>
      <c r="J467" s="2" t="s">
        <v>45</v>
      </c>
    </row>
    <row r="468" spans="1:10" x14ac:dyDescent="0.3">
      <c r="A468">
        <v>467</v>
      </c>
      <c r="B468" s="1">
        <v>45323</v>
      </c>
      <c r="C468" s="2" t="s">
        <v>11</v>
      </c>
      <c r="D468" s="2" t="s">
        <v>20</v>
      </c>
      <c r="E468" s="2" t="s">
        <v>112</v>
      </c>
      <c r="F468">
        <v>300</v>
      </c>
      <c r="G468">
        <v>293</v>
      </c>
      <c r="H468">
        <v>14</v>
      </c>
      <c r="I468">
        <v>4.78</v>
      </c>
      <c r="J468" s="2" t="s">
        <v>40</v>
      </c>
    </row>
    <row r="469" spans="1:10" x14ac:dyDescent="0.3">
      <c r="A469">
        <v>468</v>
      </c>
      <c r="B469" s="1">
        <v>45323</v>
      </c>
      <c r="C469" s="2" t="s">
        <v>11</v>
      </c>
      <c r="D469" s="2" t="s">
        <v>24</v>
      </c>
      <c r="E469" s="2" t="s">
        <v>114</v>
      </c>
      <c r="F469">
        <v>373</v>
      </c>
      <c r="G469">
        <v>366</v>
      </c>
      <c r="H469">
        <v>12</v>
      </c>
      <c r="I469">
        <v>3.28</v>
      </c>
      <c r="J469" s="2" t="s">
        <v>42</v>
      </c>
    </row>
    <row r="470" spans="1:10" x14ac:dyDescent="0.3">
      <c r="A470">
        <v>469</v>
      </c>
      <c r="B470" s="1">
        <v>45323</v>
      </c>
      <c r="C470" s="2" t="s">
        <v>30</v>
      </c>
      <c r="D470" s="2" t="s">
        <v>12</v>
      </c>
      <c r="E470" s="2" t="s">
        <v>112</v>
      </c>
      <c r="F470">
        <v>507</v>
      </c>
      <c r="G470">
        <v>436</v>
      </c>
      <c r="H470">
        <v>4</v>
      </c>
      <c r="I470">
        <v>0.92</v>
      </c>
      <c r="J470" s="2" t="s">
        <v>22</v>
      </c>
    </row>
    <row r="471" spans="1:10" x14ac:dyDescent="0.3">
      <c r="A471">
        <v>470</v>
      </c>
      <c r="B471" s="1">
        <v>45323</v>
      </c>
      <c r="C471" s="2" t="s">
        <v>30</v>
      </c>
      <c r="D471" s="2" t="s">
        <v>20</v>
      </c>
      <c r="E471" s="2" t="s">
        <v>112</v>
      </c>
      <c r="F471">
        <v>397</v>
      </c>
      <c r="G471">
        <v>319</v>
      </c>
      <c r="H471">
        <v>0</v>
      </c>
      <c r="I471">
        <v>0</v>
      </c>
      <c r="J471" s="2" t="s">
        <v>42</v>
      </c>
    </row>
    <row r="472" spans="1:10" x14ac:dyDescent="0.3">
      <c r="A472">
        <v>471</v>
      </c>
      <c r="B472" s="1">
        <v>45323</v>
      </c>
      <c r="C472" s="2" t="s">
        <v>30</v>
      </c>
      <c r="D472" s="2" t="s">
        <v>24</v>
      </c>
      <c r="E472" s="2" t="s">
        <v>112</v>
      </c>
      <c r="F472">
        <v>395</v>
      </c>
      <c r="G472">
        <v>381</v>
      </c>
      <c r="H472">
        <v>12</v>
      </c>
      <c r="I472">
        <v>3.15</v>
      </c>
      <c r="J472" s="2" t="s">
        <v>26</v>
      </c>
    </row>
    <row r="473" spans="1:10" x14ac:dyDescent="0.3">
      <c r="A473">
        <v>472</v>
      </c>
      <c r="B473" s="1">
        <v>45323</v>
      </c>
      <c r="C473" s="2" t="s">
        <v>35</v>
      </c>
      <c r="D473" s="2" t="s">
        <v>12</v>
      </c>
      <c r="E473" s="2" t="s">
        <v>114</v>
      </c>
      <c r="F473">
        <v>531</v>
      </c>
      <c r="G473">
        <v>525</v>
      </c>
      <c r="H473">
        <v>11</v>
      </c>
      <c r="I473">
        <v>2.1</v>
      </c>
      <c r="J473" s="2" t="s">
        <v>33</v>
      </c>
    </row>
    <row r="474" spans="1:10" x14ac:dyDescent="0.3">
      <c r="A474">
        <v>473</v>
      </c>
      <c r="B474" s="1">
        <v>45323</v>
      </c>
      <c r="C474" s="2" t="s">
        <v>35</v>
      </c>
      <c r="D474" s="2" t="s">
        <v>20</v>
      </c>
      <c r="E474" s="2" t="s">
        <v>114</v>
      </c>
      <c r="F474">
        <v>506</v>
      </c>
      <c r="G474">
        <v>405</v>
      </c>
      <c r="H474">
        <v>12</v>
      </c>
      <c r="I474">
        <v>2.96</v>
      </c>
      <c r="J474" s="2" t="s">
        <v>23</v>
      </c>
    </row>
    <row r="475" spans="1:10" x14ac:dyDescent="0.3">
      <c r="A475">
        <v>474</v>
      </c>
      <c r="B475" s="1">
        <v>45323</v>
      </c>
      <c r="C475" s="2" t="s">
        <v>35</v>
      </c>
      <c r="D475" s="2" t="s">
        <v>24</v>
      </c>
      <c r="E475" s="2" t="s">
        <v>113</v>
      </c>
      <c r="F475">
        <v>491</v>
      </c>
      <c r="G475">
        <v>413</v>
      </c>
      <c r="H475">
        <v>8</v>
      </c>
      <c r="I475">
        <v>1.94</v>
      </c>
      <c r="J475" s="2" t="s">
        <v>32</v>
      </c>
    </row>
    <row r="476" spans="1:10" x14ac:dyDescent="0.3">
      <c r="A476">
        <v>475</v>
      </c>
      <c r="B476" s="1">
        <v>45323</v>
      </c>
      <c r="C476" s="2" t="s">
        <v>41</v>
      </c>
      <c r="D476" s="2" t="s">
        <v>12</v>
      </c>
      <c r="E476" s="2" t="s">
        <v>111</v>
      </c>
      <c r="F476">
        <v>544</v>
      </c>
      <c r="G476">
        <v>504</v>
      </c>
      <c r="H476">
        <v>14</v>
      </c>
      <c r="I476">
        <v>2.78</v>
      </c>
      <c r="J476" s="2" t="s">
        <v>46</v>
      </c>
    </row>
    <row r="477" spans="1:10" x14ac:dyDescent="0.3">
      <c r="A477">
        <v>476</v>
      </c>
      <c r="B477" s="1">
        <v>45323</v>
      </c>
      <c r="C477" s="2" t="s">
        <v>41</v>
      </c>
      <c r="D477" s="2" t="s">
        <v>20</v>
      </c>
      <c r="E477" s="2" t="s">
        <v>111</v>
      </c>
      <c r="F477">
        <v>555</v>
      </c>
      <c r="G477">
        <v>479</v>
      </c>
      <c r="H477">
        <v>0</v>
      </c>
      <c r="I477">
        <v>0</v>
      </c>
      <c r="J477" s="2" t="s">
        <v>22</v>
      </c>
    </row>
    <row r="478" spans="1:10" x14ac:dyDescent="0.3">
      <c r="A478">
        <v>477</v>
      </c>
      <c r="B478" s="1">
        <v>45323</v>
      </c>
      <c r="C478" s="2" t="s">
        <v>41</v>
      </c>
      <c r="D478" s="2" t="s">
        <v>24</v>
      </c>
      <c r="E478" s="2" t="s">
        <v>111</v>
      </c>
      <c r="F478">
        <v>496</v>
      </c>
      <c r="G478">
        <v>471</v>
      </c>
      <c r="H478">
        <v>18</v>
      </c>
      <c r="I478">
        <v>3.82</v>
      </c>
      <c r="J478" s="2" t="s">
        <v>45</v>
      </c>
    </row>
    <row r="479" spans="1:10" x14ac:dyDescent="0.3">
      <c r="A479">
        <v>478</v>
      </c>
      <c r="B479" s="1">
        <v>45323</v>
      </c>
      <c r="C479" s="2" t="s">
        <v>44</v>
      </c>
      <c r="D479" s="2" t="s">
        <v>12</v>
      </c>
      <c r="E479" s="2" t="s">
        <v>111</v>
      </c>
      <c r="F479">
        <v>600</v>
      </c>
      <c r="G479">
        <v>554</v>
      </c>
      <c r="H479">
        <v>9</v>
      </c>
      <c r="I479">
        <v>1.62</v>
      </c>
      <c r="J479" s="2" t="s">
        <v>46</v>
      </c>
    </row>
    <row r="480" spans="1:10" x14ac:dyDescent="0.3">
      <c r="A480">
        <v>479</v>
      </c>
      <c r="B480" s="1">
        <v>45323</v>
      </c>
      <c r="C480" s="2" t="s">
        <v>44</v>
      </c>
      <c r="D480" s="2" t="s">
        <v>20</v>
      </c>
      <c r="E480" s="2" t="s">
        <v>112</v>
      </c>
      <c r="F480">
        <v>494</v>
      </c>
      <c r="G480">
        <v>399</v>
      </c>
      <c r="H480">
        <v>9</v>
      </c>
      <c r="I480">
        <v>2.2599999999999998</v>
      </c>
      <c r="J480" s="2" t="s">
        <v>40</v>
      </c>
    </row>
    <row r="481" spans="1:10" x14ac:dyDescent="0.3">
      <c r="A481">
        <v>480</v>
      </c>
      <c r="B481" s="1">
        <v>45323</v>
      </c>
      <c r="C481" s="2" t="s">
        <v>44</v>
      </c>
      <c r="D481" s="2" t="s">
        <v>24</v>
      </c>
      <c r="E481" s="2" t="s">
        <v>112</v>
      </c>
      <c r="F481">
        <v>429</v>
      </c>
      <c r="G481">
        <v>389</v>
      </c>
      <c r="H481">
        <v>1</v>
      </c>
      <c r="I481">
        <v>0.26</v>
      </c>
      <c r="J481" s="2" t="s">
        <v>40</v>
      </c>
    </row>
    <row r="482" spans="1:10" x14ac:dyDescent="0.3">
      <c r="A482">
        <v>481</v>
      </c>
      <c r="B482" s="1">
        <v>45324</v>
      </c>
      <c r="C482" s="2" t="s">
        <v>11</v>
      </c>
      <c r="D482" s="2" t="s">
        <v>12</v>
      </c>
      <c r="E482" s="2" t="s">
        <v>111</v>
      </c>
      <c r="F482">
        <v>494</v>
      </c>
      <c r="G482">
        <v>469</v>
      </c>
      <c r="H482">
        <v>5</v>
      </c>
      <c r="I482">
        <v>1.07</v>
      </c>
      <c r="J482" s="2" t="s">
        <v>46</v>
      </c>
    </row>
    <row r="483" spans="1:10" x14ac:dyDescent="0.3">
      <c r="A483">
        <v>482</v>
      </c>
      <c r="B483" s="1">
        <v>45324</v>
      </c>
      <c r="C483" s="2" t="s">
        <v>11</v>
      </c>
      <c r="D483" s="2" t="s">
        <v>20</v>
      </c>
      <c r="E483" s="2" t="s">
        <v>111</v>
      </c>
      <c r="F483">
        <v>465</v>
      </c>
      <c r="G483">
        <v>400</v>
      </c>
      <c r="H483">
        <v>15</v>
      </c>
      <c r="I483">
        <v>3.75</v>
      </c>
      <c r="J483" s="2" t="s">
        <v>42</v>
      </c>
    </row>
    <row r="484" spans="1:10" x14ac:dyDescent="0.3">
      <c r="A484">
        <v>483</v>
      </c>
      <c r="B484" s="1">
        <v>45324</v>
      </c>
      <c r="C484" s="2" t="s">
        <v>11</v>
      </c>
      <c r="D484" s="2" t="s">
        <v>24</v>
      </c>
      <c r="E484" s="2" t="s">
        <v>113</v>
      </c>
      <c r="F484">
        <v>510</v>
      </c>
      <c r="G484">
        <v>417</v>
      </c>
      <c r="H484">
        <v>14</v>
      </c>
      <c r="I484">
        <v>3.36</v>
      </c>
      <c r="J484" s="2" t="s">
        <v>22</v>
      </c>
    </row>
    <row r="485" spans="1:10" x14ac:dyDescent="0.3">
      <c r="A485">
        <v>484</v>
      </c>
      <c r="B485" s="1">
        <v>45324</v>
      </c>
      <c r="C485" s="2" t="s">
        <v>30</v>
      </c>
      <c r="D485" s="2" t="s">
        <v>12</v>
      </c>
      <c r="E485" s="2" t="s">
        <v>113</v>
      </c>
      <c r="F485">
        <v>314</v>
      </c>
      <c r="G485">
        <v>309</v>
      </c>
      <c r="H485">
        <v>6</v>
      </c>
      <c r="I485">
        <v>1.94</v>
      </c>
      <c r="J485" s="2" t="s">
        <v>15</v>
      </c>
    </row>
    <row r="486" spans="1:10" x14ac:dyDescent="0.3">
      <c r="A486">
        <v>485</v>
      </c>
      <c r="B486" s="1">
        <v>45324</v>
      </c>
      <c r="C486" s="2" t="s">
        <v>30</v>
      </c>
      <c r="D486" s="2" t="s">
        <v>20</v>
      </c>
      <c r="E486" s="2" t="s">
        <v>113</v>
      </c>
      <c r="F486">
        <v>537</v>
      </c>
      <c r="G486">
        <v>459</v>
      </c>
      <c r="H486">
        <v>12</v>
      </c>
      <c r="I486">
        <v>2.61</v>
      </c>
      <c r="J486" s="2" t="s">
        <v>33</v>
      </c>
    </row>
    <row r="487" spans="1:10" x14ac:dyDescent="0.3">
      <c r="A487">
        <v>486</v>
      </c>
      <c r="B487" s="1">
        <v>45324</v>
      </c>
      <c r="C487" s="2" t="s">
        <v>30</v>
      </c>
      <c r="D487" s="2" t="s">
        <v>24</v>
      </c>
      <c r="E487" s="2" t="s">
        <v>113</v>
      </c>
      <c r="F487">
        <v>324</v>
      </c>
      <c r="G487">
        <v>275</v>
      </c>
      <c r="H487">
        <v>1</v>
      </c>
      <c r="I487">
        <v>0.36</v>
      </c>
      <c r="J487" s="2" t="s">
        <v>40</v>
      </c>
    </row>
    <row r="488" spans="1:10" x14ac:dyDescent="0.3">
      <c r="A488">
        <v>487</v>
      </c>
      <c r="B488" s="1">
        <v>45324</v>
      </c>
      <c r="C488" s="2" t="s">
        <v>35</v>
      </c>
      <c r="D488" s="2" t="s">
        <v>12</v>
      </c>
      <c r="E488" s="2" t="s">
        <v>110</v>
      </c>
      <c r="F488">
        <v>389</v>
      </c>
      <c r="G488">
        <v>381</v>
      </c>
      <c r="H488">
        <v>5</v>
      </c>
      <c r="I488">
        <v>1.31</v>
      </c>
      <c r="J488" s="2" t="s">
        <v>46</v>
      </c>
    </row>
    <row r="489" spans="1:10" x14ac:dyDescent="0.3">
      <c r="A489">
        <v>488</v>
      </c>
      <c r="B489" s="1">
        <v>45324</v>
      </c>
      <c r="C489" s="2" t="s">
        <v>35</v>
      </c>
      <c r="D489" s="2" t="s">
        <v>20</v>
      </c>
      <c r="E489" s="2" t="s">
        <v>110</v>
      </c>
      <c r="F489">
        <v>448</v>
      </c>
      <c r="G489">
        <v>412</v>
      </c>
      <c r="H489">
        <v>8</v>
      </c>
      <c r="I489">
        <v>1.94</v>
      </c>
      <c r="J489" s="2" t="s">
        <v>22</v>
      </c>
    </row>
    <row r="490" spans="1:10" x14ac:dyDescent="0.3">
      <c r="A490">
        <v>489</v>
      </c>
      <c r="B490" s="1">
        <v>45324</v>
      </c>
      <c r="C490" s="2" t="s">
        <v>35</v>
      </c>
      <c r="D490" s="2" t="s">
        <v>24</v>
      </c>
      <c r="E490" s="2" t="s">
        <v>112</v>
      </c>
      <c r="F490">
        <v>339</v>
      </c>
      <c r="G490">
        <v>284</v>
      </c>
      <c r="H490">
        <v>6</v>
      </c>
      <c r="I490">
        <v>2.11</v>
      </c>
      <c r="J490" s="2" t="s">
        <v>23</v>
      </c>
    </row>
    <row r="491" spans="1:10" x14ac:dyDescent="0.3">
      <c r="A491">
        <v>490</v>
      </c>
      <c r="B491" s="1">
        <v>45324</v>
      </c>
      <c r="C491" s="2" t="s">
        <v>41</v>
      </c>
      <c r="D491" s="2" t="s">
        <v>12</v>
      </c>
      <c r="E491" s="2" t="s">
        <v>110</v>
      </c>
      <c r="F491">
        <v>390</v>
      </c>
      <c r="G491">
        <v>372</v>
      </c>
      <c r="H491">
        <v>0</v>
      </c>
      <c r="I491">
        <v>0</v>
      </c>
      <c r="J491" s="2" t="s">
        <v>42</v>
      </c>
    </row>
    <row r="492" spans="1:10" x14ac:dyDescent="0.3">
      <c r="A492">
        <v>491</v>
      </c>
      <c r="B492" s="1">
        <v>45324</v>
      </c>
      <c r="C492" s="2" t="s">
        <v>41</v>
      </c>
      <c r="D492" s="2" t="s">
        <v>20</v>
      </c>
      <c r="E492" s="2" t="s">
        <v>111</v>
      </c>
      <c r="F492">
        <v>474</v>
      </c>
      <c r="G492">
        <v>461</v>
      </c>
      <c r="H492">
        <v>13</v>
      </c>
      <c r="I492">
        <v>2.82</v>
      </c>
      <c r="J492" s="2" t="s">
        <v>42</v>
      </c>
    </row>
    <row r="493" spans="1:10" x14ac:dyDescent="0.3">
      <c r="A493">
        <v>492</v>
      </c>
      <c r="B493" s="1">
        <v>45324</v>
      </c>
      <c r="C493" s="2" t="s">
        <v>41</v>
      </c>
      <c r="D493" s="2" t="s">
        <v>24</v>
      </c>
      <c r="E493" s="2" t="s">
        <v>112</v>
      </c>
      <c r="F493">
        <v>527</v>
      </c>
      <c r="G493">
        <v>506</v>
      </c>
      <c r="H493">
        <v>23</v>
      </c>
      <c r="I493">
        <v>4.55</v>
      </c>
      <c r="J493" s="2" t="s">
        <v>19</v>
      </c>
    </row>
    <row r="494" spans="1:10" x14ac:dyDescent="0.3">
      <c r="A494">
        <v>493</v>
      </c>
      <c r="B494" s="1">
        <v>45324</v>
      </c>
      <c r="C494" s="2" t="s">
        <v>44</v>
      </c>
      <c r="D494" s="2" t="s">
        <v>12</v>
      </c>
      <c r="E494" s="2" t="s">
        <v>113</v>
      </c>
      <c r="F494">
        <v>384</v>
      </c>
      <c r="G494">
        <v>317</v>
      </c>
      <c r="H494">
        <v>11</v>
      </c>
      <c r="I494">
        <v>3.47</v>
      </c>
      <c r="J494" s="2" t="s">
        <v>29</v>
      </c>
    </row>
    <row r="495" spans="1:10" x14ac:dyDescent="0.3">
      <c r="A495">
        <v>494</v>
      </c>
      <c r="B495" s="1">
        <v>45324</v>
      </c>
      <c r="C495" s="2" t="s">
        <v>44</v>
      </c>
      <c r="D495" s="2" t="s">
        <v>20</v>
      </c>
      <c r="E495" s="2" t="s">
        <v>111</v>
      </c>
      <c r="F495">
        <v>312</v>
      </c>
      <c r="G495">
        <v>276</v>
      </c>
      <c r="H495">
        <v>5</v>
      </c>
      <c r="I495">
        <v>1.81</v>
      </c>
      <c r="J495" s="2" t="s">
        <v>46</v>
      </c>
    </row>
    <row r="496" spans="1:10" x14ac:dyDescent="0.3">
      <c r="A496">
        <v>495</v>
      </c>
      <c r="B496" s="1">
        <v>45324</v>
      </c>
      <c r="C496" s="2" t="s">
        <v>44</v>
      </c>
      <c r="D496" s="2" t="s">
        <v>24</v>
      </c>
      <c r="E496" s="2" t="s">
        <v>113</v>
      </c>
      <c r="F496">
        <v>568</v>
      </c>
      <c r="G496">
        <v>556</v>
      </c>
      <c r="H496">
        <v>10</v>
      </c>
      <c r="I496">
        <v>1.8</v>
      </c>
      <c r="J496" s="2" t="s">
        <v>19</v>
      </c>
    </row>
    <row r="497" spans="1:10" x14ac:dyDescent="0.3">
      <c r="A497">
        <v>496</v>
      </c>
      <c r="B497" s="1">
        <v>45325</v>
      </c>
      <c r="C497" s="2" t="s">
        <v>11</v>
      </c>
      <c r="D497" s="2" t="s">
        <v>12</v>
      </c>
      <c r="E497" s="2" t="s">
        <v>113</v>
      </c>
      <c r="F497">
        <v>514</v>
      </c>
      <c r="G497">
        <v>459</v>
      </c>
      <c r="H497">
        <v>6</v>
      </c>
      <c r="I497">
        <v>1.31</v>
      </c>
      <c r="J497" s="2" t="s">
        <v>45</v>
      </c>
    </row>
    <row r="498" spans="1:10" x14ac:dyDescent="0.3">
      <c r="A498">
        <v>497</v>
      </c>
      <c r="B498" s="1">
        <v>45325</v>
      </c>
      <c r="C498" s="2" t="s">
        <v>11</v>
      </c>
      <c r="D498" s="2" t="s">
        <v>20</v>
      </c>
      <c r="E498" s="2" t="s">
        <v>114</v>
      </c>
      <c r="F498">
        <v>516</v>
      </c>
      <c r="G498">
        <v>419</v>
      </c>
      <c r="H498">
        <v>1</v>
      </c>
      <c r="I498">
        <v>0.24</v>
      </c>
      <c r="J498" s="2" t="s">
        <v>40</v>
      </c>
    </row>
    <row r="499" spans="1:10" x14ac:dyDescent="0.3">
      <c r="A499">
        <v>498</v>
      </c>
      <c r="B499" s="1">
        <v>45325</v>
      </c>
      <c r="C499" s="2" t="s">
        <v>11</v>
      </c>
      <c r="D499" s="2" t="s">
        <v>24</v>
      </c>
      <c r="E499" s="2" t="s">
        <v>110</v>
      </c>
      <c r="F499">
        <v>505</v>
      </c>
      <c r="G499">
        <v>455</v>
      </c>
      <c r="H499">
        <v>5</v>
      </c>
      <c r="I499">
        <v>1.1000000000000001</v>
      </c>
      <c r="J499" s="2" t="s">
        <v>19</v>
      </c>
    </row>
    <row r="500" spans="1:10" x14ac:dyDescent="0.3">
      <c r="A500">
        <v>499</v>
      </c>
      <c r="B500" s="1">
        <v>45325</v>
      </c>
      <c r="C500" s="2" t="s">
        <v>30</v>
      </c>
      <c r="D500" s="2" t="s">
        <v>12</v>
      </c>
      <c r="E500" s="2" t="s">
        <v>110</v>
      </c>
      <c r="F500">
        <v>312</v>
      </c>
      <c r="G500">
        <v>259</v>
      </c>
      <c r="H500">
        <v>7</v>
      </c>
      <c r="I500">
        <v>2.7</v>
      </c>
      <c r="J500" s="2" t="s">
        <v>40</v>
      </c>
    </row>
    <row r="501" spans="1:10" x14ac:dyDescent="0.3">
      <c r="A501">
        <v>500</v>
      </c>
      <c r="B501" s="1">
        <v>45325</v>
      </c>
      <c r="C501" s="2" t="s">
        <v>30</v>
      </c>
      <c r="D501" s="2" t="s">
        <v>20</v>
      </c>
      <c r="E501" s="2" t="s">
        <v>112</v>
      </c>
      <c r="F501">
        <v>579</v>
      </c>
      <c r="G501">
        <v>506</v>
      </c>
      <c r="H501">
        <v>6</v>
      </c>
      <c r="I501">
        <v>1.19</v>
      </c>
      <c r="J501" s="2" t="s">
        <v>38</v>
      </c>
    </row>
    <row r="502" spans="1:10" x14ac:dyDescent="0.3">
      <c r="A502">
        <v>501</v>
      </c>
      <c r="B502" s="1">
        <v>45325</v>
      </c>
      <c r="C502" s="2" t="s">
        <v>30</v>
      </c>
      <c r="D502" s="2" t="s">
        <v>24</v>
      </c>
      <c r="E502" s="2" t="s">
        <v>112</v>
      </c>
      <c r="F502">
        <v>394</v>
      </c>
      <c r="G502">
        <v>361</v>
      </c>
      <c r="H502">
        <v>2</v>
      </c>
      <c r="I502">
        <v>0.55000000000000004</v>
      </c>
      <c r="J502" s="2" t="s">
        <v>42</v>
      </c>
    </row>
    <row r="503" spans="1:10" x14ac:dyDescent="0.3">
      <c r="A503">
        <v>502</v>
      </c>
      <c r="B503" s="1">
        <v>45325</v>
      </c>
      <c r="C503" s="2" t="s">
        <v>35</v>
      </c>
      <c r="D503" s="2" t="s">
        <v>12</v>
      </c>
      <c r="E503" s="2" t="s">
        <v>111</v>
      </c>
      <c r="F503">
        <v>403</v>
      </c>
      <c r="G503">
        <v>334</v>
      </c>
      <c r="H503">
        <v>2</v>
      </c>
      <c r="I503">
        <v>0.6</v>
      </c>
      <c r="J503" s="2" t="s">
        <v>46</v>
      </c>
    </row>
    <row r="504" spans="1:10" x14ac:dyDescent="0.3">
      <c r="A504">
        <v>503</v>
      </c>
      <c r="B504" s="1">
        <v>45325</v>
      </c>
      <c r="C504" s="2" t="s">
        <v>35</v>
      </c>
      <c r="D504" s="2" t="s">
        <v>20</v>
      </c>
      <c r="E504" s="2" t="s">
        <v>112</v>
      </c>
      <c r="F504">
        <v>490</v>
      </c>
      <c r="G504">
        <v>397</v>
      </c>
      <c r="H504">
        <v>15</v>
      </c>
      <c r="I504">
        <v>3.78</v>
      </c>
      <c r="J504" s="2" t="s">
        <v>28</v>
      </c>
    </row>
    <row r="505" spans="1:10" x14ac:dyDescent="0.3">
      <c r="A505">
        <v>504</v>
      </c>
      <c r="B505" s="1">
        <v>45325</v>
      </c>
      <c r="C505" s="2" t="s">
        <v>35</v>
      </c>
      <c r="D505" s="2" t="s">
        <v>24</v>
      </c>
      <c r="E505" s="2" t="s">
        <v>110</v>
      </c>
      <c r="F505">
        <v>436</v>
      </c>
      <c r="G505">
        <v>399</v>
      </c>
      <c r="H505">
        <v>0</v>
      </c>
      <c r="I505">
        <v>0</v>
      </c>
      <c r="J505" s="2" t="s">
        <v>36</v>
      </c>
    </row>
    <row r="506" spans="1:10" x14ac:dyDescent="0.3">
      <c r="A506">
        <v>505</v>
      </c>
      <c r="B506" s="1">
        <v>45325</v>
      </c>
      <c r="C506" s="2" t="s">
        <v>41</v>
      </c>
      <c r="D506" s="2" t="s">
        <v>12</v>
      </c>
      <c r="E506" s="2" t="s">
        <v>110</v>
      </c>
      <c r="F506">
        <v>424</v>
      </c>
      <c r="G506">
        <v>412</v>
      </c>
      <c r="H506">
        <v>16</v>
      </c>
      <c r="I506">
        <v>3.88</v>
      </c>
      <c r="J506" s="2" t="s">
        <v>33</v>
      </c>
    </row>
    <row r="507" spans="1:10" x14ac:dyDescent="0.3">
      <c r="A507">
        <v>506</v>
      </c>
      <c r="B507" s="1">
        <v>45325</v>
      </c>
      <c r="C507" s="2" t="s">
        <v>41</v>
      </c>
      <c r="D507" s="2" t="s">
        <v>20</v>
      </c>
      <c r="E507" s="2" t="s">
        <v>110</v>
      </c>
      <c r="F507">
        <v>543</v>
      </c>
      <c r="G507">
        <v>486</v>
      </c>
      <c r="H507">
        <v>5</v>
      </c>
      <c r="I507">
        <v>1.03</v>
      </c>
      <c r="J507" s="2" t="s">
        <v>23</v>
      </c>
    </row>
    <row r="508" spans="1:10" x14ac:dyDescent="0.3">
      <c r="A508">
        <v>507</v>
      </c>
      <c r="B508" s="1">
        <v>45325</v>
      </c>
      <c r="C508" s="2" t="s">
        <v>41</v>
      </c>
      <c r="D508" s="2" t="s">
        <v>24</v>
      </c>
      <c r="E508" s="2" t="s">
        <v>112</v>
      </c>
      <c r="F508">
        <v>583</v>
      </c>
      <c r="G508">
        <v>540</v>
      </c>
      <c r="H508">
        <v>14</v>
      </c>
      <c r="I508">
        <v>2.59</v>
      </c>
      <c r="J508" s="2" t="s">
        <v>15</v>
      </c>
    </row>
    <row r="509" spans="1:10" x14ac:dyDescent="0.3">
      <c r="A509">
        <v>508</v>
      </c>
      <c r="B509" s="1">
        <v>45325</v>
      </c>
      <c r="C509" s="2" t="s">
        <v>44</v>
      </c>
      <c r="D509" s="2" t="s">
        <v>12</v>
      </c>
      <c r="E509" s="2" t="s">
        <v>112</v>
      </c>
      <c r="F509">
        <v>365</v>
      </c>
      <c r="G509">
        <v>354</v>
      </c>
      <c r="H509">
        <v>2</v>
      </c>
      <c r="I509">
        <v>0.56000000000000005</v>
      </c>
      <c r="J509" s="2" t="s">
        <v>40</v>
      </c>
    </row>
    <row r="510" spans="1:10" x14ac:dyDescent="0.3">
      <c r="A510">
        <v>509</v>
      </c>
      <c r="B510" s="1">
        <v>45325</v>
      </c>
      <c r="C510" s="2" t="s">
        <v>44</v>
      </c>
      <c r="D510" s="2" t="s">
        <v>20</v>
      </c>
      <c r="E510" s="2" t="s">
        <v>110</v>
      </c>
      <c r="F510">
        <v>562</v>
      </c>
      <c r="G510">
        <v>560</v>
      </c>
      <c r="H510">
        <v>2</v>
      </c>
      <c r="I510">
        <v>0.36</v>
      </c>
      <c r="J510" s="2" t="s">
        <v>42</v>
      </c>
    </row>
    <row r="511" spans="1:10" x14ac:dyDescent="0.3">
      <c r="A511">
        <v>510</v>
      </c>
      <c r="B511" s="1">
        <v>45325</v>
      </c>
      <c r="C511" s="2" t="s">
        <v>44</v>
      </c>
      <c r="D511" s="2" t="s">
        <v>24</v>
      </c>
      <c r="E511" s="2" t="s">
        <v>110</v>
      </c>
      <c r="F511">
        <v>511</v>
      </c>
      <c r="G511">
        <v>494</v>
      </c>
      <c r="H511">
        <v>8</v>
      </c>
      <c r="I511">
        <v>1.62</v>
      </c>
      <c r="J511" s="2" t="s">
        <v>22</v>
      </c>
    </row>
    <row r="512" spans="1:10" x14ac:dyDescent="0.3">
      <c r="A512">
        <v>511</v>
      </c>
      <c r="B512" s="1">
        <v>45326</v>
      </c>
      <c r="C512" s="2" t="s">
        <v>11</v>
      </c>
      <c r="D512" s="2" t="s">
        <v>12</v>
      </c>
      <c r="E512" s="2" t="s">
        <v>112</v>
      </c>
      <c r="F512">
        <v>434</v>
      </c>
      <c r="G512">
        <v>382</v>
      </c>
      <c r="H512">
        <v>14</v>
      </c>
      <c r="I512">
        <v>3.66</v>
      </c>
      <c r="J512" s="2" t="s">
        <v>22</v>
      </c>
    </row>
    <row r="513" spans="1:10" x14ac:dyDescent="0.3">
      <c r="A513">
        <v>512</v>
      </c>
      <c r="B513" s="1">
        <v>45326</v>
      </c>
      <c r="C513" s="2" t="s">
        <v>11</v>
      </c>
      <c r="D513" s="2" t="s">
        <v>20</v>
      </c>
      <c r="E513" s="2" t="s">
        <v>114</v>
      </c>
      <c r="F513">
        <v>464</v>
      </c>
      <c r="G513">
        <v>443</v>
      </c>
      <c r="H513">
        <v>0</v>
      </c>
      <c r="I513">
        <v>0</v>
      </c>
      <c r="J513" s="2" t="s">
        <v>23</v>
      </c>
    </row>
    <row r="514" spans="1:10" x14ac:dyDescent="0.3">
      <c r="A514">
        <v>513</v>
      </c>
      <c r="B514" s="1">
        <v>45326</v>
      </c>
      <c r="C514" s="2" t="s">
        <v>11</v>
      </c>
      <c r="D514" s="2" t="s">
        <v>24</v>
      </c>
      <c r="E514" s="2" t="s">
        <v>110</v>
      </c>
      <c r="F514">
        <v>530</v>
      </c>
      <c r="G514">
        <v>488</v>
      </c>
      <c r="H514">
        <v>21</v>
      </c>
      <c r="I514">
        <v>4.3</v>
      </c>
      <c r="J514" s="2" t="s">
        <v>40</v>
      </c>
    </row>
    <row r="515" spans="1:10" x14ac:dyDescent="0.3">
      <c r="A515">
        <v>514</v>
      </c>
      <c r="B515" s="1">
        <v>45326</v>
      </c>
      <c r="C515" s="2" t="s">
        <v>30</v>
      </c>
      <c r="D515" s="2" t="s">
        <v>12</v>
      </c>
      <c r="E515" s="2" t="s">
        <v>110</v>
      </c>
      <c r="F515">
        <v>560</v>
      </c>
      <c r="G515">
        <v>547</v>
      </c>
      <c r="H515">
        <v>17</v>
      </c>
      <c r="I515">
        <v>3.11</v>
      </c>
      <c r="J515" s="2" t="s">
        <v>42</v>
      </c>
    </row>
    <row r="516" spans="1:10" x14ac:dyDescent="0.3">
      <c r="A516">
        <v>515</v>
      </c>
      <c r="B516" s="1">
        <v>45326</v>
      </c>
      <c r="C516" s="2" t="s">
        <v>30</v>
      </c>
      <c r="D516" s="2" t="s">
        <v>20</v>
      </c>
      <c r="E516" s="2" t="s">
        <v>111</v>
      </c>
      <c r="F516">
        <v>566</v>
      </c>
      <c r="G516">
        <v>485</v>
      </c>
      <c r="H516">
        <v>18</v>
      </c>
      <c r="I516">
        <v>3.71</v>
      </c>
      <c r="J516" s="2" t="s">
        <v>29</v>
      </c>
    </row>
    <row r="517" spans="1:10" x14ac:dyDescent="0.3">
      <c r="A517">
        <v>516</v>
      </c>
      <c r="B517" s="1">
        <v>45326</v>
      </c>
      <c r="C517" s="2" t="s">
        <v>30</v>
      </c>
      <c r="D517" s="2" t="s">
        <v>24</v>
      </c>
      <c r="E517" s="2" t="s">
        <v>110</v>
      </c>
      <c r="F517">
        <v>315</v>
      </c>
      <c r="G517">
        <v>278</v>
      </c>
      <c r="H517">
        <v>7</v>
      </c>
      <c r="I517">
        <v>2.52</v>
      </c>
      <c r="J517" s="2" t="s">
        <v>38</v>
      </c>
    </row>
    <row r="518" spans="1:10" x14ac:dyDescent="0.3">
      <c r="A518">
        <v>517</v>
      </c>
      <c r="B518" s="1">
        <v>45326</v>
      </c>
      <c r="C518" s="2" t="s">
        <v>35</v>
      </c>
      <c r="D518" s="2" t="s">
        <v>12</v>
      </c>
      <c r="E518" s="2" t="s">
        <v>111</v>
      </c>
      <c r="F518">
        <v>320</v>
      </c>
      <c r="G518">
        <v>279</v>
      </c>
      <c r="H518">
        <v>5</v>
      </c>
      <c r="I518">
        <v>1.79</v>
      </c>
      <c r="J518" s="2" t="s">
        <v>33</v>
      </c>
    </row>
    <row r="519" spans="1:10" x14ac:dyDescent="0.3">
      <c r="A519">
        <v>518</v>
      </c>
      <c r="B519" s="1">
        <v>45326</v>
      </c>
      <c r="C519" s="2" t="s">
        <v>35</v>
      </c>
      <c r="D519" s="2" t="s">
        <v>20</v>
      </c>
      <c r="E519" s="2" t="s">
        <v>114</v>
      </c>
      <c r="F519">
        <v>474</v>
      </c>
      <c r="G519">
        <v>407</v>
      </c>
      <c r="H519">
        <v>10</v>
      </c>
      <c r="I519">
        <v>2.46</v>
      </c>
      <c r="J519" s="2" t="s">
        <v>32</v>
      </c>
    </row>
    <row r="520" spans="1:10" x14ac:dyDescent="0.3">
      <c r="A520">
        <v>519</v>
      </c>
      <c r="B520" s="1">
        <v>45326</v>
      </c>
      <c r="C520" s="2" t="s">
        <v>35</v>
      </c>
      <c r="D520" s="2" t="s">
        <v>24</v>
      </c>
      <c r="E520" s="2" t="s">
        <v>111</v>
      </c>
      <c r="F520">
        <v>457</v>
      </c>
      <c r="G520">
        <v>443</v>
      </c>
      <c r="H520">
        <v>10</v>
      </c>
      <c r="I520">
        <v>2.2599999999999998</v>
      </c>
      <c r="J520" s="2" t="s">
        <v>23</v>
      </c>
    </row>
    <row r="521" spans="1:10" x14ac:dyDescent="0.3">
      <c r="A521">
        <v>520</v>
      </c>
      <c r="B521" s="1">
        <v>45326</v>
      </c>
      <c r="C521" s="2" t="s">
        <v>41</v>
      </c>
      <c r="D521" s="2" t="s">
        <v>12</v>
      </c>
      <c r="E521" s="2" t="s">
        <v>113</v>
      </c>
      <c r="F521">
        <v>586</v>
      </c>
      <c r="G521">
        <v>577</v>
      </c>
      <c r="H521">
        <v>17</v>
      </c>
      <c r="I521">
        <v>2.95</v>
      </c>
      <c r="J521" s="2" t="s">
        <v>15</v>
      </c>
    </row>
    <row r="522" spans="1:10" x14ac:dyDescent="0.3">
      <c r="A522">
        <v>521</v>
      </c>
      <c r="B522" s="1">
        <v>45326</v>
      </c>
      <c r="C522" s="2" t="s">
        <v>41</v>
      </c>
      <c r="D522" s="2" t="s">
        <v>20</v>
      </c>
      <c r="E522" s="2" t="s">
        <v>114</v>
      </c>
      <c r="F522">
        <v>540</v>
      </c>
      <c r="G522">
        <v>468</v>
      </c>
      <c r="H522">
        <v>16</v>
      </c>
      <c r="I522">
        <v>3.42</v>
      </c>
      <c r="J522" s="2" t="s">
        <v>28</v>
      </c>
    </row>
    <row r="523" spans="1:10" x14ac:dyDescent="0.3">
      <c r="A523">
        <v>522</v>
      </c>
      <c r="B523" s="1">
        <v>45326</v>
      </c>
      <c r="C523" s="2" t="s">
        <v>41</v>
      </c>
      <c r="D523" s="2" t="s">
        <v>24</v>
      </c>
      <c r="E523" s="2" t="s">
        <v>114</v>
      </c>
      <c r="F523">
        <v>564</v>
      </c>
      <c r="G523">
        <v>520</v>
      </c>
      <c r="H523">
        <v>1</v>
      </c>
      <c r="I523">
        <v>0.19</v>
      </c>
      <c r="J523" s="2" t="s">
        <v>32</v>
      </c>
    </row>
    <row r="524" spans="1:10" x14ac:dyDescent="0.3">
      <c r="A524">
        <v>523</v>
      </c>
      <c r="B524" s="1">
        <v>45326</v>
      </c>
      <c r="C524" s="2" t="s">
        <v>44</v>
      </c>
      <c r="D524" s="2" t="s">
        <v>12</v>
      </c>
      <c r="E524" s="2" t="s">
        <v>110</v>
      </c>
      <c r="F524">
        <v>438</v>
      </c>
      <c r="G524">
        <v>427</v>
      </c>
      <c r="H524">
        <v>12</v>
      </c>
      <c r="I524">
        <v>2.81</v>
      </c>
      <c r="J524" s="2" t="s">
        <v>36</v>
      </c>
    </row>
    <row r="525" spans="1:10" x14ac:dyDescent="0.3">
      <c r="A525">
        <v>524</v>
      </c>
      <c r="B525" s="1">
        <v>45326</v>
      </c>
      <c r="C525" s="2" t="s">
        <v>44</v>
      </c>
      <c r="D525" s="2" t="s">
        <v>20</v>
      </c>
      <c r="E525" s="2" t="s">
        <v>114</v>
      </c>
      <c r="F525">
        <v>465</v>
      </c>
      <c r="G525">
        <v>456</v>
      </c>
      <c r="H525">
        <v>12</v>
      </c>
      <c r="I525">
        <v>2.63</v>
      </c>
      <c r="J525" s="2" t="s">
        <v>26</v>
      </c>
    </row>
    <row r="526" spans="1:10" x14ac:dyDescent="0.3">
      <c r="A526">
        <v>525</v>
      </c>
      <c r="B526" s="1">
        <v>45326</v>
      </c>
      <c r="C526" s="2" t="s">
        <v>44</v>
      </c>
      <c r="D526" s="2" t="s">
        <v>24</v>
      </c>
      <c r="E526" s="2" t="s">
        <v>111</v>
      </c>
      <c r="F526">
        <v>398</v>
      </c>
      <c r="G526">
        <v>384</v>
      </c>
      <c r="H526">
        <v>9</v>
      </c>
      <c r="I526">
        <v>2.34</v>
      </c>
      <c r="J526" s="2" t="s">
        <v>26</v>
      </c>
    </row>
    <row r="527" spans="1:10" x14ac:dyDescent="0.3">
      <c r="A527">
        <v>526</v>
      </c>
      <c r="B527" s="1">
        <v>45327</v>
      </c>
      <c r="C527" s="2" t="s">
        <v>11</v>
      </c>
      <c r="D527" s="2" t="s">
        <v>12</v>
      </c>
      <c r="E527" s="2" t="s">
        <v>110</v>
      </c>
      <c r="F527">
        <v>435</v>
      </c>
      <c r="G527">
        <v>400</v>
      </c>
      <c r="H527">
        <v>13</v>
      </c>
      <c r="I527">
        <v>3.25</v>
      </c>
      <c r="J527" s="2" t="s">
        <v>38</v>
      </c>
    </row>
    <row r="528" spans="1:10" x14ac:dyDescent="0.3">
      <c r="A528">
        <v>527</v>
      </c>
      <c r="B528" s="1">
        <v>45327</v>
      </c>
      <c r="C528" s="2" t="s">
        <v>11</v>
      </c>
      <c r="D528" s="2" t="s">
        <v>20</v>
      </c>
      <c r="E528" s="2" t="s">
        <v>110</v>
      </c>
      <c r="F528">
        <v>371</v>
      </c>
      <c r="G528">
        <v>356</v>
      </c>
      <c r="H528">
        <v>12</v>
      </c>
      <c r="I528">
        <v>3.37</v>
      </c>
      <c r="J528" s="2" t="s">
        <v>33</v>
      </c>
    </row>
    <row r="529" spans="1:10" x14ac:dyDescent="0.3">
      <c r="A529">
        <v>528</v>
      </c>
      <c r="B529" s="1">
        <v>45327</v>
      </c>
      <c r="C529" s="2" t="s">
        <v>11</v>
      </c>
      <c r="D529" s="2" t="s">
        <v>24</v>
      </c>
      <c r="E529" s="2" t="s">
        <v>110</v>
      </c>
      <c r="F529">
        <v>485</v>
      </c>
      <c r="G529">
        <v>457</v>
      </c>
      <c r="H529">
        <v>12</v>
      </c>
      <c r="I529">
        <v>2.63</v>
      </c>
      <c r="J529" s="2" t="s">
        <v>38</v>
      </c>
    </row>
    <row r="530" spans="1:10" x14ac:dyDescent="0.3">
      <c r="A530">
        <v>529</v>
      </c>
      <c r="B530" s="1">
        <v>45327</v>
      </c>
      <c r="C530" s="2" t="s">
        <v>30</v>
      </c>
      <c r="D530" s="2" t="s">
        <v>12</v>
      </c>
      <c r="E530" s="2" t="s">
        <v>114</v>
      </c>
      <c r="F530">
        <v>536</v>
      </c>
      <c r="G530">
        <v>491</v>
      </c>
      <c r="H530">
        <v>4</v>
      </c>
      <c r="I530">
        <v>0.81</v>
      </c>
      <c r="J530" s="2" t="s">
        <v>33</v>
      </c>
    </row>
    <row r="531" spans="1:10" x14ac:dyDescent="0.3">
      <c r="A531">
        <v>530</v>
      </c>
      <c r="B531" s="1">
        <v>45327</v>
      </c>
      <c r="C531" s="2" t="s">
        <v>30</v>
      </c>
      <c r="D531" s="2" t="s">
        <v>20</v>
      </c>
      <c r="E531" s="2" t="s">
        <v>114</v>
      </c>
      <c r="F531">
        <v>426</v>
      </c>
      <c r="G531">
        <v>358</v>
      </c>
      <c r="H531">
        <v>14</v>
      </c>
      <c r="I531">
        <v>3.91</v>
      </c>
      <c r="J531" s="2" t="s">
        <v>15</v>
      </c>
    </row>
    <row r="532" spans="1:10" x14ac:dyDescent="0.3">
      <c r="A532">
        <v>531</v>
      </c>
      <c r="B532" s="1">
        <v>45327</v>
      </c>
      <c r="C532" s="2" t="s">
        <v>30</v>
      </c>
      <c r="D532" s="2" t="s">
        <v>24</v>
      </c>
      <c r="E532" s="2" t="s">
        <v>114</v>
      </c>
      <c r="F532">
        <v>554</v>
      </c>
      <c r="G532">
        <v>484</v>
      </c>
      <c r="H532">
        <v>9</v>
      </c>
      <c r="I532">
        <v>1.86</v>
      </c>
      <c r="J532" s="2" t="s">
        <v>32</v>
      </c>
    </row>
    <row r="533" spans="1:10" x14ac:dyDescent="0.3">
      <c r="A533">
        <v>532</v>
      </c>
      <c r="B533" s="1">
        <v>45327</v>
      </c>
      <c r="C533" s="2" t="s">
        <v>35</v>
      </c>
      <c r="D533" s="2" t="s">
        <v>12</v>
      </c>
      <c r="E533" s="2" t="s">
        <v>114</v>
      </c>
      <c r="F533">
        <v>590</v>
      </c>
      <c r="G533">
        <v>526</v>
      </c>
      <c r="H533">
        <v>8</v>
      </c>
      <c r="I533">
        <v>1.52</v>
      </c>
      <c r="J533" s="2" t="s">
        <v>29</v>
      </c>
    </row>
    <row r="534" spans="1:10" x14ac:dyDescent="0.3">
      <c r="A534">
        <v>533</v>
      </c>
      <c r="B534" s="1">
        <v>45327</v>
      </c>
      <c r="C534" s="2" t="s">
        <v>35</v>
      </c>
      <c r="D534" s="2" t="s">
        <v>20</v>
      </c>
      <c r="E534" s="2" t="s">
        <v>113</v>
      </c>
      <c r="F534">
        <v>336</v>
      </c>
      <c r="G534">
        <v>285</v>
      </c>
      <c r="H534">
        <v>13</v>
      </c>
      <c r="I534">
        <v>4.5599999999999996</v>
      </c>
      <c r="J534" s="2" t="s">
        <v>23</v>
      </c>
    </row>
    <row r="535" spans="1:10" x14ac:dyDescent="0.3">
      <c r="A535">
        <v>534</v>
      </c>
      <c r="B535" s="1">
        <v>45327</v>
      </c>
      <c r="C535" s="2" t="s">
        <v>35</v>
      </c>
      <c r="D535" s="2" t="s">
        <v>24</v>
      </c>
      <c r="E535" s="2" t="s">
        <v>114</v>
      </c>
      <c r="F535">
        <v>301</v>
      </c>
      <c r="G535">
        <v>244</v>
      </c>
      <c r="H535">
        <v>9</v>
      </c>
      <c r="I535">
        <v>3.69</v>
      </c>
      <c r="J535" s="2" t="s">
        <v>32</v>
      </c>
    </row>
    <row r="536" spans="1:10" x14ac:dyDescent="0.3">
      <c r="A536">
        <v>535</v>
      </c>
      <c r="B536" s="1">
        <v>45327</v>
      </c>
      <c r="C536" s="2" t="s">
        <v>41</v>
      </c>
      <c r="D536" s="2" t="s">
        <v>12</v>
      </c>
      <c r="E536" s="2" t="s">
        <v>113</v>
      </c>
      <c r="F536">
        <v>553</v>
      </c>
      <c r="G536">
        <v>492</v>
      </c>
      <c r="H536">
        <v>24</v>
      </c>
      <c r="I536">
        <v>4.88</v>
      </c>
      <c r="J536" s="2" t="s">
        <v>22</v>
      </c>
    </row>
    <row r="537" spans="1:10" x14ac:dyDescent="0.3">
      <c r="A537">
        <v>536</v>
      </c>
      <c r="B537" s="1">
        <v>45327</v>
      </c>
      <c r="C537" s="2" t="s">
        <v>41</v>
      </c>
      <c r="D537" s="2" t="s">
        <v>20</v>
      </c>
      <c r="E537" s="2" t="s">
        <v>114</v>
      </c>
      <c r="F537">
        <v>441</v>
      </c>
      <c r="G537">
        <v>397</v>
      </c>
      <c r="H537">
        <v>8</v>
      </c>
      <c r="I537">
        <v>2.02</v>
      </c>
      <c r="J537" s="2" t="s">
        <v>46</v>
      </c>
    </row>
    <row r="538" spans="1:10" x14ac:dyDescent="0.3">
      <c r="A538">
        <v>537</v>
      </c>
      <c r="B538" s="1">
        <v>45327</v>
      </c>
      <c r="C538" s="2" t="s">
        <v>41</v>
      </c>
      <c r="D538" s="2" t="s">
        <v>24</v>
      </c>
      <c r="E538" s="2" t="s">
        <v>112</v>
      </c>
      <c r="F538">
        <v>518</v>
      </c>
      <c r="G538">
        <v>479</v>
      </c>
      <c r="H538">
        <v>11</v>
      </c>
      <c r="I538">
        <v>2.2999999999999998</v>
      </c>
      <c r="J538" s="2" t="s">
        <v>40</v>
      </c>
    </row>
    <row r="539" spans="1:10" x14ac:dyDescent="0.3">
      <c r="A539">
        <v>538</v>
      </c>
      <c r="B539" s="1">
        <v>45327</v>
      </c>
      <c r="C539" s="2" t="s">
        <v>44</v>
      </c>
      <c r="D539" s="2" t="s">
        <v>12</v>
      </c>
      <c r="E539" s="2" t="s">
        <v>110</v>
      </c>
      <c r="F539">
        <v>523</v>
      </c>
      <c r="G539">
        <v>458</v>
      </c>
      <c r="H539">
        <v>2</v>
      </c>
      <c r="I539">
        <v>0.44</v>
      </c>
      <c r="J539" s="2" t="s">
        <v>19</v>
      </c>
    </row>
    <row r="540" spans="1:10" x14ac:dyDescent="0.3">
      <c r="A540">
        <v>539</v>
      </c>
      <c r="B540" s="1">
        <v>45327</v>
      </c>
      <c r="C540" s="2" t="s">
        <v>44</v>
      </c>
      <c r="D540" s="2" t="s">
        <v>20</v>
      </c>
      <c r="E540" s="2" t="s">
        <v>112</v>
      </c>
      <c r="F540">
        <v>485</v>
      </c>
      <c r="G540">
        <v>461</v>
      </c>
      <c r="H540">
        <v>22</v>
      </c>
      <c r="I540">
        <v>4.7699999999999996</v>
      </c>
      <c r="J540" s="2" t="s">
        <v>22</v>
      </c>
    </row>
    <row r="541" spans="1:10" x14ac:dyDescent="0.3">
      <c r="A541">
        <v>540</v>
      </c>
      <c r="B541" s="1">
        <v>45327</v>
      </c>
      <c r="C541" s="2" t="s">
        <v>44</v>
      </c>
      <c r="D541" s="2" t="s">
        <v>24</v>
      </c>
      <c r="E541" s="2" t="s">
        <v>114</v>
      </c>
      <c r="F541">
        <v>335</v>
      </c>
      <c r="G541">
        <v>286</v>
      </c>
      <c r="H541">
        <v>7</v>
      </c>
      <c r="I541">
        <v>2.4500000000000002</v>
      </c>
      <c r="J541" s="2" t="s">
        <v>15</v>
      </c>
    </row>
    <row r="542" spans="1:10" x14ac:dyDescent="0.3">
      <c r="A542">
        <v>541</v>
      </c>
      <c r="B542" s="1">
        <v>45328</v>
      </c>
      <c r="C542" s="2" t="s">
        <v>11</v>
      </c>
      <c r="D542" s="2" t="s">
        <v>12</v>
      </c>
      <c r="E542" s="2" t="s">
        <v>110</v>
      </c>
      <c r="F542">
        <v>349</v>
      </c>
      <c r="G542">
        <v>343</v>
      </c>
      <c r="H542">
        <v>11</v>
      </c>
      <c r="I542">
        <v>3.21</v>
      </c>
      <c r="J542" s="2" t="s">
        <v>46</v>
      </c>
    </row>
    <row r="543" spans="1:10" x14ac:dyDescent="0.3">
      <c r="A543">
        <v>542</v>
      </c>
      <c r="B543" s="1">
        <v>45328</v>
      </c>
      <c r="C543" s="2" t="s">
        <v>11</v>
      </c>
      <c r="D543" s="2" t="s">
        <v>20</v>
      </c>
      <c r="E543" s="2" t="s">
        <v>113</v>
      </c>
      <c r="F543">
        <v>590</v>
      </c>
      <c r="G543">
        <v>479</v>
      </c>
      <c r="H543">
        <v>2</v>
      </c>
      <c r="I543">
        <v>0.42</v>
      </c>
      <c r="J543" s="2" t="s">
        <v>45</v>
      </c>
    </row>
    <row r="544" spans="1:10" x14ac:dyDescent="0.3">
      <c r="A544">
        <v>543</v>
      </c>
      <c r="B544" s="1">
        <v>45328</v>
      </c>
      <c r="C544" s="2" t="s">
        <v>11</v>
      </c>
      <c r="D544" s="2" t="s">
        <v>24</v>
      </c>
      <c r="E544" s="2" t="s">
        <v>110</v>
      </c>
      <c r="F544">
        <v>441</v>
      </c>
      <c r="G544">
        <v>377</v>
      </c>
      <c r="H544">
        <v>4</v>
      </c>
      <c r="I544">
        <v>1.06</v>
      </c>
      <c r="J544" s="2" t="s">
        <v>29</v>
      </c>
    </row>
    <row r="545" spans="1:10" x14ac:dyDescent="0.3">
      <c r="A545">
        <v>544</v>
      </c>
      <c r="B545" s="1">
        <v>45328</v>
      </c>
      <c r="C545" s="2" t="s">
        <v>30</v>
      </c>
      <c r="D545" s="2" t="s">
        <v>12</v>
      </c>
      <c r="E545" s="2" t="s">
        <v>114</v>
      </c>
      <c r="F545">
        <v>592</v>
      </c>
      <c r="G545">
        <v>562</v>
      </c>
      <c r="H545">
        <v>26</v>
      </c>
      <c r="I545">
        <v>4.63</v>
      </c>
      <c r="J545" s="2" t="s">
        <v>22</v>
      </c>
    </row>
    <row r="546" spans="1:10" x14ac:dyDescent="0.3">
      <c r="A546">
        <v>545</v>
      </c>
      <c r="B546" s="1">
        <v>45328</v>
      </c>
      <c r="C546" s="2" t="s">
        <v>30</v>
      </c>
      <c r="D546" s="2" t="s">
        <v>20</v>
      </c>
      <c r="E546" s="2" t="s">
        <v>114</v>
      </c>
      <c r="F546">
        <v>421</v>
      </c>
      <c r="G546">
        <v>349</v>
      </c>
      <c r="H546">
        <v>9</v>
      </c>
      <c r="I546">
        <v>2.58</v>
      </c>
      <c r="J546" s="2" t="s">
        <v>38</v>
      </c>
    </row>
    <row r="547" spans="1:10" x14ac:dyDescent="0.3">
      <c r="A547">
        <v>546</v>
      </c>
      <c r="B547" s="1">
        <v>45328</v>
      </c>
      <c r="C547" s="2" t="s">
        <v>30</v>
      </c>
      <c r="D547" s="2" t="s">
        <v>24</v>
      </c>
      <c r="E547" s="2" t="s">
        <v>111</v>
      </c>
      <c r="F547">
        <v>412</v>
      </c>
      <c r="G547">
        <v>343</v>
      </c>
      <c r="H547">
        <v>16</v>
      </c>
      <c r="I547">
        <v>4.66</v>
      </c>
      <c r="J547" s="2" t="s">
        <v>42</v>
      </c>
    </row>
    <row r="548" spans="1:10" x14ac:dyDescent="0.3">
      <c r="A548">
        <v>547</v>
      </c>
      <c r="B548" s="1">
        <v>45328</v>
      </c>
      <c r="C548" s="2" t="s">
        <v>35</v>
      </c>
      <c r="D548" s="2" t="s">
        <v>12</v>
      </c>
      <c r="E548" s="2" t="s">
        <v>112</v>
      </c>
      <c r="F548">
        <v>577</v>
      </c>
      <c r="G548">
        <v>532</v>
      </c>
      <c r="H548">
        <v>25</v>
      </c>
      <c r="I548">
        <v>4.7</v>
      </c>
      <c r="J548" s="2" t="s">
        <v>29</v>
      </c>
    </row>
    <row r="549" spans="1:10" x14ac:dyDescent="0.3">
      <c r="A549">
        <v>548</v>
      </c>
      <c r="B549" s="1">
        <v>45328</v>
      </c>
      <c r="C549" s="2" t="s">
        <v>35</v>
      </c>
      <c r="D549" s="2" t="s">
        <v>20</v>
      </c>
      <c r="E549" s="2" t="s">
        <v>110</v>
      </c>
      <c r="F549">
        <v>438</v>
      </c>
      <c r="G549">
        <v>421</v>
      </c>
      <c r="H549">
        <v>2</v>
      </c>
      <c r="I549">
        <v>0.48</v>
      </c>
      <c r="J549" s="2" t="s">
        <v>22</v>
      </c>
    </row>
    <row r="550" spans="1:10" x14ac:dyDescent="0.3">
      <c r="A550">
        <v>549</v>
      </c>
      <c r="B550" s="1">
        <v>45328</v>
      </c>
      <c r="C550" s="2" t="s">
        <v>35</v>
      </c>
      <c r="D550" s="2" t="s">
        <v>24</v>
      </c>
      <c r="E550" s="2" t="s">
        <v>110</v>
      </c>
      <c r="F550">
        <v>508</v>
      </c>
      <c r="G550">
        <v>428</v>
      </c>
      <c r="H550">
        <v>9</v>
      </c>
      <c r="I550">
        <v>2.1</v>
      </c>
      <c r="J550" s="2" t="s">
        <v>32</v>
      </c>
    </row>
    <row r="551" spans="1:10" x14ac:dyDescent="0.3">
      <c r="A551">
        <v>550</v>
      </c>
      <c r="B551" s="1">
        <v>45328</v>
      </c>
      <c r="C551" s="2" t="s">
        <v>41</v>
      </c>
      <c r="D551" s="2" t="s">
        <v>12</v>
      </c>
      <c r="E551" s="2" t="s">
        <v>112</v>
      </c>
      <c r="F551">
        <v>388</v>
      </c>
      <c r="G551">
        <v>381</v>
      </c>
      <c r="H551">
        <v>5</v>
      </c>
      <c r="I551">
        <v>1.31</v>
      </c>
      <c r="J551" s="2" t="s">
        <v>42</v>
      </c>
    </row>
    <row r="552" spans="1:10" x14ac:dyDescent="0.3">
      <c r="A552">
        <v>551</v>
      </c>
      <c r="B552" s="1">
        <v>45328</v>
      </c>
      <c r="C552" s="2" t="s">
        <v>41</v>
      </c>
      <c r="D552" s="2" t="s">
        <v>20</v>
      </c>
      <c r="E552" s="2" t="s">
        <v>111</v>
      </c>
      <c r="F552">
        <v>457</v>
      </c>
      <c r="G552">
        <v>405</v>
      </c>
      <c r="H552">
        <v>17</v>
      </c>
      <c r="I552">
        <v>4.2</v>
      </c>
      <c r="J552" s="2" t="s">
        <v>40</v>
      </c>
    </row>
    <row r="553" spans="1:10" x14ac:dyDescent="0.3">
      <c r="A553">
        <v>552</v>
      </c>
      <c r="B553" s="1">
        <v>45328</v>
      </c>
      <c r="C553" s="2" t="s">
        <v>41</v>
      </c>
      <c r="D553" s="2" t="s">
        <v>24</v>
      </c>
      <c r="E553" s="2" t="s">
        <v>111</v>
      </c>
      <c r="F553">
        <v>409</v>
      </c>
      <c r="G553">
        <v>346</v>
      </c>
      <c r="H553">
        <v>14</v>
      </c>
      <c r="I553">
        <v>4.05</v>
      </c>
      <c r="J553" s="2" t="s">
        <v>45</v>
      </c>
    </row>
    <row r="554" spans="1:10" x14ac:dyDescent="0.3">
      <c r="A554">
        <v>553</v>
      </c>
      <c r="B554" s="1">
        <v>45328</v>
      </c>
      <c r="C554" s="2" t="s">
        <v>44</v>
      </c>
      <c r="D554" s="2" t="s">
        <v>12</v>
      </c>
      <c r="E554" s="2" t="s">
        <v>111</v>
      </c>
      <c r="F554">
        <v>527</v>
      </c>
      <c r="G554">
        <v>468</v>
      </c>
      <c r="H554">
        <v>17</v>
      </c>
      <c r="I554">
        <v>3.63</v>
      </c>
      <c r="J554" s="2" t="s">
        <v>22</v>
      </c>
    </row>
    <row r="555" spans="1:10" x14ac:dyDescent="0.3">
      <c r="A555">
        <v>554</v>
      </c>
      <c r="B555" s="1">
        <v>45328</v>
      </c>
      <c r="C555" s="2" t="s">
        <v>44</v>
      </c>
      <c r="D555" s="2" t="s">
        <v>20</v>
      </c>
      <c r="E555" s="2" t="s">
        <v>110</v>
      </c>
      <c r="F555">
        <v>494</v>
      </c>
      <c r="G555">
        <v>397</v>
      </c>
      <c r="H555">
        <v>15</v>
      </c>
      <c r="I555">
        <v>3.78</v>
      </c>
      <c r="J555" s="2" t="s">
        <v>32</v>
      </c>
    </row>
    <row r="556" spans="1:10" x14ac:dyDescent="0.3">
      <c r="A556">
        <v>555</v>
      </c>
      <c r="B556" s="1">
        <v>45328</v>
      </c>
      <c r="C556" s="2" t="s">
        <v>44</v>
      </c>
      <c r="D556" s="2" t="s">
        <v>24</v>
      </c>
      <c r="E556" s="2" t="s">
        <v>114</v>
      </c>
      <c r="F556">
        <v>551</v>
      </c>
      <c r="G556">
        <v>488</v>
      </c>
      <c r="H556">
        <v>21</v>
      </c>
      <c r="I556">
        <v>4.3</v>
      </c>
      <c r="J556" s="2" t="s">
        <v>36</v>
      </c>
    </row>
    <row r="557" spans="1:10" x14ac:dyDescent="0.3">
      <c r="A557">
        <v>556</v>
      </c>
      <c r="B557" s="1">
        <v>45329</v>
      </c>
      <c r="C557" s="2" t="s">
        <v>11</v>
      </c>
      <c r="D557" s="2" t="s">
        <v>12</v>
      </c>
      <c r="E557" s="2" t="s">
        <v>111</v>
      </c>
      <c r="F557">
        <v>310</v>
      </c>
      <c r="G557">
        <v>278</v>
      </c>
      <c r="H557">
        <v>8</v>
      </c>
      <c r="I557">
        <v>2.88</v>
      </c>
      <c r="J557" s="2" t="s">
        <v>29</v>
      </c>
    </row>
    <row r="558" spans="1:10" x14ac:dyDescent="0.3">
      <c r="A558">
        <v>557</v>
      </c>
      <c r="B558" s="1">
        <v>45329</v>
      </c>
      <c r="C558" s="2" t="s">
        <v>11</v>
      </c>
      <c r="D558" s="2" t="s">
        <v>20</v>
      </c>
      <c r="E558" s="2" t="s">
        <v>113</v>
      </c>
      <c r="F558">
        <v>405</v>
      </c>
      <c r="G558">
        <v>354</v>
      </c>
      <c r="H558">
        <v>12</v>
      </c>
      <c r="I558">
        <v>3.39</v>
      </c>
      <c r="J558" s="2" t="s">
        <v>22</v>
      </c>
    </row>
    <row r="559" spans="1:10" x14ac:dyDescent="0.3">
      <c r="A559">
        <v>558</v>
      </c>
      <c r="B559" s="1">
        <v>45329</v>
      </c>
      <c r="C559" s="2" t="s">
        <v>11</v>
      </c>
      <c r="D559" s="2" t="s">
        <v>24</v>
      </c>
      <c r="E559" s="2" t="s">
        <v>110</v>
      </c>
      <c r="F559">
        <v>493</v>
      </c>
      <c r="G559">
        <v>411</v>
      </c>
      <c r="H559">
        <v>8</v>
      </c>
      <c r="I559">
        <v>1.95</v>
      </c>
      <c r="J559" s="2" t="s">
        <v>36</v>
      </c>
    </row>
    <row r="560" spans="1:10" x14ac:dyDescent="0.3">
      <c r="A560">
        <v>559</v>
      </c>
      <c r="B560" s="1">
        <v>45329</v>
      </c>
      <c r="C560" s="2" t="s">
        <v>30</v>
      </c>
      <c r="D560" s="2" t="s">
        <v>12</v>
      </c>
      <c r="E560" s="2" t="s">
        <v>114</v>
      </c>
      <c r="F560">
        <v>480</v>
      </c>
      <c r="G560">
        <v>422</v>
      </c>
      <c r="H560">
        <v>5</v>
      </c>
      <c r="I560">
        <v>1.18</v>
      </c>
      <c r="J560" s="2" t="s">
        <v>32</v>
      </c>
    </row>
    <row r="561" spans="1:10" x14ac:dyDescent="0.3">
      <c r="A561">
        <v>560</v>
      </c>
      <c r="B561" s="1">
        <v>45329</v>
      </c>
      <c r="C561" s="2" t="s">
        <v>30</v>
      </c>
      <c r="D561" s="2" t="s">
        <v>20</v>
      </c>
      <c r="E561" s="2" t="s">
        <v>112</v>
      </c>
      <c r="F561">
        <v>418</v>
      </c>
      <c r="G561">
        <v>366</v>
      </c>
      <c r="H561">
        <v>16</v>
      </c>
      <c r="I561">
        <v>4.37</v>
      </c>
      <c r="J561" s="2" t="s">
        <v>33</v>
      </c>
    </row>
    <row r="562" spans="1:10" x14ac:dyDescent="0.3">
      <c r="A562">
        <v>561</v>
      </c>
      <c r="B562" s="1">
        <v>45329</v>
      </c>
      <c r="C562" s="2" t="s">
        <v>30</v>
      </c>
      <c r="D562" s="2" t="s">
        <v>24</v>
      </c>
      <c r="E562" s="2" t="s">
        <v>111</v>
      </c>
      <c r="F562">
        <v>588</v>
      </c>
      <c r="G562">
        <v>499</v>
      </c>
      <c r="H562">
        <v>17</v>
      </c>
      <c r="I562">
        <v>3.41</v>
      </c>
      <c r="J562" s="2" t="s">
        <v>45</v>
      </c>
    </row>
    <row r="563" spans="1:10" x14ac:dyDescent="0.3">
      <c r="A563">
        <v>562</v>
      </c>
      <c r="B563" s="1">
        <v>45329</v>
      </c>
      <c r="C563" s="2" t="s">
        <v>35</v>
      </c>
      <c r="D563" s="2" t="s">
        <v>12</v>
      </c>
      <c r="E563" s="2" t="s">
        <v>111</v>
      </c>
      <c r="F563">
        <v>311</v>
      </c>
      <c r="G563">
        <v>272</v>
      </c>
      <c r="H563">
        <v>4</v>
      </c>
      <c r="I563">
        <v>1.47</v>
      </c>
      <c r="J563" s="2" t="s">
        <v>46</v>
      </c>
    </row>
    <row r="564" spans="1:10" x14ac:dyDescent="0.3">
      <c r="A564">
        <v>563</v>
      </c>
      <c r="B564" s="1">
        <v>45329</v>
      </c>
      <c r="C564" s="2" t="s">
        <v>35</v>
      </c>
      <c r="D564" s="2" t="s">
        <v>20</v>
      </c>
      <c r="E564" s="2" t="s">
        <v>111</v>
      </c>
      <c r="F564">
        <v>551</v>
      </c>
      <c r="G564">
        <v>488</v>
      </c>
      <c r="H564">
        <v>10</v>
      </c>
      <c r="I564">
        <v>2.0499999999999998</v>
      </c>
      <c r="J564" s="2" t="s">
        <v>19</v>
      </c>
    </row>
    <row r="565" spans="1:10" x14ac:dyDescent="0.3">
      <c r="A565">
        <v>564</v>
      </c>
      <c r="B565" s="1">
        <v>45329</v>
      </c>
      <c r="C565" s="2" t="s">
        <v>35</v>
      </c>
      <c r="D565" s="2" t="s">
        <v>24</v>
      </c>
      <c r="E565" s="2" t="s">
        <v>114</v>
      </c>
      <c r="F565">
        <v>523</v>
      </c>
      <c r="G565">
        <v>445</v>
      </c>
      <c r="H565">
        <v>5</v>
      </c>
      <c r="I565">
        <v>1.1200000000000001</v>
      </c>
      <c r="J565" s="2" t="s">
        <v>32</v>
      </c>
    </row>
    <row r="566" spans="1:10" x14ac:dyDescent="0.3">
      <c r="A566">
        <v>565</v>
      </c>
      <c r="B566" s="1">
        <v>45329</v>
      </c>
      <c r="C566" s="2" t="s">
        <v>41</v>
      </c>
      <c r="D566" s="2" t="s">
        <v>12</v>
      </c>
      <c r="E566" s="2" t="s">
        <v>113</v>
      </c>
      <c r="F566">
        <v>433</v>
      </c>
      <c r="G566">
        <v>387</v>
      </c>
      <c r="H566">
        <v>3</v>
      </c>
      <c r="I566">
        <v>0.78</v>
      </c>
      <c r="J566" s="2" t="s">
        <v>33</v>
      </c>
    </row>
    <row r="567" spans="1:10" x14ac:dyDescent="0.3">
      <c r="A567">
        <v>566</v>
      </c>
      <c r="B567" s="1">
        <v>45329</v>
      </c>
      <c r="C567" s="2" t="s">
        <v>41</v>
      </c>
      <c r="D567" s="2" t="s">
        <v>20</v>
      </c>
      <c r="E567" s="2" t="s">
        <v>112</v>
      </c>
      <c r="F567">
        <v>564</v>
      </c>
      <c r="G567">
        <v>518</v>
      </c>
      <c r="H567">
        <v>20</v>
      </c>
      <c r="I567">
        <v>3.86</v>
      </c>
      <c r="J567" s="2" t="s">
        <v>23</v>
      </c>
    </row>
    <row r="568" spans="1:10" x14ac:dyDescent="0.3">
      <c r="A568">
        <v>567</v>
      </c>
      <c r="B568" s="1">
        <v>45329</v>
      </c>
      <c r="C568" s="2" t="s">
        <v>41</v>
      </c>
      <c r="D568" s="2" t="s">
        <v>24</v>
      </c>
      <c r="E568" s="2" t="s">
        <v>110</v>
      </c>
      <c r="F568">
        <v>486</v>
      </c>
      <c r="G568">
        <v>393</v>
      </c>
      <c r="H568">
        <v>4</v>
      </c>
      <c r="I568">
        <v>1.02</v>
      </c>
      <c r="J568" s="2" t="s">
        <v>19</v>
      </c>
    </row>
    <row r="569" spans="1:10" x14ac:dyDescent="0.3">
      <c r="A569">
        <v>568</v>
      </c>
      <c r="B569" s="1">
        <v>45329</v>
      </c>
      <c r="C569" s="2" t="s">
        <v>44</v>
      </c>
      <c r="D569" s="2" t="s">
        <v>12</v>
      </c>
      <c r="E569" s="2" t="s">
        <v>114</v>
      </c>
      <c r="F569">
        <v>583</v>
      </c>
      <c r="G569">
        <v>472</v>
      </c>
      <c r="H569">
        <v>1</v>
      </c>
      <c r="I569">
        <v>0.21</v>
      </c>
      <c r="J569" s="2" t="s">
        <v>40</v>
      </c>
    </row>
    <row r="570" spans="1:10" x14ac:dyDescent="0.3">
      <c r="A570">
        <v>569</v>
      </c>
      <c r="B570" s="1">
        <v>45329</v>
      </c>
      <c r="C570" s="2" t="s">
        <v>44</v>
      </c>
      <c r="D570" s="2" t="s">
        <v>20</v>
      </c>
      <c r="E570" s="2" t="s">
        <v>114</v>
      </c>
      <c r="F570">
        <v>376</v>
      </c>
      <c r="G570">
        <v>322</v>
      </c>
      <c r="H570">
        <v>13</v>
      </c>
      <c r="I570">
        <v>4.04</v>
      </c>
      <c r="J570" s="2" t="s">
        <v>22</v>
      </c>
    </row>
    <row r="571" spans="1:10" x14ac:dyDescent="0.3">
      <c r="A571">
        <v>570</v>
      </c>
      <c r="B571" s="1">
        <v>45329</v>
      </c>
      <c r="C571" s="2" t="s">
        <v>44</v>
      </c>
      <c r="D571" s="2" t="s">
        <v>24</v>
      </c>
      <c r="E571" s="2" t="s">
        <v>113</v>
      </c>
      <c r="F571">
        <v>395</v>
      </c>
      <c r="G571">
        <v>334</v>
      </c>
      <c r="H571">
        <v>5</v>
      </c>
      <c r="I571">
        <v>1.5</v>
      </c>
      <c r="J571" s="2" t="s">
        <v>19</v>
      </c>
    </row>
    <row r="572" spans="1:10" x14ac:dyDescent="0.3">
      <c r="A572">
        <v>571</v>
      </c>
      <c r="B572" s="1">
        <v>45330</v>
      </c>
      <c r="C572" s="2" t="s">
        <v>11</v>
      </c>
      <c r="D572" s="2" t="s">
        <v>12</v>
      </c>
      <c r="E572" s="2" t="s">
        <v>113</v>
      </c>
      <c r="F572">
        <v>418</v>
      </c>
      <c r="G572">
        <v>407</v>
      </c>
      <c r="H572">
        <v>12</v>
      </c>
      <c r="I572">
        <v>2.95</v>
      </c>
      <c r="J572" s="2" t="s">
        <v>33</v>
      </c>
    </row>
    <row r="573" spans="1:10" x14ac:dyDescent="0.3">
      <c r="A573">
        <v>572</v>
      </c>
      <c r="B573" s="1">
        <v>45330</v>
      </c>
      <c r="C573" s="2" t="s">
        <v>11</v>
      </c>
      <c r="D573" s="2" t="s">
        <v>20</v>
      </c>
      <c r="E573" s="2" t="s">
        <v>111</v>
      </c>
      <c r="F573">
        <v>390</v>
      </c>
      <c r="G573">
        <v>334</v>
      </c>
      <c r="H573">
        <v>7</v>
      </c>
      <c r="I573">
        <v>2.1</v>
      </c>
      <c r="J573" s="2" t="s">
        <v>32</v>
      </c>
    </row>
    <row r="574" spans="1:10" x14ac:dyDescent="0.3">
      <c r="A574">
        <v>573</v>
      </c>
      <c r="B574" s="1">
        <v>45330</v>
      </c>
      <c r="C574" s="2" t="s">
        <v>11</v>
      </c>
      <c r="D574" s="2" t="s">
        <v>24</v>
      </c>
      <c r="E574" s="2" t="s">
        <v>110</v>
      </c>
      <c r="F574">
        <v>385</v>
      </c>
      <c r="G574">
        <v>326</v>
      </c>
      <c r="H574">
        <v>13</v>
      </c>
      <c r="I574">
        <v>3.99</v>
      </c>
      <c r="J574" s="2" t="s">
        <v>29</v>
      </c>
    </row>
    <row r="575" spans="1:10" x14ac:dyDescent="0.3">
      <c r="A575">
        <v>574</v>
      </c>
      <c r="B575" s="1">
        <v>45330</v>
      </c>
      <c r="C575" s="2" t="s">
        <v>30</v>
      </c>
      <c r="D575" s="2" t="s">
        <v>12</v>
      </c>
      <c r="E575" s="2" t="s">
        <v>110</v>
      </c>
      <c r="F575">
        <v>339</v>
      </c>
      <c r="G575">
        <v>275</v>
      </c>
      <c r="H575">
        <v>1</v>
      </c>
      <c r="I575">
        <v>0.36</v>
      </c>
      <c r="J575" s="2" t="s">
        <v>28</v>
      </c>
    </row>
    <row r="576" spans="1:10" x14ac:dyDescent="0.3">
      <c r="A576">
        <v>575</v>
      </c>
      <c r="B576" s="1">
        <v>45330</v>
      </c>
      <c r="C576" s="2" t="s">
        <v>30</v>
      </c>
      <c r="D576" s="2" t="s">
        <v>20</v>
      </c>
      <c r="E576" s="2" t="s">
        <v>114</v>
      </c>
      <c r="F576">
        <v>363</v>
      </c>
      <c r="G576">
        <v>346</v>
      </c>
      <c r="H576">
        <v>9</v>
      </c>
      <c r="I576">
        <v>2.6</v>
      </c>
      <c r="J576" s="2" t="s">
        <v>45</v>
      </c>
    </row>
    <row r="577" spans="1:10" x14ac:dyDescent="0.3">
      <c r="A577">
        <v>576</v>
      </c>
      <c r="B577" s="1">
        <v>45330</v>
      </c>
      <c r="C577" s="2" t="s">
        <v>30</v>
      </c>
      <c r="D577" s="2" t="s">
        <v>24</v>
      </c>
      <c r="E577" s="2" t="s">
        <v>110</v>
      </c>
      <c r="F577">
        <v>391</v>
      </c>
      <c r="G577">
        <v>324</v>
      </c>
      <c r="H577">
        <v>15</v>
      </c>
      <c r="I577">
        <v>4.63</v>
      </c>
      <c r="J577" s="2" t="s">
        <v>38</v>
      </c>
    </row>
    <row r="578" spans="1:10" x14ac:dyDescent="0.3">
      <c r="A578">
        <v>577</v>
      </c>
      <c r="B578" s="1">
        <v>45330</v>
      </c>
      <c r="C578" s="2" t="s">
        <v>35</v>
      </c>
      <c r="D578" s="2" t="s">
        <v>12</v>
      </c>
      <c r="E578" s="2" t="s">
        <v>114</v>
      </c>
      <c r="F578">
        <v>304</v>
      </c>
      <c r="G578">
        <v>262</v>
      </c>
      <c r="H578">
        <v>2</v>
      </c>
      <c r="I578">
        <v>0.76</v>
      </c>
      <c r="J578" s="2" t="s">
        <v>28</v>
      </c>
    </row>
    <row r="579" spans="1:10" x14ac:dyDescent="0.3">
      <c r="A579">
        <v>578</v>
      </c>
      <c r="B579" s="1">
        <v>45330</v>
      </c>
      <c r="C579" s="2" t="s">
        <v>35</v>
      </c>
      <c r="D579" s="2" t="s">
        <v>20</v>
      </c>
      <c r="E579" s="2" t="s">
        <v>111</v>
      </c>
      <c r="F579">
        <v>310</v>
      </c>
      <c r="G579">
        <v>279</v>
      </c>
      <c r="H579">
        <v>12</v>
      </c>
      <c r="I579">
        <v>4.3</v>
      </c>
      <c r="J579" s="2" t="s">
        <v>15</v>
      </c>
    </row>
    <row r="580" spans="1:10" x14ac:dyDescent="0.3">
      <c r="A580">
        <v>579</v>
      </c>
      <c r="B580" s="1">
        <v>45330</v>
      </c>
      <c r="C580" s="2" t="s">
        <v>35</v>
      </c>
      <c r="D580" s="2" t="s">
        <v>24</v>
      </c>
      <c r="E580" s="2" t="s">
        <v>110</v>
      </c>
      <c r="F580">
        <v>385</v>
      </c>
      <c r="G580">
        <v>311</v>
      </c>
      <c r="H580">
        <v>2</v>
      </c>
      <c r="I580">
        <v>0.64</v>
      </c>
      <c r="J580" s="2" t="s">
        <v>42</v>
      </c>
    </row>
    <row r="581" spans="1:10" x14ac:dyDescent="0.3">
      <c r="A581">
        <v>580</v>
      </c>
      <c r="B581" s="1">
        <v>45330</v>
      </c>
      <c r="C581" s="2" t="s">
        <v>41</v>
      </c>
      <c r="D581" s="2" t="s">
        <v>12</v>
      </c>
      <c r="E581" s="2" t="s">
        <v>110</v>
      </c>
      <c r="F581">
        <v>488</v>
      </c>
      <c r="G581">
        <v>446</v>
      </c>
      <c r="H581">
        <v>6</v>
      </c>
      <c r="I581">
        <v>1.35</v>
      </c>
      <c r="J581" s="2" t="s">
        <v>40</v>
      </c>
    </row>
    <row r="582" spans="1:10" x14ac:dyDescent="0.3">
      <c r="A582">
        <v>581</v>
      </c>
      <c r="B582" s="1">
        <v>45330</v>
      </c>
      <c r="C582" s="2" t="s">
        <v>41</v>
      </c>
      <c r="D582" s="2" t="s">
        <v>20</v>
      </c>
      <c r="E582" s="2" t="s">
        <v>110</v>
      </c>
      <c r="F582">
        <v>389</v>
      </c>
      <c r="G582">
        <v>366</v>
      </c>
      <c r="H582">
        <v>13</v>
      </c>
      <c r="I582">
        <v>3.55</v>
      </c>
      <c r="J582" s="2" t="s">
        <v>33</v>
      </c>
    </row>
    <row r="583" spans="1:10" x14ac:dyDescent="0.3">
      <c r="A583">
        <v>582</v>
      </c>
      <c r="B583" s="1">
        <v>45330</v>
      </c>
      <c r="C583" s="2" t="s">
        <v>41</v>
      </c>
      <c r="D583" s="2" t="s">
        <v>24</v>
      </c>
      <c r="E583" s="2" t="s">
        <v>112</v>
      </c>
      <c r="F583">
        <v>321</v>
      </c>
      <c r="G583">
        <v>261</v>
      </c>
      <c r="H583">
        <v>4</v>
      </c>
      <c r="I583">
        <v>1.53</v>
      </c>
      <c r="J583" s="2" t="s">
        <v>26</v>
      </c>
    </row>
    <row r="584" spans="1:10" x14ac:dyDescent="0.3">
      <c r="A584">
        <v>583</v>
      </c>
      <c r="B584" s="1">
        <v>45330</v>
      </c>
      <c r="C584" s="2" t="s">
        <v>44</v>
      </c>
      <c r="D584" s="2" t="s">
        <v>12</v>
      </c>
      <c r="E584" s="2" t="s">
        <v>111</v>
      </c>
      <c r="F584">
        <v>535</v>
      </c>
      <c r="G584">
        <v>484</v>
      </c>
      <c r="H584">
        <v>11</v>
      </c>
      <c r="I584">
        <v>2.27</v>
      </c>
      <c r="J584" s="2" t="s">
        <v>28</v>
      </c>
    </row>
    <row r="585" spans="1:10" x14ac:dyDescent="0.3">
      <c r="A585">
        <v>584</v>
      </c>
      <c r="B585" s="1">
        <v>45330</v>
      </c>
      <c r="C585" s="2" t="s">
        <v>44</v>
      </c>
      <c r="D585" s="2" t="s">
        <v>20</v>
      </c>
      <c r="E585" s="2" t="s">
        <v>111</v>
      </c>
      <c r="F585">
        <v>577</v>
      </c>
      <c r="G585">
        <v>545</v>
      </c>
      <c r="H585">
        <v>24</v>
      </c>
      <c r="I585">
        <v>4.4000000000000004</v>
      </c>
      <c r="J585" s="2" t="s">
        <v>33</v>
      </c>
    </row>
    <row r="586" spans="1:10" x14ac:dyDescent="0.3">
      <c r="A586">
        <v>585</v>
      </c>
      <c r="B586" s="1">
        <v>45330</v>
      </c>
      <c r="C586" s="2" t="s">
        <v>44</v>
      </c>
      <c r="D586" s="2" t="s">
        <v>24</v>
      </c>
      <c r="E586" s="2" t="s">
        <v>111</v>
      </c>
      <c r="F586">
        <v>566</v>
      </c>
      <c r="G586">
        <v>492</v>
      </c>
      <c r="H586">
        <v>14</v>
      </c>
      <c r="I586">
        <v>2.85</v>
      </c>
      <c r="J586" s="2" t="s">
        <v>38</v>
      </c>
    </row>
    <row r="587" spans="1:10" x14ac:dyDescent="0.3">
      <c r="A587">
        <v>586</v>
      </c>
      <c r="B587" s="1">
        <v>45331</v>
      </c>
      <c r="C587" s="2" t="s">
        <v>11</v>
      </c>
      <c r="D587" s="2" t="s">
        <v>12</v>
      </c>
      <c r="E587" s="2" t="s">
        <v>113</v>
      </c>
      <c r="F587">
        <v>428</v>
      </c>
      <c r="G587">
        <v>387</v>
      </c>
      <c r="H587">
        <v>7</v>
      </c>
      <c r="I587">
        <v>1.81</v>
      </c>
      <c r="J587" s="2" t="s">
        <v>22</v>
      </c>
    </row>
    <row r="588" spans="1:10" x14ac:dyDescent="0.3">
      <c r="A588">
        <v>587</v>
      </c>
      <c r="B588" s="1">
        <v>45331</v>
      </c>
      <c r="C588" s="2" t="s">
        <v>11</v>
      </c>
      <c r="D588" s="2" t="s">
        <v>20</v>
      </c>
      <c r="E588" s="2" t="s">
        <v>112</v>
      </c>
      <c r="F588">
        <v>555</v>
      </c>
      <c r="G588">
        <v>458</v>
      </c>
      <c r="H588">
        <v>0</v>
      </c>
      <c r="I588">
        <v>0</v>
      </c>
      <c r="J588" s="2" t="s">
        <v>29</v>
      </c>
    </row>
    <row r="589" spans="1:10" x14ac:dyDescent="0.3">
      <c r="A589">
        <v>588</v>
      </c>
      <c r="B589" s="1">
        <v>45331</v>
      </c>
      <c r="C589" s="2" t="s">
        <v>11</v>
      </c>
      <c r="D589" s="2" t="s">
        <v>24</v>
      </c>
      <c r="E589" s="2" t="s">
        <v>111</v>
      </c>
      <c r="F589">
        <v>488</v>
      </c>
      <c r="G589">
        <v>472</v>
      </c>
      <c r="H589">
        <v>2</v>
      </c>
      <c r="I589">
        <v>0.42</v>
      </c>
      <c r="J589" s="2" t="s">
        <v>23</v>
      </c>
    </row>
    <row r="590" spans="1:10" x14ac:dyDescent="0.3">
      <c r="A590">
        <v>589</v>
      </c>
      <c r="B590" s="1">
        <v>45331</v>
      </c>
      <c r="C590" s="2" t="s">
        <v>30</v>
      </c>
      <c r="D590" s="2" t="s">
        <v>12</v>
      </c>
      <c r="E590" s="2" t="s">
        <v>111</v>
      </c>
      <c r="F590">
        <v>492</v>
      </c>
      <c r="G590">
        <v>423</v>
      </c>
      <c r="H590">
        <v>0</v>
      </c>
      <c r="I590">
        <v>0</v>
      </c>
      <c r="J590" s="2" t="s">
        <v>42</v>
      </c>
    </row>
    <row r="591" spans="1:10" x14ac:dyDescent="0.3">
      <c r="A591">
        <v>590</v>
      </c>
      <c r="B591" s="1">
        <v>45331</v>
      </c>
      <c r="C591" s="2" t="s">
        <v>30</v>
      </c>
      <c r="D591" s="2" t="s">
        <v>20</v>
      </c>
      <c r="E591" s="2" t="s">
        <v>110</v>
      </c>
      <c r="F591">
        <v>308</v>
      </c>
      <c r="G591">
        <v>259</v>
      </c>
      <c r="H591">
        <v>10</v>
      </c>
      <c r="I591">
        <v>3.86</v>
      </c>
      <c r="J591" s="2" t="s">
        <v>40</v>
      </c>
    </row>
    <row r="592" spans="1:10" x14ac:dyDescent="0.3">
      <c r="A592">
        <v>591</v>
      </c>
      <c r="B592" s="1">
        <v>45331</v>
      </c>
      <c r="C592" s="2" t="s">
        <v>30</v>
      </c>
      <c r="D592" s="2" t="s">
        <v>24</v>
      </c>
      <c r="E592" s="2" t="s">
        <v>110</v>
      </c>
      <c r="F592">
        <v>371</v>
      </c>
      <c r="G592">
        <v>344</v>
      </c>
      <c r="H592">
        <v>5</v>
      </c>
      <c r="I592">
        <v>1.45</v>
      </c>
      <c r="J592" s="2" t="s">
        <v>15</v>
      </c>
    </row>
    <row r="593" spans="1:10" x14ac:dyDescent="0.3">
      <c r="A593">
        <v>592</v>
      </c>
      <c r="B593" s="1">
        <v>45331</v>
      </c>
      <c r="C593" s="2" t="s">
        <v>35</v>
      </c>
      <c r="D593" s="2" t="s">
        <v>12</v>
      </c>
      <c r="E593" s="2" t="s">
        <v>114</v>
      </c>
      <c r="F593">
        <v>308</v>
      </c>
      <c r="G593">
        <v>301</v>
      </c>
      <c r="H593">
        <v>13</v>
      </c>
      <c r="I593">
        <v>4.32</v>
      </c>
      <c r="J593" s="2" t="s">
        <v>40</v>
      </c>
    </row>
    <row r="594" spans="1:10" x14ac:dyDescent="0.3">
      <c r="A594">
        <v>593</v>
      </c>
      <c r="B594" s="1">
        <v>45331</v>
      </c>
      <c r="C594" s="2" t="s">
        <v>35</v>
      </c>
      <c r="D594" s="2" t="s">
        <v>20</v>
      </c>
      <c r="E594" s="2" t="s">
        <v>110</v>
      </c>
      <c r="F594">
        <v>504</v>
      </c>
      <c r="G594">
        <v>450</v>
      </c>
      <c r="H594">
        <v>10</v>
      </c>
      <c r="I594">
        <v>2.2200000000000002</v>
      </c>
      <c r="J594" s="2" t="s">
        <v>40</v>
      </c>
    </row>
    <row r="595" spans="1:10" x14ac:dyDescent="0.3">
      <c r="A595">
        <v>594</v>
      </c>
      <c r="B595" s="1">
        <v>45331</v>
      </c>
      <c r="C595" s="2" t="s">
        <v>35</v>
      </c>
      <c r="D595" s="2" t="s">
        <v>24</v>
      </c>
      <c r="E595" s="2" t="s">
        <v>110</v>
      </c>
      <c r="F595">
        <v>366</v>
      </c>
      <c r="G595">
        <v>323</v>
      </c>
      <c r="H595">
        <v>0</v>
      </c>
      <c r="I595">
        <v>0</v>
      </c>
      <c r="J595" s="2" t="s">
        <v>32</v>
      </c>
    </row>
    <row r="596" spans="1:10" x14ac:dyDescent="0.3">
      <c r="A596">
        <v>595</v>
      </c>
      <c r="B596" s="1">
        <v>45331</v>
      </c>
      <c r="C596" s="2" t="s">
        <v>41</v>
      </c>
      <c r="D596" s="2" t="s">
        <v>12</v>
      </c>
      <c r="E596" s="2" t="s">
        <v>111</v>
      </c>
      <c r="F596">
        <v>351</v>
      </c>
      <c r="G596">
        <v>301</v>
      </c>
      <c r="H596">
        <v>0</v>
      </c>
      <c r="I596">
        <v>0</v>
      </c>
      <c r="J596" s="2" t="s">
        <v>32</v>
      </c>
    </row>
    <row r="597" spans="1:10" x14ac:dyDescent="0.3">
      <c r="A597">
        <v>596</v>
      </c>
      <c r="B597" s="1">
        <v>45331</v>
      </c>
      <c r="C597" s="2" t="s">
        <v>41</v>
      </c>
      <c r="D597" s="2" t="s">
        <v>20</v>
      </c>
      <c r="E597" s="2" t="s">
        <v>112</v>
      </c>
      <c r="F597">
        <v>497</v>
      </c>
      <c r="G597">
        <v>485</v>
      </c>
      <c r="H597">
        <v>21</v>
      </c>
      <c r="I597">
        <v>4.33</v>
      </c>
      <c r="J597" s="2" t="s">
        <v>29</v>
      </c>
    </row>
    <row r="598" spans="1:10" x14ac:dyDescent="0.3">
      <c r="A598">
        <v>597</v>
      </c>
      <c r="B598" s="1">
        <v>45331</v>
      </c>
      <c r="C598" s="2" t="s">
        <v>41</v>
      </c>
      <c r="D598" s="2" t="s">
        <v>24</v>
      </c>
      <c r="E598" s="2" t="s">
        <v>111</v>
      </c>
      <c r="F598">
        <v>450</v>
      </c>
      <c r="G598">
        <v>391</v>
      </c>
      <c r="H598">
        <v>10</v>
      </c>
      <c r="I598">
        <v>2.56</v>
      </c>
      <c r="J598" s="2" t="s">
        <v>46</v>
      </c>
    </row>
    <row r="599" spans="1:10" x14ac:dyDescent="0.3">
      <c r="A599">
        <v>598</v>
      </c>
      <c r="B599" s="1">
        <v>45331</v>
      </c>
      <c r="C599" s="2" t="s">
        <v>44</v>
      </c>
      <c r="D599" s="2" t="s">
        <v>12</v>
      </c>
      <c r="E599" s="2" t="s">
        <v>114</v>
      </c>
      <c r="F599">
        <v>545</v>
      </c>
      <c r="G599">
        <v>443</v>
      </c>
      <c r="H599">
        <v>7</v>
      </c>
      <c r="I599">
        <v>1.58</v>
      </c>
      <c r="J599" s="2" t="s">
        <v>32</v>
      </c>
    </row>
    <row r="600" spans="1:10" x14ac:dyDescent="0.3">
      <c r="A600">
        <v>599</v>
      </c>
      <c r="B600" s="1">
        <v>45331</v>
      </c>
      <c r="C600" s="2" t="s">
        <v>44</v>
      </c>
      <c r="D600" s="2" t="s">
        <v>20</v>
      </c>
      <c r="E600" s="2" t="s">
        <v>110</v>
      </c>
      <c r="F600">
        <v>559</v>
      </c>
      <c r="G600">
        <v>465</v>
      </c>
      <c r="H600">
        <v>23</v>
      </c>
      <c r="I600">
        <v>4.95</v>
      </c>
      <c r="J600" s="2" t="s">
        <v>45</v>
      </c>
    </row>
    <row r="601" spans="1:10" x14ac:dyDescent="0.3">
      <c r="A601">
        <v>600</v>
      </c>
      <c r="B601" s="1">
        <v>45331</v>
      </c>
      <c r="C601" s="2" t="s">
        <v>44</v>
      </c>
      <c r="D601" s="2" t="s">
        <v>24</v>
      </c>
      <c r="E601" s="2" t="s">
        <v>110</v>
      </c>
      <c r="F601">
        <v>587</v>
      </c>
      <c r="G601">
        <v>501</v>
      </c>
      <c r="H601">
        <v>0</v>
      </c>
      <c r="I601">
        <v>0</v>
      </c>
      <c r="J601" s="2" t="s">
        <v>33</v>
      </c>
    </row>
    <row r="602" spans="1:10" x14ac:dyDescent="0.3">
      <c r="A602">
        <v>601</v>
      </c>
      <c r="B602" s="1">
        <v>45332</v>
      </c>
      <c r="C602" s="2" t="s">
        <v>11</v>
      </c>
      <c r="D602" s="2" t="s">
        <v>12</v>
      </c>
      <c r="E602" s="2" t="s">
        <v>114</v>
      </c>
      <c r="F602">
        <v>566</v>
      </c>
      <c r="G602">
        <v>494</v>
      </c>
      <c r="H602">
        <v>11</v>
      </c>
      <c r="I602">
        <v>2.23</v>
      </c>
      <c r="J602" s="2" t="s">
        <v>38</v>
      </c>
    </row>
    <row r="603" spans="1:10" x14ac:dyDescent="0.3">
      <c r="A603">
        <v>602</v>
      </c>
      <c r="B603" s="1">
        <v>45332</v>
      </c>
      <c r="C603" s="2" t="s">
        <v>11</v>
      </c>
      <c r="D603" s="2" t="s">
        <v>20</v>
      </c>
      <c r="E603" s="2" t="s">
        <v>114</v>
      </c>
      <c r="F603">
        <v>535</v>
      </c>
      <c r="G603">
        <v>465</v>
      </c>
      <c r="H603">
        <v>7</v>
      </c>
      <c r="I603">
        <v>1.51</v>
      </c>
      <c r="J603" s="2" t="s">
        <v>46</v>
      </c>
    </row>
    <row r="604" spans="1:10" x14ac:dyDescent="0.3">
      <c r="A604">
        <v>603</v>
      </c>
      <c r="B604" s="1">
        <v>45332</v>
      </c>
      <c r="C604" s="2" t="s">
        <v>11</v>
      </c>
      <c r="D604" s="2" t="s">
        <v>24</v>
      </c>
      <c r="E604" s="2" t="s">
        <v>111</v>
      </c>
      <c r="F604">
        <v>564</v>
      </c>
      <c r="G604">
        <v>517</v>
      </c>
      <c r="H604">
        <v>22</v>
      </c>
      <c r="I604">
        <v>4.26</v>
      </c>
      <c r="J604" s="2" t="s">
        <v>23</v>
      </c>
    </row>
    <row r="605" spans="1:10" x14ac:dyDescent="0.3">
      <c r="A605">
        <v>604</v>
      </c>
      <c r="B605" s="1">
        <v>45332</v>
      </c>
      <c r="C605" s="2" t="s">
        <v>30</v>
      </c>
      <c r="D605" s="2" t="s">
        <v>12</v>
      </c>
      <c r="E605" s="2" t="s">
        <v>113</v>
      </c>
      <c r="F605">
        <v>563</v>
      </c>
      <c r="G605">
        <v>454</v>
      </c>
      <c r="H605">
        <v>17</v>
      </c>
      <c r="I605">
        <v>3.74</v>
      </c>
      <c r="J605" s="2" t="s">
        <v>28</v>
      </c>
    </row>
    <row r="606" spans="1:10" x14ac:dyDescent="0.3">
      <c r="A606">
        <v>605</v>
      </c>
      <c r="B606" s="1">
        <v>45332</v>
      </c>
      <c r="C606" s="2" t="s">
        <v>30</v>
      </c>
      <c r="D606" s="2" t="s">
        <v>20</v>
      </c>
      <c r="E606" s="2" t="s">
        <v>111</v>
      </c>
      <c r="F606">
        <v>334</v>
      </c>
      <c r="G606">
        <v>333</v>
      </c>
      <c r="H606">
        <v>2</v>
      </c>
      <c r="I606">
        <v>0.6</v>
      </c>
      <c r="J606" s="2" t="s">
        <v>36</v>
      </c>
    </row>
    <row r="607" spans="1:10" x14ac:dyDescent="0.3">
      <c r="A607">
        <v>606</v>
      </c>
      <c r="B607" s="1">
        <v>45332</v>
      </c>
      <c r="C607" s="2" t="s">
        <v>30</v>
      </c>
      <c r="D607" s="2" t="s">
        <v>24</v>
      </c>
      <c r="E607" s="2" t="s">
        <v>110</v>
      </c>
      <c r="F607">
        <v>525</v>
      </c>
      <c r="G607">
        <v>496</v>
      </c>
      <c r="H607">
        <v>15</v>
      </c>
      <c r="I607">
        <v>3.02</v>
      </c>
      <c r="J607" s="2" t="s">
        <v>15</v>
      </c>
    </row>
    <row r="608" spans="1:10" x14ac:dyDescent="0.3">
      <c r="A608">
        <v>607</v>
      </c>
      <c r="B608" s="1">
        <v>45332</v>
      </c>
      <c r="C608" s="2" t="s">
        <v>35</v>
      </c>
      <c r="D608" s="2" t="s">
        <v>12</v>
      </c>
      <c r="E608" s="2" t="s">
        <v>111</v>
      </c>
      <c r="F608">
        <v>400</v>
      </c>
      <c r="G608">
        <v>327</v>
      </c>
      <c r="H608">
        <v>6</v>
      </c>
      <c r="I608">
        <v>1.83</v>
      </c>
      <c r="J608" s="2" t="s">
        <v>42</v>
      </c>
    </row>
    <row r="609" spans="1:10" x14ac:dyDescent="0.3">
      <c r="A609">
        <v>608</v>
      </c>
      <c r="B609" s="1">
        <v>45332</v>
      </c>
      <c r="C609" s="2" t="s">
        <v>35</v>
      </c>
      <c r="D609" s="2" t="s">
        <v>20</v>
      </c>
      <c r="E609" s="2" t="s">
        <v>110</v>
      </c>
      <c r="F609">
        <v>321</v>
      </c>
      <c r="G609">
        <v>259</v>
      </c>
      <c r="H609">
        <v>0</v>
      </c>
      <c r="I609">
        <v>0</v>
      </c>
      <c r="J609" s="2" t="s">
        <v>42</v>
      </c>
    </row>
    <row r="610" spans="1:10" x14ac:dyDescent="0.3">
      <c r="A610">
        <v>609</v>
      </c>
      <c r="B610" s="1">
        <v>45332</v>
      </c>
      <c r="C610" s="2" t="s">
        <v>35</v>
      </c>
      <c r="D610" s="2" t="s">
        <v>24</v>
      </c>
      <c r="E610" s="2" t="s">
        <v>110</v>
      </c>
      <c r="F610">
        <v>514</v>
      </c>
      <c r="G610">
        <v>469</v>
      </c>
      <c r="H610">
        <v>9</v>
      </c>
      <c r="I610">
        <v>1.92</v>
      </c>
      <c r="J610" s="2" t="s">
        <v>23</v>
      </c>
    </row>
    <row r="611" spans="1:10" x14ac:dyDescent="0.3">
      <c r="A611">
        <v>610</v>
      </c>
      <c r="B611" s="1">
        <v>45332</v>
      </c>
      <c r="C611" s="2" t="s">
        <v>41</v>
      </c>
      <c r="D611" s="2" t="s">
        <v>12</v>
      </c>
      <c r="E611" s="2" t="s">
        <v>110</v>
      </c>
      <c r="F611">
        <v>580</v>
      </c>
      <c r="G611">
        <v>529</v>
      </c>
      <c r="H611">
        <v>26</v>
      </c>
      <c r="I611">
        <v>4.91</v>
      </c>
      <c r="J611" s="2" t="s">
        <v>46</v>
      </c>
    </row>
    <row r="612" spans="1:10" x14ac:dyDescent="0.3">
      <c r="A612">
        <v>611</v>
      </c>
      <c r="B612" s="1">
        <v>45332</v>
      </c>
      <c r="C612" s="2" t="s">
        <v>41</v>
      </c>
      <c r="D612" s="2" t="s">
        <v>20</v>
      </c>
      <c r="E612" s="2" t="s">
        <v>111</v>
      </c>
      <c r="F612">
        <v>333</v>
      </c>
      <c r="G612">
        <v>277</v>
      </c>
      <c r="H612">
        <v>0</v>
      </c>
      <c r="I612">
        <v>0</v>
      </c>
      <c r="J612" s="2" t="s">
        <v>38</v>
      </c>
    </row>
    <row r="613" spans="1:10" x14ac:dyDescent="0.3">
      <c r="A613">
        <v>612</v>
      </c>
      <c r="B613" s="1">
        <v>45332</v>
      </c>
      <c r="C613" s="2" t="s">
        <v>41</v>
      </c>
      <c r="D613" s="2" t="s">
        <v>24</v>
      </c>
      <c r="E613" s="2" t="s">
        <v>110</v>
      </c>
      <c r="F613">
        <v>333</v>
      </c>
      <c r="G613">
        <v>280</v>
      </c>
      <c r="H613">
        <v>12</v>
      </c>
      <c r="I613">
        <v>4.29</v>
      </c>
      <c r="J613" s="2" t="s">
        <v>32</v>
      </c>
    </row>
    <row r="614" spans="1:10" x14ac:dyDescent="0.3">
      <c r="A614">
        <v>613</v>
      </c>
      <c r="B614" s="1">
        <v>45332</v>
      </c>
      <c r="C614" s="2" t="s">
        <v>44</v>
      </c>
      <c r="D614" s="2" t="s">
        <v>12</v>
      </c>
      <c r="E614" s="2" t="s">
        <v>114</v>
      </c>
      <c r="F614">
        <v>552</v>
      </c>
      <c r="G614">
        <v>454</v>
      </c>
      <c r="H614">
        <v>15</v>
      </c>
      <c r="I614">
        <v>3.3</v>
      </c>
      <c r="J614" s="2" t="s">
        <v>29</v>
      </c>
    </row>
    <row r="615" spans="1:10" x14ac:dyDescent="0.3">
      <c r="A615">
        <v>614</v>
      </c>
      <c r="B615" s="1">
        <v>45332</v>
      </c>
      <c r="C615" s="2" t="s">
        <v>44</v>
      </c>
      <c r="D615" s="2" t="s">
        <v>20</v>
      </c>
      <c r="E615" s="2" t="s">
        <v>114</v>
      </c>
      <c r="F615">
        <v>490</v>
      </c>
      <c r="G615">
        <v>475</v>
      </c>
      <c r="H615">
        <v>22</v>
      </c>
      <c r="I615">
        <v>4.63</v>
      </c>
      <c r="J615" s="2" t="s">
        <v>29</v>
      </c>
    </row>
    <row r="616" spans="1:10" x14ac:dyDescent="0.3">
      <c r="A616">
        <v>615</v>
      </c>
      <c r="B616" s="1">
        <v>45332</v>
      </c>
      <c r="C616" s="2" t="s">
        <v>44</v>
      </c>
      <c r="D616" s="2" t="s">
        <v>24</v>
      </c>
      <c r="E616" s="2" t="s">
        <v>114</v>
      </c>
      <c r="F616">
        <v>585</v>
      </c>
      <c r="G616">
        <v>532</v>
      </c>
      <c r="H616">
        <v>23</v>
      </c>
      <c r="I616">
        <v>4.32</v>
      </c>
      <c r="J616" s="2" t="s">
        <v>33</v>
      </c>
    </row>
    <row r="617" spans="1:10" x14ac:dyDescent="0.3">
      <c r="A617">
        <v>616</v>
      </c>
      <c r="B617" s="1">
        <v>45333</v>
      </c>
      <c r="C617" s="2" t="s">
        <v>11</v>
      </c>
      <c r="D617" s="2" t="s">
        <v>12</v>
      </c>
      <c r="E617" s="2" t="s">
        <v>113</v>
      </c>
      <c r="F617">
        <v>467</v>
      </c>
      <c r="G617">
        <v>422</v>
      </c>
      <c r="H617">
        <v>14</v>
      </c>
      <c r="I617">
        <v>3.32</v>
      </c>
      <c r="J617" s="2" t="s">
        <v>28</v>
      </c>
    </row>
    <row r="618" spans="1:10" x14ac:dyDescent="0.3">
      <c r="A618">
        <v>617</v>
      </c>
      <c r="B618" s="1">
        <v>45333</v>
      </c>
      <c r="C618" s="2" t="s">
        <v>11</v>
      </c>
      <c r="D618" s="2" t="s">
        <v>20</v>
      </c>
      <c r="E618" s="2" t="s">
        <v>110</v>
      </c>
      <c r="F618">
        <v>442</v>
      </c>
      <c r="G618">
        <v>424</v>
      </c>
      <c r="H618">
        <v>16</v>
      </c>
      <c r="I618">
        <v>3.77</v>
      </c>
      <c r="J618" s="2" t="s">
        <v>42</v>
      </c>
    </row>
    <row r="619" spans="1:10" x14ac:dyDescent="0.3">
      <c r="A619">
        <v>618</v>
      </c>
      <c r="B619" s="1">
        <v>45333</v>
      </c>
      <c r="C619" s="2" t="s">
        <v>11</v>
      </c>
      <c r="D619" s="2" t="s">
        <v>24</v>
      </c>
      <c r="E619" s="2" t="s">
        <v>113</v>
      </c>
      <c r="F619">
        <v>311</v>
      </c>
      <c r="G619">
        <v>275</v>
      </c>
      <c r="H619">
        <v>3</v>
      </c>
      <c r="I619">
        <v>1.0900000000000001</v>
      </c>
      <c r="J619" s="2" t="s">
        <v>26</v>
      </c>
    </row>
    <row r="620" spans="1:10" x14ac:dyDescent="0.3">
      <c r="A620">
        <v>619</v>
      </c>
      <c r="B620" s="1">
        <v>45333</v>
      </c>
      <c r="C620" s="2" t="s">
        <v>30</v>
      </c>
      <c r="D620" s="2" t="s">
        <v>12</v>
      </c>
      <c r="E620" s="2" t="s">
        <v>112</v>
      </c>
      <c r="F620">
        <v>555</v>
      </c>
      <c r="G620">
        <v>551</v>
      </c>
      <c r="H620">
        <v>27</v>
      </c>
      <c r="I620">
        <v>4.9000000000000004</v>
      </c>
      <c r="J620" s="2" t="s">
        <v>29</v>
      </c>
    </row>
    <row r="621" spans="1:10" x14ac:dyDescent="0.3">
      <c r="A621">
        <v>620</v>
      </c>
      <c r="B621" s="1">
        <v>45333</v>
      </c>
      <c r="C621" s="2" t="s">
        <v>30</v>
      </c>
      <c r="D621" s="2" t="s">
        <v>20</v>
      </c>
      <c r="E621" s="2" t="s">
        <v>110</v>
      </c>
      <c r="F621">
        <v>453</v>
      </c>
      <c r="G621">
        <v>435</v>
      </c>
      <c r="H621">
        <v>5</v>
      </c>
      <c r="I621">
        <v>1.1499999999999999</v>
      </c>
      <c r="J621" s="2" t="s">
        <v>28</v>
      </c>
    </row>
    <row r="622" spans="1:10" x14ac:dyDescent="0.3">
      <c r="A622">
        <v>621</v>
      </c>
      <c r="B622" s="1">
        <v>45333</v>
      </c>
      <c r="C622" s="2" t="s">
        <v>30</v>
      </c>
      <c r="D622" s="2" t="s">
        <v>24</v>
      </c>
      <c r="E622" s="2" t="s">
        <v>110</v>
      </c>
      <c r="F622">
        <v>414</v>
      </c>
      <c r="G622">
        <v>401</v>
      </c>
      <c r="H622">
        <v>4</v>
      </c>
      <c r="I622">
        <v>1</v>
      </c>
      <c r="J622" s="2" t="s">
        <v>40</v>
      </c>
    </row>
    <row r="623" spans="1:10" x14ac:dyDescent="0.3">
      <c r="A623">
        <v>622</v>
      </c>
      <c r="B623" s="1">
        <v>45333</v>
      </c>
      <c r="C623" s="2" t="s">
        <v>35</v>
      </c>
      <c r="D623" s="2" t="s">
        <v>12</v>
      </c>
      <c r="E623" s="2" t="s">
        <v>113</v>
      </c>
      <c r="F623">
        <v>378</v>
      </c>
      <c r="G623">
        <v>372</v>
      </c>
      <c r="H623">
        <v>12</v>
      </c>
      <c r="I623">
        <v>3.23</v>
      </c>
      <c r="J623" s="2" t="s">
        <v>36</v>
      </c>
    </row>
    <row r="624" spans="1:10" x14ac:dyDescent="0.3">
      <c r="A624">
        <v>623</v>
      </c>
      <c r="B624" s="1">
        <v>45333</v>
      </c>
      <c r="C624" s="2" t="s">
        <v>35</v>
      </c>
      <c r="D624" s="2" t="s">
        <v>20</v>
      </c>
      <c r="E624" s="2" t="s">
        <v>114</v>
      </c>
      <c r="F624">
        <v>511</v>
      </c>
      <c r="G624">
        <v>484</v>
      </c>
      <c r="H624">
        <v>10</v>
      </c>
      <c r="I624">
        <v>2.0699999999999998</v>
      </c>
      <c r="J624" s="2" t="s">
        <v>26</v>
      </c>
    </row>
    <row r="625" spans="1:10" x14ac:dyDescent="0.3">
      <c r="A625">
        <v>624</v>
      </c>
      <c r="B625" s="1">
        <v>45333</v>
      </c>
      <c r="C625" s="2" t="s">
        <v>35</v>
      </c>
      <c r="D625" s="2" t="s">
        <v>24</v>
      </c>
      <c r="E625" s="2" t="s">
        <v>112</v>
      </c>
      <c r="F625">
        <v>341</v>
      </c>
      <c r="G625">
        <v>289</v>
      </c>
      <c r="H625">
        <v>9</v>
      </c>
      <c r="I625">
        <v>3.11</v>
      </c>
      <c r="J625" s="2" t="s">
        <v>38</v>
      </c>
    </row>
    <row r="626" spans="1:10" x14ac:dyDescent="0.3">
      <c r="A626">
        <v>625</v>
      </c>
      <c r="B626" s="1">
        <v>45333</v>
      </c>
      <c r="C626" s="2" t="s">
        <v>41</v>
      </c>
      <c r="D626" s="2" t="s">
        <v>12</v>
      </c>
      <c r="E626" s="2" t="s">
        <v>111</v>
      </c>
      <c r="F626">
        <v>460</v>
      </c>
      <c r="G626">
        <v>453</v>
      </c>
      <c r="H626">
        <v>1</v>
      </c>
      <c r="I626">
        <v>0.22</v>
      </c>
      <c r="J626" s="2" t="s">
        <v>22</v>
      </c>
    </row>
    <row r="627" spans="1:10" x14ac:dyDescent="0.3">
      <c r="A627">
        <v>626</v>
      </c>
      <c r="B627" s="1">
        <v>45333</v>
      </c>
      <c r="C627" s="2" t="s">
        <v>41</v>
      </c>
      <c r="D627" s="2" t="s">
        <v>20</v>
      </c>
      <c r="E627" s="2" t="s">
        <v>112</v>
      </c>
      <c r="F627">
        <v>521</v>
      </c>
      <c r="G627">
        <v>432</v>
      </c>
      <c r="H627">
        <v>10</v>
      </c>
      <c r="I627">
        <v>2.31</v>
      </c>
      <c r="J627" s="2" t="s">
        <v>36</v>
      </c>
    </row>
    <row r="628" spans="1:10" x14ac:dyDescent="0.3">
      <c r="A628">
        <v>627</v>
      </c>
      <c r="B628" s="1">
        <v>45333</v>
      </c>
      <c r="C628" s="2" t="s">
        <v>41</v>
      </c>
      <c r="D628" s="2" t="s">
        <v>24</v>
      </c>
      <c r="E628" s="2" t="s">
        <v>111</v>
      </c>
      <c r="F628">
        <v>489</v>
      </c>
      <c r="G628">
        <v>402</v>
      </c>
      <c r="H628">
        <v>4</v>
      </c>
      <c r="I628">
        <v>1</v>
      </c>
      <c r="J628" s="2" t="s">
        <v>32</v>
      </c>
    </row>
    <row r="629" spans="1:10" x14ac:dyDescent="0.3">
      <c r="A629">
        <v>628</v>
      </c>
      <c r="B629" s="1">
        <v>45333</v>
      </c>
      <c r="C629" s="2" t="s">
        <v>44</v>
      </c>
      <c r="D629" s="2" t="s">
        <v>12</v>
      </c>
      <c r="E629" s="2" t="s">
        <v>110</v>
      </c>
      <c r="F629">
        <v>502</v>
      </c>
      <c r="G629">
        <v>460</v>
      </c>
      <c r="H629">
        <v>9</v>
      </c>
      <c r="I629">
        <v>1.96</v>
      </c>
      <c r="J629" s="2" t="s">
        <v>26</v>
      </c>
    </row>
    <row r="630" spans="1:10" x14ac:dyDescent="0.3">
      <c r="A630">
        <v>629</v>
      </c>
      <c r="B630" s="1">
        <v>45333</v>
      </c>
      <c r="C630" s="2" t="s">
        <v>44</v>
      </c>
      <c r="D630" s="2" t="s">
        <v>20</v>
      </c>
      <c r="E630" s="2" t="s">
        <v>110</v>
      </c>
      <c r="F630">
        <v>424</v>
      </c>
      <c r="G630">
        <v>390</v>
      </c>
      <c r="H630">
        <v>3</v>
      </c>
      <c r="I630">
        <v>0.77</v>
      </c>
      <c r="J630" s="2" t="s">
        <v>29</v>
      </c>
    </row>
    <row r="631" spans="1:10" x14ac:dyDescent="0.3">
      <c r="A631">
        <v>630</v>
      </c>
      <c r="B631" s="1">
        <v>45333</v>
      </c>
      <c r="C631" s="2" t="s">
        <v>44</v>
      </c>
      <c r="D631" s="2" t="s">
        <v>24</v>
      </c>
      <c r="E631" s="2" t="s">
        <v>112</v>
      </c>
      <c r="F631">
        <v>467</v>
      </c>
      <c r="G631">
        <v>429</v>
      </c>
      <c r="H631">
        <v>18</v>
      </c>
      <c r="I631">
        <v>4.2</v>
      </c>
      <c r="J631" s="2" t="s">
        <v>19</v>
      </c>
    </row>
    <row r="632" spans="1:10" x14ac:dyDescent="0.3">
      <c r="A632">
        <v>631</v>
      </c>
      <c r="B632" s="1">
        <v>45334</v>
      </c>
      <c r="C632" s="2" t="s">
        <v>11</v>
      </c>
      <c r="D632" s="2" t="s">
        <v>12</v>
      </c>
      <c r="E632" s="2" t="s">
        <v>113</v>
      </c>
      <c r="F632">
        <v>342</v>
      </c>
      <c r="G632">
        <v>328</v>
      </c>
      <c r="H632">
        <v>0</v>
      </c>
      <c r="I632">
        <v>0</v>
      </c>
      <c r="J632" s="2" t="s">
        <v>23</v>
      </c>
    </row>
    <row r="633" spans="1:10" x14ac:dyDescent="0.3">
      <c r="A633">
        <v>632</v>
      </c>
      <c r="B633" s="1">
        <v>45334</v>
      </c>
      <c r="C633" s="2" t="s">
        <v>11</v>
      </c>
      <c r="D633" s="2" t="s">
        <v>20</v>
      </c>
      <c r="E633" s="2" t="s">
        <v>110</v>
      </c>
      <c r="F633">
        <v>552</v>
      </c>
      <c r="G633">
        <v>540</v>
      </c>
      <c r="H633">
        <v>25</v>
      </c>
      <c r="I633">
        <v>4.63</v>
      </c>
      <c r="J633" s="2" t="s">
        <v>46</v>
      </c>
    </row>
    <row r="634" spans="1:10" x14ac:dyDescent="0.3">
      <c r="A634">
        <v>633</v>
      </c>
      <c r="B634" s="1">
        <v>45334</v>
      </c>
      <c r="C634" s="2" t="s">
        <v>11</v>
      </c>
      <c r="D634" s="2" t="s">
        <v>24</v>
      </c>
      <c r="E634" s="2" t="s">
        <v>114</v>
      </c>
      <c r="F634">
        <v>301</v>
      </c>
      <c r="G634">
        <v>269</v>
      </c>
      <c r="H634">
        <v>0</v>
      </c>
      <c r="I634">
        <v>0</v>
      </c>
      <c r="J634" s="2" t="s">
        <v>22</v>
      </c>
    </row>
    <row r="635" spans="1:10" x14ac:dyDescent="0.3">
      <c r="A635">
        <v>634</v>
      </c>
      <c r="B635" s="1">
        <v>45334</v>
      </c>
      <c r="C635" s="2" t="s">
        <v>30</v>
      </c>
      <c r="D635" s="2" t="s">
        <v>12</v>
      </c>
      <c r="E635" s="2" t="s">
        <v>114</v>
      </c>
      <c r="F635">
        <v>487</v>
      </c>
      <c r="G635">
        <v>455</v>
      </c>
      <c r="H635">
        <v>20</v>
      </c>
      <c r="I635">
        <v>4.4000000000000004</v>
      </c>
      <c r="J635" s="2" t="s">
        <v>33</v>
      </c>
    </row>
    <row r="636" spans="1:10" x14ac:dyDescent="0.3">
      <c r="A636">
        <v>635</v>
      </c>
      <c r="B636" s="1">
        <v>45334</v>
      </c>
      <c r="C636" s="2" t="s">
        <v>30</v>
      </c>
      <c r="D636" s="2" t="s">
        <v>20</v>
      </c>
      <c r="E636" s="2" t="s">
        <v>114</v>
      </c>
      <c r="F636">
        <v>592</v>
      </c>
      <c r="G636">
        <v>483</v>
      </c>
      <c r="H636">
        <v>3</v>
      </c>
      <c r="I636">
        <v>0.62</v>
      </c>
      <c r="J636" s="2" t="s">
        <v>36</v>
      </c>
    </row>
    <row r="637" spans="1:10" x14ac:dyDescent="0.3">
      <c r="A637">
        <v>636</v>
      </c>
      <c r="B637" s="1">
        <v>45334</v>
      </c>
      <c r="C637" s="2" t="s">
        <v>30</v>
      </c>
      <c r="D637" s="2" t="s">
        <v>24</v>
      </c>
      <c r="E637" s="2" t="s">
        <v>112</v>
      </c>
      <c r="F637">
        <v>351</v>
      </c>
      <c r="G637">
        <v>283</v>
      </c>
      <c r="H637">
        <v>8</v>
      </c>
      <c r="I637">
        <v>2.83</v>
      </c>
      <c r="J637" s="2" t="s">
        <v>29</v>
      </c>
    </row>
    <row r="638" spans="1:10" x14ac:dyDescent="0.3">
      <c r="A638">
        <v>637</v>
      </c>
      <c r="B638" s="1">
        <v>45334</v>
      </c>
      <c r="C638" s="2" t="s">
        <v>35</v>
      </c>
      <c r="D638" s="2" t="s">
        <v>12</v>
      </c>
      <c r="E638" s="2" t="s">
        <v>110</v>
      </c>
      <c r="F638">
        <v>300</v>
      </c>
      <c r="G638">
        <v>289</v>
      </c>
      <c r="H638">
        <v>2</v>
      </c>
      <c r="I638">
        <v>0.69</v>
      </c>
      <c r="J638" s="2" t="s">
        <v>32</v>
      </c>
    </row>
    <row r="639" spans="1:10" x14ac:dyDescent="0.3">
      <c r="A639">
        <v>638</v>
      </c>
      <c r="B639" s="1">
        <v>45334</v>
      </c>
      <c r="C639" s="2" t="s">
        <v>35</v>
      </c>
      <c r="D639" s="2" t="s">
        <v>20</v>
      </c>
      <c r="E639" s="2" t="s">
        <v>114</v>
      </c>
      <c r="F639">
        <v>500</v>
      </c>
      <c r="G639">
        <v>482</v>
      </c>
      <c r="H639">
        <v>11</v>
      </c>
      <c r="I639">
        <v>2.2799999999999998</v>
      </c>
      <c r="J639" s="2" t="s">
        <v>29</v>
      </c>
    </row>
    <row r="640" spans="1:10" x14ac:dyDescent="0.3">
      <c r="A640">
        <v>639</v>
      </c>
      <c r="B640" s="1">
        <v>45334</v>
      </c>
      <c r="C640" s="2" t="s">
        <v>35</v>
      </c>
      <c r="D640" s="2" t="s">
        <v>24</v>
      </c>
      <c r="E640" s="2" t="s">
        <v>113</v>
      </c>
      <c r="F640">
        <v>449</v>
      </c>
      <c r="G640">
        <v>414</v>
      </c>
      <c r="H640">
        <v>10</v>
      </c>
      <c r="I640">
        <v>2.42</v>
      </c>
      <c r="J640" s="2" t="s">
        <v>26</v>
      </c>
    </row>
    <row r="641" spans="1:10" x14ac:dyDescent="0.3">
      <c r="A641">
        <v>640</v>
      </c>
      <c r="B641" s="1">
        <v>45334</v>
      </c>
      <c r="C641" s="2" t="s">
        <v>41</v>
      </c>
      <c r="D641" s="2" t="s">
        <v>12</v>
      </c>
      <c r="E641" s="2" t="s">
        <v>114</v>
      </c>
      <c r="F641">
        <v>370</v>
      </c>
      <c r="G641">
        <v>300</v>
      </c>
      <c r="H641">
        <v>9</v>
      </c>
      <c r="I641">
        <v>3</v>
      </c>
      <c r="J641" s="2" t="s">
        <v>15</v>
      </c>
    </row>
    <row r="642" spans="1:10" x14ac:dyDescent="0.3">
      <c r="A642">
        <v>641</v>
      </c>
      <c r="B642" s="1">
        <v>45334</v>
      </c>
      <c r="C642" s="2" t="s">
        <v>41</v>
      </c>
      <c r="D642" s="2" t="s">
        <v>20</v>
      </c>
      <c r="E642" s="2" t="s">
        <v>114</v>
      </c>
      <c r="F642">
        <v>563</v>
      </c>
      <c r="G642">
        <v>461</v>
      </c>
      <c r="H642">
        <v>13</v>
      </c>
      <c r="I642">
        <v>2.82</v>
      </c>
      <c r="J642" s="2" t="s">
        <v>46</v>
      </c>
    </row>
    <row r="643" spans="1:10" x14ac:dyDescent="0.3">
      <c r="A643">
        <v>642</v>
      </c>
      <c r="B643" s="1">
        <v>45334</v>
      </c>
      <c r="C643" s="2" t="s">
        <v>41</v>
      </c>
      <c r="D643" s="2" t="s">
        <v>24</v>
      </c>
      <c r="E643" s="2" t="s">
        <v>111</v>
      </c>
      <c r="F643">
        <v>501</v>
      </c>
      <c r="G643">
        <v>486</v>
      </c>
      <c r="H643">
        <v>16</v>
      </c>
      <c r="I643">
        <v>3.29</v>
      </c>
      <c r="J643" s="2" t="s">
        <v>38</v>
      </c>
    </row>
    <row r="644" spans="1:10" x14ac:dyDescent="0.3">
      <c r="A644">
        <v>643</v>
      </c>
      <c r="B644" s="1">
        <v>45334</v>
      </c>
      <c r="C644" s="2" t="s">
        <v>44</v>
      </c>
      <c r="D644" s="2" t="s">
        <v>12</v>
      </c>
      <c r="E644" s="2" t="s">
        <v>114</v>
      </c>
      <c r="F644">
        <v>531</v>
      </c>
      <c r="G644">
        <v>462</v>
      </c>
      <c r="H644">
        <v>11</v>
      </c>
      <c r="I644">
        <v>2.38</v>
      </c>
      <c r="J644" s="2" t="s">
        <v>33</v>
      </c>
    </row>
    <row r="645" spans="1:10" x14ac:dyDescent="0.3">
      <c r="A645">
        <v>644</v>
      </c>
      <c r="B645" s="1">
        <v>45334</v>
      </c>
      <c r="C645" s="2" t="s">
        <v>44</v>
      </c>
      <c r="D645" s="2" t="s">
        <v>20</v>
      </c>
      <c r="E645" s="2" t="s">
        <v>114</v>
      </c>
      <c r="F645">
        <v>505</v>
      </c>
      <c r="G645">
        <v>446</v>
      </c>
      <c r="H645">
        <v>20</v>
      </c>
      <c r="I645">
        <v>4.4800000000000004</v>
      </c>
      <c r="J645" s="2" t="s">
        <v>33</v>
      </c>
    </row>
    <row r="646" spans="1:10" x14ac:dyDescent="0.3">
      <c r="A646">
        <v>645</v>
      </c>
      <c r="B646" s="1">
        <v>45334</v>
      </c>
      <c r="C646" s="2" t="s">
        <v>44</v>
      </c>
      <c r="D646" s="2" t="s">
        <v>24</v>
      </c>
      <c r="E646" s="2" t="s">
        <v>110</v>
      </c>
      <c r="F646">
        <v>467</v>
      </c>
      <c r="G646">
        <v>393</v>
      </c>
      <c r="H646">
        <v>9</v>
      </c>
      <c r="I646">
        <v>2.29</v>
      </c>
      <c r="J646" s="2" t="s">
        <v>46</v>
      </c>
    </row>
    <row r="647" spans="1:10" x14ac:dyDescent="0.3">
      <c r="A647">
        <v>646</v>
      </c>
      <c r="B647" s="1">
        <v>45335</v>
      </c>
      <c r="C647" s="2" t="s">
        <v>11</v>
      </c>
      <c r="D647" s="2" t="s">
        <v>12</v>
      </c>
      <c r="E647" s="2" t="s">
        <v>110</v>
      </c>
      <c r="F647">
        <v>340</v>
      </c>
      <c r="G647">
        <v>275</v>
      </c>
      <c r="H647">
        <v>12</v>
      </c>
      <c r="I647">
        <v>4.3600000000000003</v>
      </c>
      <c r="J647" s="2" t="s">
        <v>19</v>
      </c>
    </row>
    <row r="648" spans="1:10" x14ac:dyDescent="0.3">
      <c r="A648">
        <v>647</v>
      </c>
      <c r="B648" s="1">
        <v>45335</v>
      </c>
      <c r="C648" s="2" t="s">
        <v>11</v>
      </c>
      <c r="D648" s="2" t="s">
        <v>20</v>
      </c>
      <c r="E648" s="2" t="s">
        <v>114</v>
      </c>
      <c r="F648">
        <v>529</v>
      </c>
      <c r="G648">
        <v>436</v>
      </c>
      <c r="H648">
        <v>15</v>
      </c>
      <c r="I648">
        <v>3.44</v>
      </c>
      <c r="J648" s="2" t="s">
        <v>38</v>
      </c>
    </row>
    <row r="649" spans="1:10" x14ac:dyDescent="0.3">
      <c r="A649">
        <v>648</v>
      </c>
      <c r="B649" s="1">
        <v>45335</v>
      </c>
      <c r="C649" s="2" t="s">
        <v>11</v>
      </c>
      <c r="D649" s="2" t="s">
        <v>24</v>
      </c>
      <c r="E649" s="2" t="s">
        <v>111</v>
      </c>
      <c r="F649">
        <v>470</v>
      </c>
      <c r="G649">
        <v>440</v>
      </c>
      <c r="H649">
        <v>12</v>
      </c>
      <c r="I649">
        <v>2.73</v>
      </c>
      <c r="J649" s="2" t="s">
        <v>23</v>
      </c>
    </row>
    <row r="650" spans="1:10" x14ac:dyDescent="0.3">
      <c r="A650">
        <v>649</v>
      </c>
      <c r="B650" s="1">
        <v>45335</v>
      </c>
      <c r="C650" s="2" t="s">
        <v>30</v>
      </c>
      <c r="D650" s="2" t="s">
        <v>12</v>
      </c>
      <c r="E650" s="2" t="s">
        <v>113</v>
      </c>
      <c r="F650">
        <v>509</v>
      </c>
      <c r="G650">
        <v>419</v>
      </c>
      <c r="H650">
        <v>13</v>
      </c>
      <c r="I650">
        <v>3.1</v>
      </c>
      <c r="J650" s="2" t="s">
        <v>45</v>
      </c>
    </row>
    <row r="651" spans="1:10" x14ac:dyDescent="0.3">
      <c r="A651">
        <v>650</v>
      </c>
      <c r="B651" s="1">
        <v>45335</v>
      </c>
      <c r="C651" s="2" t="s">
        <v>30</v>
      </c>
      <c r="D651" s="2" t="s">
        <v>20</v>
      </c>
      <c r="E651" s="2" t="s">
        <v>111</v>
      </c>
      <c r="F651">
        <v>600</v>
      </c>
      <c r="G651">
        <v>516</v>
      </c>
      <c r="H651">
        <v>18</v>
      </c>
      <c r="I651">
        <v>3.49</v>
      </c>
      <c r="J651" s="2" t="s">
        <v>33</v>
      </c>
    </row>
    <row r="652" spans="1:10" x14ac:dyDescent="0.3">
      <c r="A652">
        <v>651</v>
      </c>
      <c r="B652" s="1">
        <v>45335</v>
      </c>
      <c r="C652" s="2" t="s">
        <v>30</v>
      </c>
      <c r="D652" s="2" t="s">
        <v>24</v>
      </c>
      <c r="E652" s="2" t="s">
        <v>114</v>
      </c>
      <c r="F652">
        <v>317</v>
      </c>
      <c r="G652">
        <v>276</v>
      </c>
      <c r="H652">
        <v>5</v>
      </c>
      <c r="I652">
        <v>1.81</v>
      </c>
      <c r="J652" s="2" t="s">
        <v>19</v>
      </c>
    </row>
    <row r="653" spans="1:10" x14ac:dyDescent="0.3">
      <c r="A653">
        <v>652</v>
      </c>
      <c r="B653" s="1">
        <v>45335</v>
      </c>
      <c r="C653" s="2" t="s">
        <v>35</v>
      </c>
      <c r="D653" s="2" t="s">
        <v>12</v>
      </c>
      <c r="E653" s="2" t="s">
        <v>114</v>
      </c>
      <c r="F653">
        <v>325</v>
      </c>
      <c r="G653">
        <v>262</v>
      </c>
      <c r="H653">
        <v>11</v>
      </c>
      <c r="I653">
        <v>4.2</v>
      </c>
      <c r="J653" s="2" t="s">
        <v>23</v>
      </c>
    </row>
    <row r="654" spans="1:10" x14ac:dyDescent="0.3">
      <c r="A654">
        <v>653</v>
      </c>
      <c r="B654" s="1">
        <v>45335</v>
      </c>
      <c r="C654" s="2" t="s">
        <v>35</v>
      </c>
      <c r="D654" s="2" t="s">
        <v>20</v>
      </c>
      <c r="E654" s="2" t="s">
        <v>111</v>
      </c>
      <c r="F654">
        <v>395</v>
      </c>
      <c r="G654">
        <v>380</v>
      </c>
      <c r="H654">
        <v>8</v>
      </c>
      <c r="I654">
        <v>2.11</v>
      </c>
      <c r="J654" s="2" t="s">
        <v>38</v>
      </c>
    </row>
    <row r="655" spans="1:10" x14ac:dyDescent="0.3">
      <c r="A655">
        <v>654</v>
      </c>
      <c r="B655" s="1">
        <v>45335</v>
      </c>
      <c r="C655" s="2" t="s">
        <v>35</v>
      </c>
      <c r="D655" s="2" t="s">
        <v>24</v>
      </c>
      <c r="E655" s="2" t="s">
        <v>111</v>
      </c>
      <c r="F655">
        <v>465</v>
      </c>
      <c r="G655">
        <v>413</v>
      </c>
      <c r="H655">
        <v>16</v>
      </c>
      <c r="I655">
        <v>3.87</v>
      </c>
      <c r="J655" s="2" t="s">
        <v>33</v>
      </c>
    </row>
    <row r="656" spans="1:10" x14ac:dyDescent="0.3">
      <c r="A656">
        <v>655</v>
      </c>
      <c r="B656" s="1">
        <v>45335</v>
      </c>
      <c r="C656" s="2" t="s">
        <v>41</v>
      </c>
      <c r="D656" s="2" t="s">
        <v>12</v>
      </c>
      <c r="E656" s="2" t="s">
        <v>110</v>
      </c>
      <c r="F656">
        <v>461</v>
      </c>
      <c r="G656">
        <v>457</v>
      </c>
      <c r="H656">
        <v>17</v>
      </c>
      <c r="I656">
        <v>3.72</v>
      </c>
      <c r="J656" s="2" t="s">
        <v>46</v>
      </c>
    </row>
    <row r="657" spans="1:10" x14ac:dyDescent="0.3">
      <c r="A657">
        <v>656</v>
      </c>
      <c r="B657" s="1">
        <v>45335</v>
      </c>
      <c r="C657" s="2" t="s">
        <v>41</v>
      </c>
      <c r="D657" s="2" t="s">
        <v>20</v>
      </c>
      <c r="E657" s="2" t="s">
        <v>111</v>
      </c>
      <c r="F657">
        <v>384</v>
      </c>
      <c r="G657">
        <v>380</v>
      </c>
      <c r="H657">
        <v>7</v>
      </c>
      <c r="I657">
        <v>1.84</v>
      </c>
      <c r="J657" s="2" t="s">
        <v>32</v>
      </c>
    </row>
    <row r="658" spans="1:10" x14ac:dyDescent="0.3">
      <c r="A658">
        <v>657</v>
      </c>
      <c r="B658" s="1">
        <v>45335</v>
      </c>
      <c r="C658" s="2" t="s">
        <v>41</v>
      </c>
      <c r="D658" s="2" t="s">
        <v>24</v>
      </c>
      <c r="E658" s="2" t="s">
        <v>110</v>
      </c>
      <c r="F658">
        <v>471</v>
      </c>
      <c r="G658">
        <v>390</v>
      </c>
      <c r="H658">
        <v>17</v>
      </c>
      <c r="I658">
        <v>4.3600000000000003</v>
      </c>
      <c r="J658" s="2" t="s">
        <v>28</v>
      </c>
    </row>
    <row r="659" spans="1:10" x14ac:dyDescent="0.3">
      <c r="A659">
        <v>658</v>
      </c>
      <c r="B659" s="1">
        <v>45335</v>
      </c>
      <c r="C659" s="2" t="s">
        <v>44</v>
      </c>
      <c r="D659" s="2" t="s">
        <v>12</v>
      </c>
      <c r="E659" s="2" t="s">
        <v>110</v>
      </c>
      <c r="F659">
        <v>553</v>
      </c>
      <c r="G659">
        <v>548</v>
      </c>
      <c r="H659">
        <v>24</v>
      </c>
      <c r="I659">
        <v>4.38</v>
      </c>
      <c r="J659" s="2" t="s">
        <v>23</v>
      </c>
    </row>
    <row r="660" spans="1:10" x14ac:dyDescent="0.3">
      <c r="A660">
        <v>659</v>
      </c>
      <c r="B660" s="1">
        <v>45335</v>
      </c>
      <c r="C660" s="2" t="s">
        <v>44</v>
      </c>
      <c r="D660" s="2" t="s">
        <v>20</v>
      </c>
      <c r="E660" s="2" t="s">
        <v>114</v>
      </c>
      <c r="F660">
        <v>319</v>
      </c>
      <c r="G660">
        <v>304</v>
      </c>
      <c r="H660">
        <v>9</v>
      </c>
      <c r="I660">
        <v>2.96</v>
      </c>
      <c r="J660" s="2" t="s">
        <v>38</v>
      </c>
    </row>
    <row r="661" spans="1:10" x14ac:dyDescent="0.3">
      <c r="A661">
        <v>660</v>
      </c>
      <c r="B661" s="1">
        <v>45335</v>
      </c>
      <c r="C661" s="2" t="s">
        <v>44</v>
      </c>
      <c r="D661" s="2" t="s">
        <v>24</v>
      </c>
      <c r="E661" s="2" t="s">
        <v>113</v>
      </c>
      <c r="F661">
        <v>490</v>
      </c>
      <c r="G661">
        <v>425</v>
      </c>
      <c r="H661">
        <v>2</v>
      </c>
      <c r="I661">
        <v>0.47</v>
      </c>
      <c r="J661" s="2" t="s">
        <v>42</v>
      </c>
    </row>
    <row r="662" spans="1:10" x14ac:dyDescent="0.3">
      <c r="A662">
        <v>661</v>
      </c>
      <c r="B662" s="1">
        <v>45336</v>
      </c>
      <c r="C662" s="2" t="s">
        <v>11</v>
      </c>
      <c r="D662" s="2" t="s">
        <v>12</v>
      </c>
      <c r="E662" s="2" t="s">
        <v>113</v>
      </c>
      <c r="F662">
        <v>408</v>
      </c>
      <c r="G662">
        <v>338</v>
      </c>
      <c r="H662">
        <v>11</v>
      </c>
      <c r="I662">
        <v>3.25</v>
      </c>
      <c r="J662" s="2" t="s">
        <v>26</v>
      </c>
    </row>
    <row r="663" spans="1:10" x14ac:dyDescent="0.3">
      <c r="A663">
        <v>662</v>
      </c>
      <c r="B663" s="1">
        <v>45336</v>
      </c>
      <c r="C663" s="2" t="s">
        <v>11</v>
      </c>
      <c r="D663" s="2" t="s">
        <v>20</v>
      </c>
      <c r="E663" s="2" t="s">
        <v>113</v>
      </c>
      <c r="F663">
        <v>571</v>
      </c>
      <c r="G663">
        <v>501</v>
      </c>
      <c r="H663">
        <v>13</v>
      </c>
      <c r="I663">
        <v>2.59</v>
      </c>
      <c r="J663" s="2" t="s">
        <v>29</v>
      </c>
    </row>
    <row r="664" spans="1:10" x14ac:dyDescent="0.3">
      <c r="A664">
        <v>663</v>
      </c>
      <c r="B664" s="1">
        <v>45336</v>
      </c>
      <c r="C664" s="2" t="s">
        <v>11</v>
      </c>
      <c r="D664" s="2" t="s">
        <v>24</v>
      </c>
      <c r="E664" s="2" t="s">
        <v>112</v>
      </c>
      <c r="F664">
        <v>400</v>
      </c>
      <c r="G664">
        <v>354</v>
      </c>
      <c r="H664">
        <v>16</v>
      </c>
      <c r="I664">
        <v>4.5199999999999996</v>
      </c>
      <c r="J664" s="2" t="s">
        <v>40</v>
      </c>
    </row>
    <row r="665" spans="1:10" x14ac:dyDescent="0.3">
      <c r="A665">
        <v>664</v>
      </c>
      <c r="B665" s="1">
        <v>45336</v>
      </c>
      <c r="C665" s="2" t="s">
        <v>30</v>
      </c>
      <c r="D665" s="2" t="s">
        <v>12</v>
      </c>
      <c r="E665" s="2" t="s">
        <v>111</v>
      </c>
      <c r="F665">
        <v>580</v>
      </c>
      <c r="G665">
        <v>497</v>
      </c>
      <c r="H665">
        <v>24</v>
      </c>
      <c r="I665">
        <v>4.83</v>
      </c>
      <c r="J665" s="2" t="s">
        <v>46</v>
      </c>
    </row>
    <row r="666" spans="1:10" x14ac:dyDescent="0.3">
      <c r="A666">
        <v>665</v>
      </c>
      <c r="B666" s="1">
        <v>45336</v>
      </c>
      <c r="C666" s="2" t="s">
        <v>30</v>
      </c>
      <c r="D666" s="2" t="s">
        <v>20</v>
      </c>
      <c r="E666" s="2" t="s">
        <v>112</v>
      </c>
      <c r="F666">
        <v>445</v>
      </c>
      <c r="G666">
        <v>385</v>
      </c>
      <c r="H666">
        <v>7</v>
      </c>
      <c r="I666">
        <v>1.82</v>
      </c>
      <c r="J666" s="2" t="s">
        <v>40</v>
      </c>
    </row>
    <row r="667" spans="1:10" x14ac:dyDescent="0.3">
      <c r="A667">
        <v>666</v>
      </c>
      <c r="B667" s="1">
        <v>45336</v>
      </c>
      <c r="C667" s="2" t="s">
        <v>30</v>
      </c>
      <c r="D667" s="2" t="s">
        <v>24</v>
      </c>
      <c r="E667" s="2" t="s">
        <v>113</v>
      </c>
      <c r="F667">
        <v>513</v>
      </c>
      <c r="G667">
        <v>505</v>
      </c>
      <c r="H667">
        <v>23</v>
      </c>
      <c r="I667">
        <v>4.55</v>
      </c>
      <c r="J667" s="2" t="s">
        <v>29</v>
      </c>
    </row>
    <row r="668" spans="1:10" x14ac:dyDescent="0.3">
      <c r="A668">
        <v>667</v>
      </c>
      <c r="B668" s="1">
        <v>45336</v>
      </c>
      <c r="C668" s="2" t="s">
        <v>35</v>
      </c>
      <c r="D668" s="2" t="s">
        <v>12</v>
      </c>
      <c r="E668" s="2" t="s">
        <v>110</v>
      </c>
      <c r="F668">
        <v>418</v>
      </c>
      <c r="G668">
        <v>411</v>
      </c>
      <c r="H668">
        <v>17</v>
      </c>
      <c r="I668">
        <v>4.1399999999999997</v>
      </c>
      <c r="J668" s="2" t="s">
        <v>40</v>
      </c>
    </row>
    <row r="669" spans="1:10" x14ac:dyDescent="0.3">
      <c r="A669">
        <v>668</v>
      </c>
      <c r="B669" s="1">
        <v>45336</v>
      </c>
      <c r="C669" s="2" t="s">
        <v>35</v>
      </c>
      <c r="D669" s="2" t="s">
        <v>20</v>
      </c>
      <c r="E669" s="2" t="s">
        <v>112</v>
      </c>
      <c r="F669">
        <v>435</v>
      </c>
      <c r="G669">
        <v>374</v>
      </c>
      <c r="H669">
        <v>12</v>
      </c>
      <c r="I669">
        <v>3.21</v>
      </c>
      <c r="J669" s="2" t="s">
        <v>22</v>
      </c>
    </row>
    <row r="670" spans="1:10" x14ac:dyDescent="0.3">
      <c r="A670">
        <v>669</v>
      </c>
      <c r="B670" s="1">
        <v>45336</v>
      </c>
      <c r="C670" s="2" t="s">
        <v>35</v>
      </c>
      <c r="D670" s="2" t="s">
        <v>24</v>
      </c>
      <c r="E670" s="2" t="s">
        <v>111</v>
      </c>
      <c r="F670">
        <v>417</v>
      </c>
      <c r="G670">
        <v>389</v>
      </c>
      <c r="H670">
        <v>11</v>
      </c>
      <c r="I670">
        <v>2.83</v>
      </c>
      <c r="J670" s="2" t="s">
        <v>26</v>
      </c>
    </row>
    <row r="671" spans="1:10" x14ac:dyDescent="0.3">
      <c r="A671">
        <v>670</v>
      </c>
      <c r="B671" s="1">
        <v>45336</v>
      </c>
      <c r="C671" s="2" t="s">
        <v>41</v>
      </c>
      <c r="D671" s="2" t="s">
        <v>12</v>
      </c>
      <c r="E671" s="2" t="s">
        <v>111</v>
      </c>
      <c r="F671">
        <v>302</v>
      </c>
      <c r="G671">
        <v>273</v>
      </c>
      <c r="H671">
        <v>0</v>
      </c>
      <c r="I671">
        <v>0</v>
      </c>
      <c r="J671" s="2" t="s">
        <v>42</v>
      </c>
    </row>
    <row r="672" spans="1:10" x14ac:dyDescent="0.3">
      <c r="A672">
        <v>671</v>
      </c>
      <c r="B672" s="1">
        <v>45336</v>
      </c>
      <c r="C672" s="2" t="s">
        <v>41</v>
      </c>
      <c r="D672" s="2" t="s">
        <v>20</v>
      </c>
      <c r="E672" s="2" t="s">
        <v>112</v>
      </c>
      <c r="F672">
        <v>503</v>
      </c>
      <c r="G672">
        <v>402</v>
      </c>
      <c r="H672">
        <v>0</v>
      </c>
      <c r="I672">
        <v>0</v>
      </c>
      <c r="J672" s="2" t="s">
        <v>38</v>
      </c>
    </row>
    <row r="673" spans="1:10" x14ac:dyDescent="0.3">
      <c r="A673">
        <v>672</v>
      </c>
      <c r="B673" s="1">
        <v>45336</v>
      </c>
      <c r="C673" s="2" t="s">
        <v>41</v>
      </c>
      <c r="D673" s="2" t="s">
        <v>24</v>
      </c>
      <c r="E673" s="2" t="s">
        <v>111</v>
      </c>
      <c r="F673">
        <v>440</v>
      </c>
      <c r="G673">
        <v>399</v>
      </c>
      <c r="H673">
        <v>17</v>
      </c>
      <c r="I673">
        <v>4.26</v>
      </c>
      <c r="J673" s="2" t="s">
        <v>46</v>
      </c>
    </row>
    <row r="674" spans="1:10" x14ac:dyDescent="0.3">
      <c r="A674">
        <v>673</v>
      </c>
      <c r="B674" s="1">
        <v>45336</v>
      </c>
      <c r="C674" s="2" t="s">
        <v>44</v>
      </c>
      <c r="D674" s="2" t="s">
        <v>12</v>
      </c>
      <c r="E674" s="2" t="s">
        <v>114</v>
      </c>
      <c r="F674">
        <v>556</v>
      </c>
      <c r="G674">
        <v>541</v>
      </c>
      <c r="H674">
        <v>19</v>
      </c>
      <c r="I674">
        <v>3.51</v>
      </c>
      <c r="J674" s="2" t="s">
        <v>38</v>
      </c>
    </row>
    <row r="675" spans="1:10" x14ac:dyDescent="0.3">
      <c r="A675">
        <v>674</v>
      </c>
      <c r="B675" s="1">
        <v>45336</v>
      </c>
      <c r="C675" s="2" t="s">
        <v>44</v>
      </c>
      <c r="D675" s="2" t="s">
        <v>20</v>
      </c>
      <c r="E675" s="2" t="s">
        <v>113</v>
      </c>
      <c r="F675">
        <v>326</v>
      </c>
      <c r="G675">
        <v>293</v>
      </c>
      <c r="H675">
        <v>8</v>
      </c>
      <c r="I675">
        <v>2.73</v>
      </c>
      <c r="J675" s="2" t="s">
        <v>33</v>
      </c>
    </row>
    <row r="676" spans="1:10" x14ac:dyDescent="0.3">
      <c r="A676">
        <v>675</v>
      </c>
      <c r="B676" s="1">
        <v>45336</v>
      </c>
      <c r="C676" s="2" t="s">
        <v>44</v>
      </c>
      <c r="D676" s="2" t="s">
        <v>24</v>
      </c>
      <c r="E676" s="2" t="s">
        <v>110</v>
      </c>
      <c r="F676">
        <v>582</v>
      </c>
      <c r="G676">
        <v>499</v>
      </c>
      <c r="H676">
        <v>2</v>
      </c>
      <c r="I676">
        <v>0.4</v>
      </c>
      <c r="J676" s="2" t="s">
        <v>32</v>
      </c>
    </row>
    <row r="677" spans="1:10" x14ac:dyDescent="0.3">
      <c r="A677">
        <v>676</v>
      </c>
      <c r="B677" s="1">
        <v>45337</v>
      </c>
      <c r="C677" s="2" t="s">
        <v>11</v>
      </c>
      <c r="D677" s="2" t="s">
        <v>12</v>
      </c>
      <c r="E677" s="2" t="s">
        <v>113</v>
      </c>
      <c r="F677">
        <v>499</v>
      </c>
      <c r="G677">
        <v>455</v>
      </c>
      <c r="H677">
        <v>7</v>
      </c>
      <c r="I677">
        <v>1.54</v>
      </c>
      <c r="J677" s="2" t="s">
        <v>33</v>
      </c>
    </row>
    <row r="678" spans="1:10" x14ac:dyDescent="0.3">
      <c r="A678">
        <v>677</v>
      </c>
      <c r="B678" s="1">
        <v>45337</v>
      </c>
      <c r="C678" s="2" t="s">
        <v>11</v>
      </c>
      <c r="D678" s="2" t="s">
        <v>20</v>
      </c>
      <c r="E678" s="2" t="s">
        <v>114</v>
      </c>
      <c r="F678">
        <v>402</v>
      </c>
      <c r="G678">
        <v>322</v>
      </c>
      <c r="H678">
        <v>6</v>
      </c>
      <c r="I678">
        <v>1.86</v>
      </c>
      <c r="J678" s="2" t="s">
        <v>33</v>
      </c>
    </row>
    <row r="679" spans="1:10" x14ac:dyDescent="0.3">
      <c r="A679">
        <v>678</v>
      </c>
      <c r="B679" s="1">
        <v>45337</v>
      </c>
      <c r="C679" s="2" t="s">
        <v>11</v>
      </c>
      <c r="D679" s="2" t="s">
        <v>24</v>
      </c>
      <c r="E679" s="2" t="s">
        <v>110</v>
      </c>
      <c r="F679">
        <v>425</v>
      </c>
      <c r="G679">
        <v>420</v>
      </c>
      <c r="H679">
        <v>0</v>
      </c>
      <c r="I679">
        <v>0</v>
      </c>
      <c r="J679" s="2" t="s">
        <v>32</v>
      </c>
    </row>
    <row r="680" spans="1:10" x14ac:dyDescent="0.3">
      <c r="A680">
        <v>679</v>
      </c>
      <c r="B680" s="1">
        <v>45337</v>
      </c>
      <c r="C680" s="2" t="s">
        <v>30</v>
      </c>
      <c r="D680" s="2" t="s">
        <v>12</v>
      </c>
      <c r="E680" s="2" t="s">
        <v>114</v>
      </c>
      <c r="F680">
        <v>432</v>
      </c>
      <c r="G680">
        <v>360</v>
      </c>
      <c r="H680">
        <v>5</v>
      </c>
      <c r="I680">
        <v>1.39</v>
      </c>
      <c r="J680" s="2" t="s">
        <v>23</v>
      </c>
    </row>
    <row r="681" spans="1:10" x14ac:dyDescent="0.3">
      <c r="A681">
        <v>680</v>
      </c>
      <c r="B681" s="1">
        <v>45337</v>
      </c>
      <c r="C681" s="2" t="s">
        <v>30</v>
      </c>
      <c r="D681" s="2" t="s">
        <v>20</v>
      </c>
      <c r="E681" s="2" t="s">
        <v>110</v>
      </c>
      <c r="F681">
        <v>382</v>
      </c>
      <c r="G681">
        <v>374</v>
      </c>
      <c r="H681">
        <v>3</v>
      </c>
      <c r="I681">
        <v>0.8</v>
      </c>
      <c r="J681" s="2" t="s">
        <v>36</v>
      </c>
    </row>
    <row r="682" spans="1:10" x14ac:dyDescent="0.3">
      <c r="A682">
        <v>681</v>
      </c>
      <c r="B682" s="1">
        <v>45337</v>
      </c>
      <c r="C682" s="2" t="s">
        <v>30</v>
      </c>
      <c r="D682" s="2" t="s">
        <v>24</v>
      </c>
      <c r="E682" s="2" t="s">
        <v>113</v>
      </c>
      <c r="F682">
        <v>349</v>
      </c>
      <c r="G682">
        <v>332</v>
      </c>
      <c r="H682">
        <v>4</v>
      </c>
      <c r="I682">
        <v>1.2</v>
      </c>
      <c r="J682" s="2" t="s">
        <v>45</v>
      </c>
    </row>
    <row r="683" spans="1:10" x14ac:dyDescent="0.3">
      <c r="A683">
        <v>682</v>
      </c>
      <c r="B683" s="1">
        <v>45337</v>
      </c>
      <c r="C683" s="2" t="s">
        <v>35</v>
      </c>
      <c r="D683" s="2" t="s">
        <v>12</v>
      </c>
      <c r="E683" s="2" t="s">
        <v>110</v>
      </c>
      <c r="F683">
        <v>580</v>
      </c>
      <c r="G683">
        <v>538</v>
      </c>
      <c r="H683">
        <v>2</v>
      </c>
      <c r="I683">
        <v>0.37</v>
      </c>
      <c r="J683" s="2" t="s">
        <v>22</v>
      </c>
    </row>
    <row r="684" spans="1:10" x14ac:dyDescent="0.3">
      <c r="A684">
        <v>683</v>
      </c>
      <c r="B684" s="1">
        <v>45337</v>
      </c>
      <c r="C684" s="2" t="s">
        <v>35</v>
      </c>
      <c r="D684" s="2" t="s">
        <v>20</v>
      </c>
      <c r="E684" s="2" t="s">
        <v>110</v>
      </c>
      <c r="F684">
        <v>362</v>
      </c>
      <c r="G684">
        <v>351</v>
      </c>
      <c r="H684">
        <v>0</v>
      </c>
      <c r="I684">
        <v>0</v>
      </c>
      <c r="J684" s="2" t="s">
        <v>19</v>
      </c>
    </row>
    <row r="685" spans="1:10" x14ac:dyDescent="0.3">
      <c r="A685">
        <v>684</v>
      </c>
      <c r="B685" s="1">
        <v>45337</v>
      </c>
      <c r="C685" s="2" t="s">
        <v>35</v>
      </c>
      <c r="D685" s="2" t="s">
        <v>24</v>
      </c>
      <c r="E685" s="2" t="s">
        <v>111</v>
      </c>
      <c r="F685">
        <v>438</v>
      </c>
      <c r="G685">
        <v>434</v>
      </c>
      <c r="H685">
        <v>2</v>
      </c>
      <c r="I685">
        <v>0.46</v>
      </c>
      <c r="J685" s="2" t="s">
        <v>36</v>
      </c>
    </row>
    <row r="686" spans="1:10" x14ac:dyDescent="0.3">
      <c r="A686">
        <v>685</v>
      </c>
      <c r="B686" s="1">
        <v>45337</v>
      </c>
      <c r="C686" s="2" t="s">
        <v>41</v>
      </c>
      <c r="D686" s="2" t="s">
        <v>12</v>
      </c>
      <c r="E686" s="2" t="s">
        <v>113</v>
      </c>
      <c r="F686">
        <v>362</v>
      </c>
      <c r="G686">
        <v>325</v>
      </c>
      <c r="H686">
        <v>13</v>
      </c>
      <c r="I686">
        <v>4</v>
      </c>
      <c r="J686" s="2" t="s">
        <v>40</v>
      </c>
    </row>
    <row r="687" spans="1:10" x14ac:dyDescent="0.3">
      <c r="A687">
        <v>686</v>
      </c>
      <c r="B687" s="1">
        <v>45337</v>
      </c>
      <c r="C687" s="2" t="s">
        <v>41</v>
      </c>
      <c r="D687" s="2" t="s">
        <v>20</v>
      </c>
      <c r="E687" s="2" t="s">
        <v>114</v>
      </c>
      <c r="F687">
        <v>561</v>
      </c>
      <c r="G687">
        <v>462</v>
      </c>
      <c r="H687">
        <v>15</v>
      </c>
      <c r="I687">
        <v>3.25</v>
      </c>
      <c r="J687" s="2" t="s">
        <v>38</v>
      </c>
    </row>
    <row r="688" spans="1:10" x14ac:dyDescent="0.3">
      <c r="A688">
        <v>687</v>
      </c>
      <c r="B688" s="1">
        <v>45337</v>
      </c>
      <c r="C688" s="2" t="s">
        <v>41</v>
      </c>
      <c r="D688" s="2" t="s">
        <v>24</v>
      </c>
      <c r="E688" s="2" t="s">
        <v>110</v>
      </c>
      <c r="F688">
        <v>342</v>
      </c>
      <c r="G688">
        <v>297</v>
      </c>
      <c r="H688">
        <v>1</v>
      </c>
      <c r="I688">
        <v>0.34</v>
      </c>
      <c r="J688" s="2" t="s">
        <v>23</v>
      </c>
    </row>
    <row r="689" spans="1:10" x14ac:dyDescent="0.3">
      <c r="A689">
        <v>688</v>
      </c>
      <c r="B689" s="1">
        <v>45337</v>
      </c>
      <c r="C689" s="2" t="s">
        <v>44</v>
      </c>
      <c r="D689" s="2" t="s">
        <v>12</v>
      </c>
      <c r="E689" s="2" t="s">
        <v>112</v>
      </c>
      <c r="F689">
        <v>396</v>
      </c>
      <c r="G689">
        <v>359</v>
      </c>
      <c r="H689">
        <v>4</v>
      </c>
      <c r="I689">
        <v>1.1100000000000001</v>
      </c>
      <c r="J689" s="2" t="s">
        <v>32</v>
      </c>
    </row>
    <row r="690" spans="1:10" x14ac:dyDescent="0.3">
      <c r="A690">
        <v>689</v>
      </c>
      <c r="B690" s="1">
        <v>45337</v>
      </c>
      <c r="C690" s="2" t="s">
        <v>44</v>
      </c>
      <c r="D690" s="2" t="s">
        <v>20</v>
      </c>
      <c r="E690" s="2" t="s">
        <v>114</v>
      </c>
      <c r="F690">
        <v>344</v>
      </c>
      <c r="G690">
        <v>343</v>
      </c>
      <c r="H690">
        <v>2</v>
      </c>
      <c r="I690">
        <v>0.57999999999999996</v>
      </c>
      <c r="J690" s="2" t="s">
        <v>15</v>
      </c>
    </row>
    <row r="691" spans="1:10" x14ac:dyDescent="0.3">
      <c r="A691">
        <v>690</v>
      </c>
      <c r="B691" s="1">
        <v>45337</v>
      </c>
      <c r="C691" s="2" t="s">
        <v>44</v>
      </c>
      <c r="D691" s="2" t="s">
        <v>24</v>
      </c>
      <c r="E691" s="2" t="s">
        <v>111</v>
      </c>
      <c r="F691">
        <v>567</v>
      </c>
      <c r="G691">
        <v>546</v>
      </c>
      <c r="H691">
        <v>14</v>
      </c>
      <c r="I691">
        <v>2.56</v>
      </c>
      <c r="J691" s="2" t="s">
        <v>32</v>
      </c>
    </row>
    <row r="692" spans="1:10" x14ac:dyDescent="0.3">
      <c r="A692">
        <v>691</v>
      </c>
      <c r="B692" s="1">
        <v>45338</v>
      </c>
      <c r="C692" s="2" t="s">
        <v>11</v>
      </c>
      <c r="D692" s="2" t="s">
        <v>12</v>
      </c>
      <c r="E692" s="2" t="s">
        <v>111</v>
      </c>
      <c r="F692">
        <v>479</v>
      </c>
      <c r="G692">
        <v>386</v>
      </c>
      <c r="H692">
        <v>16</v>
      </c>
      <c r="I692">
        <v>4.1500000000000004</v>
      </c>
      <c r="J692" s="2" t="s">
        <v>19</v>
      </c>
    </row>
    <row r="693" spans="1:10" x14ac:dyDescent="0.3">
      <c r="A693">
        <v>692</v>
      </c>
      <c r="B693" s="1">
        <v>45338</v>
      </c>
      <c r="C693" s="2" t="s">
        <v>11</v>
      </c>
      <c r="D693" s="2" t="s">
        <v>20</v>
      </c>
      <c r="E693" s="2" t="s">
        <v>110</v>
      </c>
      <c r="F693">
        <v>562</v>
      </c>
      <c r="G693">
        <v>536</v>
      </c>
      <c r="H693">
        <v>10</v>
      </c>
      <c r="I693">
        <v>1.87</v>
      </c>
      <c r="J693" s="2" t="s">
        <v>42</v>
      </c>
    </row>
    <row r="694" spans="1:10" x14ac:dyDescent="0.3">
      <c r="A694">
        <v>693</v>
      </c>
      <c r="B694" s="1">
        <v>45338</v>
      </c>
      <c r="C694" s="2" t="s">
        <v>11</v>
      </c>
      <c r="D694" s="2" t="s">
        <v>24</v>
      </c>
      <c r="E694" s="2" t="s">
        <v>112</v>
      </c>
      <c r="F694">
        <v>547</v>
      </c>
      <c r="G694">
        <v>522</v>
      </c>
      <c r="H694">
        <v>19</v>
      </c>
      <c r="I694">
        <v>3.64</v>
      </c>
      <c r="J694" s="2" t="s">
        <v>45</v>
      </c>
    </row>
    <row r="695" spans="1:10" x14ac:dyDescent="0.3">
      <c r="A695">
        <v>694</v>
      </c>
      <c r="B695" s="1">
        <v>45338</v>
      </c>
      <c r="C695" s="2" t="s">
        <v>30</v>
      </c>
      <c r="D695" s="2" t="s">
        <v>12</v>
      </c>
      <c r="E695" s="2" t="s">
        <v>111</v>
      </c>
      <c r="F695">
        <v>416</v>
      </c>
      <c r="G695">
        <v>402</v>
      </c>
      <c r="H695">
        <v>18</v>
      </c>
      <c r="I695">
        <v>4.4800000000000004</v>
      </c>
      <c r="J695" s="2" t="s">
        <v>28</v>
      </c>
    </row>
    <row r="696" spans="1:10" x14ac:dyDescent="0.3">
      <c r="A696">
        <v>695</v>
      </c>
      <c r="B696" s="1">
        <v>45338</v>
      </c>
      <c r="C696" s="2" t="s">
        <v>30</v>
      </c>
      <c r="D696" s="2" t="s">
        <v>20</v>
      </c>
      <c r="E696" s="2" t="s">
        <v>110</v>
      </c>
      <c r="F696">
        <v>534</v>
      </c>
      <c r="G696">
        <v>468</v>
      </c>
      <c r="H696">
        <v>15</v>
      </c>
      <c r="I696">
        <v>3.21</v>
      </c>
      <c r="J696" s="2" t="s">
        <v>32</v>
      </c>
    </row>
    <row r="697" spans="1:10" x14ac:dyDescent="0.3">
      <c r="A697">
        <v>696</v>
      </c>
      <c r="B697" s="1">
        <v>45338</v>
      </c>
      <c r="C697" s="2" t="s">
        <v>30</v>
      </c>
      <c r="D697" s="2" t="s">
        <v>24</v>
      </c>
      <c r="E697" s="2" t="s">
        <v>113</v>
      </c>
      <c r="F697">
        <v>321</v>
      </c>
      <c r="G697">
        <v>259</v>
      </c>
      <c r="H697">
        <v>2</v>
      </c>
      <c r="I697">
        <v>0.77</v>
      </c>
      <c r="J697" s="2" t="s">
        <v>36</v>
      </c>
    </row>
    <row r="698" spans="1:10" x14ac:dyDescent="0.3">
      <c r="A698">
        <v>697</v>
      </c>
      <c r="B698" s="1">
        <v>45338</v>
      </c>
      <c r="C698" s="2" t="s">
        <v>35</v>
      </c>
      <c r="D698" s="2" t="s">
        <v>12</v>
      </c>
      <c r="E698" s="2" t="s">
        <v>114</v>
      </c>
      <c r="F698">
        <v>308</v>
      </c>
      <c r="G698">
        <v>307</v>
      </c>
      <c r="H698">
        <v>14</v>
      </c>
      <c r="I698">
        <v>4.5599999999999996</v>
      </c>
      <c r="J698" s="2" t="s">
        <v>23</v>
      </c>
    </row>
    <row r="699" spans="1:10" x14ac:dyDescent="0.3">
      <c r="A699">
        <v>698</v>
      </c>
      <c r="B699" s="1">
        <v>45338</v>
      </c>
      <c r="C699" s="2" t="s">
        <v>35</v>
      </c>
      <c r="D699" s="2" t="s">
        <v>20</v>
      </c>
      <c r="E699" s="2" t="s">
        <v>112</v>
      </c>
      <c r="F699">
        <v>303</v>
      </c>
      <c r="G699">
        <v>301</v>
      </c>
      <c r="H699">
        <v>12</v>
      </c>
      <c r="I699">
        <v>3.99</v>
      </c>
      <c r="J699" s="2" t="s">
        <v>15</v>
      </c>
    </row>
    <row r="700" spans="1:10" x14ac:dyDescent="0.3">
      <c r="A700">
        <v>699</v>
      </c>
      <c r="B700" s="1">
        <v>45338</v>
      </c>
      <c r="C700" s="2" t="s">
        <v>35</v>
      </c>
      <c r="D700" s="2" t="s">
        <v>24</v>
      </c>
      <c r="E700" s="2" t="s">
        <v>112</v>
      </c>
      <c r="F700">
        <v>349</v>
      </c>
      <c r="G700">
        <v>320</v>
      </c>
      <c r="H700">
        <v>8</v>
      </c>
      <c r="I700">
        <v>2.5</v>
      </c>
      <c r="J700" s="2" t="s">
        <v>29</v>
      </c>
    </row>
    <row r="701" spans="1:10" x14ac:dyDescent="0.3">
      <c r="A701">
        <v>700</v>
      </c>
      <c r="B701" s="1">
        <v>45338</v>
      </c>
      <c r="C701" s="2" t="s">
        <v>41</v>
      </c>
      <c r="D701" s="2" t="s">
        <v>12</v>
      </c>
      <c r="E701" s="2" t="s">
        <v>113</v>
      </c>
      <c r="F701">
        <v>369</v>
      </c>
      <c r="G701">
        <v>330</v>
      </c>
      <c r="H701">
        <v>9</v>
      </c>
      <c r="I701">
        <v>2.73</v>
      </c>
      <c r="J701" s="2" t="s">
        <v>45</v>
      </c>
    </row>
    <row r="702" spans="1:10" x14ac:dyDescent="0.3">
      <c r="A702">
        <v>701</v>
      </c>
      <c r="B702" s="1">
        <v>45338</v>
      </c>
      <c r="C702" s="2" t="s">
        <v>41</v>
      </c>
      <c r="D702" s="2" t="s">
        <v>20</v>
      </c>
      <c r="E702" s="2" t="s">
        <v>114</v>
      </c>
      <c r="F702">
        <v>474</v>
      </c>
      <c r="G702">
        <v>390</v>
      </c>
      <c r="H702">
        <v>15</v>
      </c>
      <c r="I702">
        <v>3.85</v>
      </c>
      <c r="J702" s="2" t="s">
        <v>42</v>
      </c>
    </row>
    <row r="703" spans="1:10" x14ac:dyDescent="0.3">
      <c r="A703">
        <v>702</v>
      </c>
      <c r="B703" s="1">
        <v>45338</v>
      </c>
      <c r="C703" s="2" t="s">
        <v>41</v>
      </c>
      <c r="D703" s="2" t="s">
        <v>24</v>
      </c>
      <c r="E703" s="2" t="s">
        <v>112</v>
      </c>
      <c r="F703">
        <v>459</v>
      </c>
      <c r="G703">
        <v>416</v>
      </c>
      <c r="H703">
        <v>8</v>
      </c>
      <c r="I703">
        <v>1.92</v>
      </c>
      <c r="J703" s="2" t="s">
        <v>22</v>
      </c>
    </row>
    <row r="704" spans="1:10" x14ac:dyDescent="0.3">
      <c r="A704">
        <v>703</v>
      </c>
      <c r="B704" s="1">
        <v>45338</v>
      </c>
      <c r="C704" s="2" t="s">
        <v>44</v>
      </c>
      <c r="D704" s="2" t="s">
        <v>12</v>
      </c>
      <c r="E704" s="2" t="s">
        <v>110</v>
      </c>
      <c r="F704">
        <v>354</v>
      </c>
      <c r="G704">
        <v>287</v>
      </c>
      <c r="H704">
        <v>4</v>
      </c>
      <c r="I704">
        <v>1.39</v>
      </c>
      <c r="J704" s="2" t="s">
        <v>45</v>
      </c>
    </row>
    <row r="705" spans="1:10" x14ac:dyDescent="0.3">
      <c r="A705">
        <v>704</v>
      </c>
      <c r="B705" s="1">
        <v>45338</v>
      </c>
      <c r="C705" s="2" t="s">
        <v>44</v>
      </c>
      <c r="D705" s="2" t="s">
        <v>20</v>
      </c>
      <c r="E705" s="2" t="s">
        <v>114</v>
      </c>
      <c r="F705">
        <v>432</v>
      </c>
      <c r="G705">
        <v>416</v>
      </c>
      <c r="H705">
        <v>20</v>
      </c>
      <c r="I705">
        <v>4.8099999999999996</v>
      </c>
      <c r="J705" s="2" t="s">
        <v>36</v>
      </c>
    </row>
    <row r="706" spans="1:10" x14ac:dyDescent="0.3">
      <c r="A706">
        <v>705</v>
      </c>
      <c r="B706" s="1">
        <v>45338</v>
      </c>
      <c r="C706" s="2" t="s">
        <v>44</v>
      </c>
      <c r="D706" s="2" t="s">
        <v>24</v>
      </c>
      <c r="E706" s="2" t="s">
        <v>114</v>
      </c>
      <c r="F706">
        <v>510</v>
      </c>
      <c r="G706">
        <v>508</v>
      </c>
      <c r="H706">
        <v>24</v>
      </c>
      <c r="I706">
        <v>4.72</v>
      </c>
      <c r="J706" s="2" t="s">
        <v>19</v>
      </c>
    </row>
    <row r="707" spans="1:10" x14ac:dyDescent="0.3">
      <c r="A707">
        <v>706</v>
      </c>
      <c r="B707" s="1">
        <v>45339</v>
      </c>
      <c r="C707" s="2" t="s">
        <v>11</v>
      </c>
      <c r="D707" s="2" t="s">
        <v>12</v>
      </c>
      <c r="E707" s="2" t="s">
        <v>112</v>
      </c>
      <c r="F707">
        <v>555</v>
      </c>
      <c r="G707">
        <v>478</v>
      </c>
      <c r="H707">
        <v>7</v>
      </c>
      <c r="I707">
        <v>1.46</v>
      </c>
      <c r="J707" s="2" t="s">
        <v>46</v>
      </c>
    </row>
    <row r="708" spans="1:10" x14ac:dyDescent="0.3">
      <c r="A708">
        <v>707</v>
      </c>
      <c r="B708" s="1">
        <v>45339</v>
      </c>
      <c r="C708" s="2" t="s">
        <v>11</v>
      </c>
      <c r="D708" s="2" t="s">
        <v>20</v>
      </c>
      <c r="E708" s="2" t="s">
        <v>110</v>
      </c>
      <c r="F708">
        <v>445</v>
      </c>
      <c r="G708">
        <v>385</v>
      </c>
      <c r="H708">
        <v>13</v>
      </c>
      <c r="I708">
        <v>3.38</v>
      </c>
      <c r="J708" s="2" t="s">
        <v>32</v>
      </c>
    </row>
    <row r="709" spans="1:10" x14ac:dyDescent="0.3">
      <c r="A709">
        <v>708</v>
      </c>
      <c r="B709" s="1">
        <v>45339</v>
      </c>
      <c r="C709" s="2" t="s">
        <v>11</v>
      </c>
      <c r="D709" s="2" t="s">
        <v>24</v>
      </c>
      <c r="E709" s="2" t="s">
        <v>114</v>
      </c>
      <c r="F709">
        <v>568</v>
      </c>
      <c r="G709">
        <v>522</v>
      </c>
      <c r="H709">
        <v>22</v>
      </c>
      <c r="I709">
        <v>4.21</v>
      </c>
      <c r="J709" s="2" t="s">
        <v>19</v>
      </c>
    </row>
    <row r="710" spans="1:10" x14ac:dyDescent="0.3">
      <c r="A710">
        <v>709</v>
      </c>
      <c r="B710" s="1">
        <v>45339</v>
      </c>
      <c r="C710" s="2" t="s">
        <v>30</v>
      </c>
      <c r="D710" s="2" t="s">
        <v>12</v>
      </c>
      <c r="E710" s="2" t="s">
        <v>114</v>
      </c>
      <c r="F710">
        <v>348</v>
      </c>
      <c r="G710">
        <v>346</v>
      </c>
      <c r="H710">
        <v>13</v>
      </c>
      <c r="I710">
        <v>3.76</v>
      </c>
      <c r="J710" s="2" t="s">
        <v>32</v>
      </c>
    </row>
    <row r="711" spans="1:10" x14ac:dyDescent="0.3">
      <c r="A711">
        <v>710</v>
      </c>
      <c r="B711" s="1">
        <v>45339</v>
      </c>
      <c r="C711" s="2" t="s">
        <v>30</v>
      </c>
      <c r="D711" s="2" t="s">
        <v>20</v>
      </c>
      <c r="E711" s="2" t="s">
        <v>112</v>
      </c>
      <c r="F711">
        <v>363</v>
      </c>
      <c r="G711">
        <v>303</v>
      </c>
      <c r="H711">
        <v>3</v>
      </c>
      <c r="I711">
        <v>0.99</v>
      </c>
      <c r="J711" s="2" t="s">
        <v>42</v>
      </c>
    </row>
    <row r="712" spans="1:10" x14ac:dyDescent="0.3">
      <c r="A712">
        <v>711</v>
      </c>
      <c r="B712" s="1">
        <v>45339</v>
      </c>
      <c r="C712" s="2" t="s">
        <v>30</v>
      </c>
      <c r="D712" s="2" t="s">
        <v>24</v>
      </c>
      <c r="E712" s="2" t="s">
        <v>113</v>
      </c>
      <c r="F712">
        <v>325</v>
      </c>
      <c r="G712">
        <v>277</v>
      </c>
      <c r="H712">
        <v>11</v>
      </c>
      <c r="I712">
        <v>3.97</v>
      </c>
      <c r="J712" s="2" t="s">
        <v>38</v>
      </c>
    </row>
    <row r="713" spans="1:10" x14ac:dyDescent="0.3">
      <c r="A713">
        <v>712</v>
      </c>
      <c r="B713" s="1">
        <v>45339</v>
      </c>
      <c r="C713" s="2" t="s">
        <v>35</v>
      </c>
      <c r="D713" s="2" t="s">
        <v>12</v>
      </c>
      <c r="E713" s="2" t="s">
        <v>113</v>
      </c>
      <c r="F713">
        <v>577</v>
      </c>
      <c r="G713">
        <v>566</v>
      </c>
      <c r="H713">
        <v>2</v>
      </c>
      <c r="I713">
        <v>0.35</v>
      </c>
      <c r="J713" s="2" t="s">
        <v>32</v>
      </c>
    </row>
    <row r="714" spans="1:10" x14ac:dyDescent="0.3">
      <c r="A714">
        <v>713</v>
      </c>
      <c r="B714" s="1">
        <v>45339</v>
      </c>
      <c r="C714" s="2" t="s">
        <v>35</v>
      </c>
      <c r="D714" s="2" t="s">
        <v>20</v>
      </c>
      <c r="E714" s="2" t="s">
        <v>113</v>
      </c>
      <c r="F714">
        <v>595</v>
      </c>
      <c r="G714">
        <v>579</v>
      </c>
      <c r="H714">
        <v>15</v>
      </c>
      <c r="I714">
        <v>2.59</v>
      </c>
      <c r="J714" s="2" t="s">
        <v>33</v>
      </c>
    </row>
    <row r="715" spans="1:10" x14ac:dyDescent="0.3">
      <c r="A715">
        <v>714</v>
      </c>
      <c r="B715" s="1">
        <v>45339</v>
      </c>
      <c r="C715" s="2" t="s">
        <v>35</v>
      </c>
      <c r="D715" s="2" t="s">
        <v>24</v>
      </c>
      <c r="E715" s="2" t="s">
        <v>112</v>
      </c>
      <c r="F715">
        <v>452</v>
      </c>
      <c r="G715">
        <v>370</v>
      </c>
      <c r="H715">
        <v>7</v>
      </c>
      <c r="I715">
        <v>1.89</v>
      </c>
      <c r="J715" s="2" t="s">
        <v>26</v>
      </c>
    </row>
    <row r="716" spans="1:10" x14ac:dyDescent="0.3">
      <c r="A716">
        <v>715</v>
      </c>
      <c r="B716" s="1">
        <v>45339</v>
      </c>
      <c r="C716" s="2" t="s">
        <v>41</v>
      </c>
      <c r="D716" s="2" t="s">
        <v>12</v>
      </c>
      <c r="E716" s="2" t="s">
        <v>112</v>
      </c>
      <c r="F716">
        <v>515</v>
      </c>
      <c r="G716">
        <v>421</v>
      </c>
      <c r="H716">
        <v>7</v>
      </c>
      <c r="I716">
        <v>1.66</v>
      </c>
      <c r="J716" s="2" t="s">
        <v>15</v>
      </c>
    </row>
    <row r="717" spans="1:10" x14ac:dyDescent="0.3">
      <c r="A717">
        <v>716</v>
      </c>
      <c r="B717" s="1">
        <v>45339</v>
      </c>
      <c r="C717" s="2" t="s">
        <v>41</v>
      </c>
      <c r="D717" s="2" t="s">
        <v>20</v>
      </c>
      <c r="E717" s="2" t="s">
        <v>112</v>
      </c>
      <c r="F717">
        <v>335</v>
      </c>
      <c r="G717">
        <v>274</v>
      </c>
      <c r="H717">
        <v>12</v>
      </c>
      <c r="I717">
        <v>4.38</v>
      </c>
      <c r="J717" s="2" t="s">
        <v>19</v>
      </c>
    </row>
    <row r="718" spans="1:10" x14ac:dyDescent="0.3">
      <c r="A718">
        <v>717</v>
      </c>
      <c r="B718" s="1">
        <v>45339</v>
      </c>
      <c r="C718" s="2" t="s">
        <v>41</v>
      </c>
      <c r="D718" s="2" t="s">
        <v>24</v>
      </c>
      <c r="E718" s="2" t="s">
        <v>111</v>
      </c>
      <c r="F718">
        <v>544</v>
      </c>
      <c r="G718">
        <v>439</v>
      </c>
      <c r="H718">
        <v>17</v>
      </c>
      <c r="I718">
        <v>3.87</v>
      </c>
      <c r="J718" s="2" t="s">
        <v>28</v>
      </c>
    </row>
    <row r="719" spans="1:10" x14ac:dyDescent="0.3">
      <c r="A719">
        <v>718</v>
      </c>
      <c r="B719" s="1">
        <v>45339</v>
      </c>
      <c r="C719" s="2" t="s">
        <v>44</v>
      </c>
      <c r="D719" s="2" t="s">
        <v>12</v>
      </c>
      <c r="E719" s="2" t="s">
        <v>113</v>
      </c>
      <c r="F719">
        <v>354</v>
      </c>
      <c r="G719">
        <v>301</v>
      </c>
      <c r="H719">
        <v>8</v>
      </c>
      <c r="I719">
        <v>2.66</v>
      </c>
      <c r="J719" s="2" t="s">
        <v>32</v>
      </c>
    </row>
    <row r="720" spans="1:10" x14ac:dyDescent="0.3">
      <c r="A720">
        <v>719</v>
      </c>
      <c r="B720" s="1">
        <v>45339</v>
      </c>
      <c r="C720" s="2" t="s">
        <v>44</v>
      </c>
      <c r="D720" s="2" t="s">
        <v>20</v>
      </c>
      <c r="E720" s="2" t="s">
        <v>113</v>
      </c>
      <c r="F720">
        <v>426</v>
      </c>
      <c r="G720">
        <v>347</v>
      </c>
      <c r="H720">
        <v>2</v>
      </c>
      <c r="I720">
        <v>0.57999999999999996</v>
      </c>
      <c r="J720" s="2" t="s">
        <v>45</v>
      </c>
    </row>
    <row r="721" spans="1:10" x14ac:dyDescent="0.3">
      <c r="A721">
        <v>720</v>
      </c>
      <c r="B721" s="1">
        <v>45339</v>
      </c>
      <c r="C721" s="2" t="s">
        <v>44</v>
      </c>
      <c r="D721" s="2" t="s">
        <v>24</v>
      </c>
      <c r="E721" s="2" t="s">
        <v>110</v>
      </c>
      <c r="F721">
        <v>353</v>
      </c>
      <c r="G721">
        <v>326</v>
      </c>
      <c r="H721">
        <v>0</v>
      </c>
      <c r="I721">
        <v>0</v>
      </c>
      <c r="J721" s="2" t="s">
        <v>45</v>
      </c>
    </row>
    <row r="722" spans="1:10" x14ac:dyDescent="0.3">
      <c r="A722">
        <v>721</v>
      </c>
      <c r="B722" s="1">
        <v>45340</v>
      </c>
      <c r="C722" s="2" t="s">
        <v>11</v>
      </c>
      <c r="D722" s="2" t="s">
        <v>12</v>
      </c>
      <c r="E722" s="2" t="s">
        <v>113</v>
      </c>
      <c r="F722">
        <v>364</v>
      </c>
      <c r="G722">
        <v>303</v>
      </c>
      <c r="H722">
        <v>14</v>
      </c>
      <c r="I722">
        <v>4.62</v>
      </c>
      <c r="J722" s="2" t="s">
        <v>42</v>
      </c>
    </row>
    <row r="723" spans="1:10" x14ac:dyDescent="0.3">
      <c r="A723">
        <v>722</v>
      </c>
      <c r="B723" s="1">
        <v>45340</v>
      </c>
      <c r="C723" s="2" t="s">
        <v>11</v>
      </c>
      <c r="D723" s="2" t="s">
        <v>20</v>
      </c>
      <c r="E723" s="2" t="s">
        <v>114</v>
      </c>
      <c r="F723">
        <v>508</v>
      </c>
      <c r="G723">
        <v>406</v>
      </c>
      <c r="H723">
        <v>10</v>
      </c>
      <c r="I723">
        <v>2.46</v>
      </c>
      <c r="J723" s="2" t="s">
        <v>29</v>
      </c>
    </row>
    <row r="724" spans="1:10" x14ac:dyDescent="0.3">
      <c r="A724">
        <v>723</v>
      </c>
      <c r="B724" s="1">
        <v>45340</v>
      </c>
      <c r="C724" s="2" t="s">
        <v>11</v>
      </c>
      <c r="D724" s="2" t="s">
        <v>24</v>
      </c>
      <c r="E724" s="2" t="s">
        <v>111</v>
      </c>
      <c r="F724">
        <v>396</v>
      </c>
      <c r="G724">
        <v>355</v>
      </c>
      <c r="H724">
        <v>4</v>
      </c>
      <c r="I724">
        <v>1.1299999999999999</v>
      </c>
      <c r="J724" s="2" t="s">
        <v>42</v>
      </c>
    </row>
    <row r="725" spans="1:10" x14ac:dyDescent="0.3">
      <c r="A725">
        <v>724</v>
      </c>
      <c r="B725" s="1">
        <v>45340</v>
      </c>
      <c r="C725" s="2" t="s">
        <v>30</v>
      </c>
      <c r="D725" s="2" t="s">
        <v>12</v>
      </c>
      <c r="E725" s="2" t="s">
        <v>114</v>
      </c>
      <c r="F725">
        <v>498</v>
      </c>
      <c r="G725">
        <v>417</v>
      </c>
      <c r="H725">
        <v>11</v>
      </c>
      <c r="I725">
        <v>2.64</v>
      </c>
      <c r="J725" s="2" t="s">
        <v>15</v>
      </c>
    </row>
    <row r="726" spans="1:10" x14ac:dyDescent="0.3">
      <c r="A726">
        <v>725</v>
      </c>
      <c r="B726" s="1">
        <v>45340</v>
      </c>
      <c r="C726" s="2" t="s">
        <v>30</v>
      </c>
      <c r="D726" s="2" t="s">
        <v>20</v>
      </c>
      <c r="E726" s="2" t="s">
        <v>113</v>
      </c>
      <c r="F726">
        <v>507</v>
      </c>
      <c r="G726">
        <v>504</v>
      </c>
      <c r="H726">
        <v>10</v>
      </c>
      <c r="I726">
        <v>1.98</v>
      </c>
      <c r="J726" s="2" t="s">
        <v>26</v>
      </c>
    </row>
    <row r="727" spans="1:10" x14ac:dyDescent="0.3">
      <c r="A727">
        <v>726</v>
      </c>
      <c r="B727" s="1">
        <v>45340</v>
      </c>
      <c r="C727" s="2" t="s">
        <v>30</v>
      </c>
      <c r="D727" s="2" t="s">
        <v>24</v>
      </c>
      <c r="E727" s="2" t="s">
        <v>112</v>
      </c>
      <c r="F727">
        <v>437</v>
      </c>
      <c r="G727">
        <v>371</v>
      </c>
      <c r="H727">
        <v>15</v>
      </c>
      <c r="I727">
        <v>4.04</v>
      </c>
      <c r="J727" s="2" t="s">
        <v>45</v>
      </c>
    </row>
    <row r="728" spans="1:10" x14ac:dyDescent="0.3">
      <c r="A728">
        <v>727</v>
      </c>
      <c r="B728" s="1">
        <v>45340</v>
      </c>
      <c r="C728" s="2" t="s">
        <v>35</v>
      </c>
      <c r="D728" s="2" t="s">
        <v>12</v>
      </c>
      <c r="E728" s="2" t="s">
        <v>112</v>
      </c>
      <c r="F728">
        <v>515</v>
      </c>
      <c r="G728">
        <v>438</v>
      </c>
      <c r="H728">
        <v>13</v>
      </c>
      <c r="I728">
        <v>2.97</v>
      </c>
      <c r="J728" s="2" t="s">
        <v>19</v>
      </c>
    </row>
    <row r="729" spans="1:10" x14ac:dyDescent="0.3">
      <c r="A729">
        <v>728</v>
      </c>
      <c r="B729" s="1">
        <v>45340</v>
      </c>
      <c r="C729" s="2" t="s">
        <v>35</v>
      </c>
      <c r="D729" s="2" t="s">
        <v>20</v>
      </c>
      <c r="E729" s="2" t="s">
        <v>110</v>
      </c>
      <c r="F729">
        <v>507</v>
      </c>
      <c r="G729">
        <v>465</v>
      </c>
      <c r="H729">
        <v>17</v>
      </c>
      <c r="I729">
        <v>3.66</v>
      </c>
      <c r="J729" s="2" t="s">
        <v>29</v>
      </c>
    </row>
    <row r="730" spans="1:10" x14ac:dyDescent="0.3">
      <c r="A730">
        <v>729</v>
      </c>
      <c r="B730" s="1">
        <v>45340</v>
      </c>
      <c r="C730" s="2" t="s">
        <v>35</v>
      </c>
      <c r="D730" s="2" t="s">
        <v>24</v>
      </c>
      <c r="E730" s="2" t="s">
        <v>110</v>
      </c>
      <c r="F730">
        <v>394</v>
      </c>
      <c r="G730">
        <v>379</v>
      </c>
      <c r="H730">
        <v>10</v>
      </c>
      <c r="I730">
        <v>2.64</v>
      </c>
      <c r="J730" s="2" t="s">
        <v>15</v>
      </c>
    </row>
    <row r="731" spans="1:10" x14ac:dyDescent="0.3">
      <c r="A731">
        <v>730</v>
      </c>
      <c r="B731" s="1">
        <v>45340</v>
      </c>
      <c r="C731" s="2" t="s">
        <v>41</v>
      </c>
      <c r="D731" s="2" t="s">
        <v>12</v>
      </c>
      <c r="E731" s="2" t="s">
        <v>112</v>
      </c>
      <c r="F731">
        <v>320</v>
      </c>
      <c r="G731">
        <v>270</v>
      </c>
      <c r="H731">
        <v>3</v>
      </c>
      <c r="I731">
        <v>1.1100000000000001</v>
      </c>
      <c r="J731" s="2" t="s">
        <v>45</v>
      </c>
    </row>
    <row r="732" spans="1:10" x14ac:dyDescent="0.3">
      <c r="A732">
        <v>731</v>
      </c>
      <c r="B732" s="1">
        <v>45340</v>
      </c>
      <c r="C732" s="2" t="s">
        <v>41</v>
      </c>
      <c r="D732" s="2" t="s">
        <v>20</v>
      </c>
      <c r="E732" s="2" t="s">
        <v>110</v>
      </c>
      <c r="F732">
        <v>336</v>
      </c>
      <c r="G732">
        <v>314</v>
      </c>
      <c r="H732">
        <v>2</v>
      </c>
      <c r="I732">
        <v>0.64</v>
      </c>
      <c r="J732" s="2" t="s">
        <v>26</v>
      </c>
    </row>
    <row r="733" spans="1:10" x14ac:dyDescent="0.3">
      <c r="A733">
        <v>732</v>
      </c>
      <c r="B733" s="1">
        <v>45340</v>
      </c>
      <c r="C733" s="2" t="s">
        <v>41</v>
      </c>
      <c r="D733" s="2" t="s">
        <v>24</v>
      </c>
      <c r="E733" s="2" t="s">
        <v>112</v>
      </c>
      <c r="F733">
        <v>357</v>
      </c>
      <c r="G733">
        <v>326</v>
      </c>
      <c r="H733">
        <v>10</v>
      </c>
      <c r="I733">
        <v>3.07</v>
      </c>
      <c r="J733" s="2" t="s">
        <v>22</v>
      </c>
    </row>
    <row r="734" spans="1:10" x14ac:dyDescent="0.3">
      <c r="A734">
        <v>733</v>
      </c>
      <c r="B734" s="1">
        <v>45340</v>
      </c>
      <c r="C734" s="2" t="s">
        <v>44</v>
      </c>
      <c r="D734" s="2" t="s">
        <v>12</v>
      </c>
      <c r="E734" s="2" t="s">
        <v>111</v>
      </c>
      <c r="F734">
        <v>307</v>
      </c>
      <c r="G734">
        <v>270</v>
      </c>
      <c r="H734">
        <v>4</v>
      </c>
      <c r="I734">
        <v>1.48</v>
      </c>
      <c r="J734" s="2" t="s">
        <v>15</v>
      </c>
    </row>
    <row r="735" spans="1:10" x14ac:dyDescent="0.3">
      <c r="A735">
        <v>734</v>
      </c>
      <c r="B735" s="1">
        <v>45340</v>
      </c>
      <c r="C735" s="2" t="s">
        <v>44</v>
      </c>
      <c r="D735" s="2" t="s">
        <v>20</v>
      </c>
      <c r="E735" s="2" t="s">
        <v>114</v>
      </c>
      <c r="F735">
        <v>375</v>
      </c>
      <c r="G735">
        <v>354</v>
      </c>
      <c r="H735">
        <v>13</v>
      </c>
      <c r="I735">
        <v>3.67</v>
      </c>
      <c r="J735" s="2" t="s">
        <v>36</v>
      </c>
    </row>
    <row r="736" spans="1:10" x14ac:dyDescent="0.3">
      <c r="A736">
        <v>735</v>
      </c>
      <c r="B736" s="1">
        <v>45340</v>
      </c>
      <c r="C736" s="2" t="s">
        <v>44</v>
      </c>
      <c r="D736" s="2" t="s">
        <v>24</v>
      </c>
      <c r="E736" s="2" t="s">
        <v>114</v>
      </c>
      <c r="F736">
        <v>510</v>
      </c>
      <c r="G736">
        <v>446</v>
      </c>
      <c r="H736">
        <v>11</v>
      </c>
      <c r="I736">
        <v>2.4700000000000002</v>
      </c>
      <c r="J736" s="2" t="s">
        <v>40</v>
      </c>
    </row>
    <row r="737" spans="1:10" x14ac:dyDescent="0.3">
      <c r="A737">
        <v>736</v>
      </c>
      <c r="B737" s="1">
        <v>45341</v>
      </c>
      <c r="C737" s="2" t="s">
        <v>11</v>
      </c>
      <c r="D737" s="2" t="s">
        <v>12</v>
      </c>
      <c r="E737" s="2" t="s">
        <v>111</v>
      </c>
      <c r="F737">
        <v>403</v>
      </c>
      <c r="G737">
        <v>391</v>
      </c>
      <c r="H737">
        <v>2</v>
      </c>
      <c r="I737">
        <v>0.51</v>
      </c>
      <c r="J737" s="2" t="s">
        <v>36</v>
      </c>
    </row>
    <row r="738" spans="1:10" x14ac:dyDescent="0.3">
      <c r="A738">
        <v>737</v>
      </c>
      <c r="B738" s="1">
        <v>45341</v>
      </c>
      <c r="C738" s="2" t="s">
        <v>11</v>
      </c>
      <c r="D738" s="2" t="s">
        <v>20</v>
      </c>
      <c r="E738" s="2" t="s">
        <v>110</v>
      </c>
      <c r="F738">
        <v>396</v>
      </c>
      <c r="G738">
        <v>385</v>
      </c>
      <c r="H738">
        <v>16</v>
      </c>
      <c r="I738">
        <v>4.16</v>
      </c>
      <c r="J738" s="2" t="s">
        <v>40</v>
      </c>
    </row>
    <row r="739" spans="1:10" x14ac:dyDescent="0.3">
      <c r="A739">
        <v>738</v>
      </c>
      <c r="B739" s="1">
        <v>45341</v>
      </c>
      <c r="C739" s="2" t="s">
        <v>11</v>
      </c>
      <c r="D739" s="2" t="s">
        <v>24</v>
      </c>
      <c r="E739" s="2" t="s">
        <v>114</v>
      </c>
      <c r="F739">
        <v>550</v>
      </c>
      <c r="G739">
        <v>544</v>
      </c>
      <c r="H739">
        <v>11</v>
      </c>
      <c r="I739">
        <v>2.02</v>
      </c>
      <c r="J739" s="2" t="s">
        <v>46</v>
      </c>
    </row>
    <row r="740" spans="1:10" x14ac:dyDescent="0.3">
      <c r="A740">
        <v>739</v>
      </c>
      <c r="B740" s="1">
        <v>45341</v>
      </c>
      <c r="C740" s="2" t="s">
        <v>30</v>
      </c>
      <c r="D740" s="2" t="s">
        <v>12</v>
      </c>
      <c r="E740" s="2" t="s">
        <v>112</v>
      </c>
      <c r="F740">
        <v>521</v>
      </c>
      <c r="G740">
        <v>465</v>
      </c>
      <c r="H740">
        <v>1</v>
      </c>
      <c r="I740">
        <v>0.22</v>
      </c>
      <c r="J740" s="2" t="s">
        <v>45</v>
      </c>
    </row>
    <row r="741" spans="1:10" x14ac:dyDescent="0.3">
      <c r="A741">
        <v>740</v>
      </c>
      <c r="B741" s="1">
        <v>45341</v>
      </c>
      <c r="C741" s="2" t="s">
        <v>30</v>
      </c>
      <c r="D741" s="2" t="s">
        <v>20</v>
      </c>
      <c r="E741" s="2" t="s">
        <v>112</v>
      </c>
      <c r="F741">
        <v>534</v>
      </c>
      <c r="G741">
        <v>483</v>
      </c>
      <c r="H741">
        <v>4</v>
      </c>
      <c r="I741">
        <v>0.83</v>
      </c>
      <c r="J741" s="2" t="s">
        <v>32</v>
      </c>
    </row>
    <row r="742" spans="1:10" x14ac:dyDescent="0.3">
      <c r="A742">
        <v>741</v>
      </c>
      <c r="B742" s="1">
        <v>45341</v>
      </c>
      <c r="C742" s="2" t="s">
        <v>30</v>
      </c>
      <c r="D742" s="2" t="s">
        <v>24</v>
      </c>
      <c r="E742" s="2" t="s">
        <v>111</v>
      </c>
      <c r="F742">
        <v>447</v>
      </c>
      <c r="G742">
        <v>370</v>
      </c>
      <c r="H742">
        <v>5</v>
      </c>
      <c r="I742">
        <v>1.35</v>
      </c>
      <c r="J742" s="2" t="s">
        <v>38</v>
      </c>
    </row>
    <row r="743" spans="1:10" x14ac:dyDescent="0.3">
      <c r="A743">
        <v>742</v>
      </c>
      <c r="B743" s="1">
        <v>45341</v>
      </c>
      <c r="C743" s="2" t="s">
        <v>35</v>
      </c>
      <c r="D743" s="2" t="s">
        <v>12</v>
      </c>
      <c r="E743" s="2" t="s">
        <v>112</v>
      </c>
      <c r="F743">
        <v>307</v>
      </c>
      <c r="G743">
        <v>274</v>
      </c>
      <c r="H743">
        <v>10</v>
      </c>
      <c r="I743">
        <v>3.65</v>
      </c>
      <c r="J743" s="2" t="s">
        <v>29</v>
      </c>
    </row>
    <row r="744" spans="1:10" x14ac:dyDescent="0.3">
      <c r="A744">
        <v>743</v>
      </c>
      <c r="B744" s="1">
        <v>45341</v>
      </c>
      <c r="C744" s="2" t="s">
        <v>35</v>
      </c>
      <c r="D744" s="2" t="s">
        <v>20</v>
      </c>
      <c r="E744" s="2" t="s">
        <v>111</v>
      </c>
      <c r="F744">
        <v>532</v>
      </c>
      <c r="G744">
        <v>462</v>
      </c>
      <c r="H744">
        <v>14</v>
      </c>
      <c r="I744">
        <v>3.03</v>
      </c>
      <c r="J744" s="2" t="s">
        <v>42</v>
      </c>
    </row>
    <row r="745" spans="1:10" x14ac:dyDescent="0.3">
      <c r="A745">
        <v>744</v>
      </c>
      <c r="B745" s="1">
        <v>45341</v>
      </c>
      <c r="C745" s="2" t="s">
        <v>35</v>
      </c>
      <c r="D745" s="2" t="s">
        <v>24</v>
      </c>
      <c r="E745" s="2" t="s">
        <v>114</v>
      </c>
      <c r="F745">
        <v>441</v>
      </c>
      <c r="G745">
        <v>426</v>
      </c>
      <c r="H745">
        <v>20</v>
      </c>
      <c r="I745">
        <v>4.6900000000000004</v>
      </c>
      <c r="J745" s="2" t="s">
        <v>15</v>
      </c>
    </row>
    <row r="746" spans="1:10" x14ac:dyDescent="0.3">
      <c r="A746">
        <v>745</v>
      </c>
      <c r="B746" s="1">
        <v>45341</v>
      </c>
      <c r="C746" s="2" t="s">
        <v>41</v>
      </c>
      <c r="D746" s="2" t="s">
        <v>12</v>
      </c>
      <c r="E746" s="2" t="s">
        <v>112</v>
      </c>
      <c r="F746">
        <v>545</v>
      </c>
      <c r="G746">
        <v>460</v>
      </c>
      <c r="H746">
        <v>20</v>
      </c>
      <c r="I746">
        <v>4.3499999999999996</v>
      </c>
      <c r="J746" s="2" t="s">
        <v>38</v>
      </c>
    </row>
    <row r="747" spans="1:10" x14ac:dyDescent="0.3">
      <c r="A747">
        <v>746</v>
      </c>
      <c r="B747" s="1">
        <v>45341</v>
      </c>
      <c r="C747" s="2" t="s">
        <v>41</v>
      </c>
      <c r="D747" s="2" t="s">
        <v>20</v>
      </c>
      <c r="E747" s="2" t="s">
        <v>113</v>
      </c>
      <c r="F747">
        <v>420</v>
      </c>
      <c r="G747">
        <v>390</v>
      </c>
      <c r="H747">
        <v>7</v>
      </c>
      <c r="I747">
        <v>1.79</v>
      </c>
      <c r="J747" s="2" t="s">
        <v>28</v>
      </c>
    </row>
    <row r="748" spans="1:10" x14ac:dyDescent="0.3">
      <c r="A748">
        <v>747</v>
      </c>
      <c r="B748" s="1">
        <v>45341</v>
      </c>
      <c r="C748" s="2" t="s">
        <v>41</v>
      </c>
      <c r="D748" s="2" t="s">
        <v>24</v>
      </c>
      <c r="E748" s="2" t="s">
        <v>113</v>
      </c>
      <c r="F748">
        <v>374</v>
      </c>
      <c r="G748">
        <v>307</v>
      </c>
      <c r="H748">
        <v>11</v>
      </c>
      <c r="I748">
        <v>3.58</v>
      </c>
      <c r="J748" s="2" t="s">
        <v>26</v>
      </c>
    </row>
    <row r="749" spans="1:10" x14ac:dyDescent="0.3">
      <c r="A749">
        <v>748</v>
      </c>
      <c r="B749" s="1">
        <v>45341</v>
      </c>
      <c r="C749" s="2" t="s">
        <v>44</v>
      </c>
      <c r="D749" s="2" t="s">
        <v>12</v>
      </c>
      <c r="E749" s="2" t="s">
        <v>114</v>
      </c>
      <c r="F749">
        <v>350</v>
      </c>
      <c r="G749">
        <v>299</v>
      </c>
      <c r="H749">
        <v>9</v>
      </c>
      <c r="I749">
        <v>3.01</v>
      </c>
      <c r="J749" s="2" t="s">
        <v>45</v>
      </c>
    </row>
    <row r="750" spans="1:10" x14ac:dyDescent="0.3">
      <c r="A750">
        <v>749</v>
      </c>
      <c r="B750" s="1">
        <v>45341</v>
      </c>
      <c r="C750" s="2" t="s">
        <v>44</v>
      </c>
      <c r="D750" s="2" t="s">
        <v>20</v>
      </c>
      <c r="E750" s="2" t="s">
        <v>112</v>
      </c>
      <c r="F750">
        <v>506</v>
      </c>
      <c r="G750">
        <v>406</v>
      </c>
      <c r="H750">
        <v>11</v>
      </c>
      <c r="I750">
        <v>2.71</v>
      </c>
      <c r="J750" s="2" t="s">
        <v>42</v>
      </c>
    </row>
    <row r="751" spans="1:10" x14ac:dyDescent="0.3">
      <c r="A751">
        <v>750</v>
      </c>
      <c r="B751" s="1">
        <v>45341</v>
      </c>
      <c r="C751" s="2" t="s">
        <v>44</v>
      </c>
      <c r="D751" s="2" t="s">
        <v>24</v>
      </c>
      <c r="E751" s="2" t="s">
        <v>113</v>
      </c>
      <c r="F751">
        <v>444</v>
      </c>
      <c r="G751">
        <v>377</v>
      </c>
      <c r="H751">
        <v>4</v>
      </c>
      <c r="I751">
        <v>1.06</v>
      </c>
      <c r="J751" s="2" t="s">
        <v>22</v>
      </c>
    </row>
    <row r="752" spans="1:10" x14ac:dyDescent="0.3">
      <c r="A752">
        <v>751</v>
      </c>
      <c r="B752" s="1">
        <v>45342</v>
      </c>
      <c r="C752" s="2" t="s">
        <v>11</v>
      </c>
      <c r="D752" s="2" t="s">
        <v>12</v>
      </c>
      <c r="E752" s="2" t="s">
        <v>110</v>
      </c>
      <c r="F752">
        <v>594</v>
      </c>
      <c r="G752">
        <v>570</v>
      </c>
      <c r="H752">
        <v>15</v>
      </c>
      <c r="I752">
        <v>2.63</v>
      </c>
      <c r="J752" s="2" t="s">
        <v>33</v>
      </c>
    </row>
    <row r="753" spans="1:10" x14ac:dyDescent="0.3">
      <c r="A753">
        <v>752</v>
      </c>
      <c r="B753" s="1">
        <v>45342</v>
      </c>
      <c r="C753" s="2" t="s">
        <v>11</v>
      </c>
      <c r="D753" s="2" t="s">
        <v>20</v>
      </c>
      <c r="E753" s="2" t="s">
        <v>112</v>
      </c>
      <c r="F753">
        <v>554</v>
      </c>
      <c r="G753">
        <v>551</v>
      </c>
      <c r="H753">
        <v>0</v>
      </c>
      <c r="I753">
        <v>0</v>
      </c>
      <c r="J753" s="2" t="s">
        <v>36</v>
      </c>
    </row>
    <row r="754" spans="1:10" x14ac:dyDescent="0.3">
      <c r="A754">
        <v>753</v>
      </c>
      <c r="B754" s="1">
        <v>45342</v>
      </c>
      <c r="C754" s="2" t="s">
        <v>11</v>
      </c>
      <c r="D754" s="2" t="s">
        <v>24</v>
      </c>
      <c r="E754" s="2" t="s">
        <v>111</v>
      </c>
      <c r="F754">
        <v>583</v>
      </c>
      <c r="G754">
        <v>515</v>
      </c>
      <c r="H754">
        <v>8</v>
      </c>
      <c r="I754">
        <v>1.55</v>
      </c>
      <c r="J754" s="2" t="s">
        <v>42</v>
      </c>
    </row>
    <row r="755" spans="1:10" x14ac:dyDescent="0.3">
      <c r="A755">
        <v>754</v>
      </c>
      <c r="B755" s="1">
        <v>45342</v>
      </c>
      <c r="C755" s="2" t="s">
        <v>30</v>
      </c>
      <c r="D755" s="2" t="s">
        <v>12</v>
      </c>
      <c r="E755" s="2" t="s">
        <v>111</v>
      </c>
      <c r="F755">
        <v>395</v>
      </c>
      <c r="G755">
        <v>324</v>
      </c>
      <c r="H755">
        <v>4</v>
      </c>
      <c r="I755">
        <v>1.23</v>
      </c>
      <c r="J755" s="2" t="s">
        <v>26</v>
      </c>
    </row>
    <row r="756" spans="1:10" x14ac:dyDescent="0.3">
      <c r="A756">
        <v>755</v>
      </c>
      <c r="B756" s="1">
        <v>45342</v>
      </c>
      <c r="C756" s="2" t="s">
        <v>30</v>
      </c>
      <c r="D756" s="2" t="s">
        <v>20</v>
      </c>
      <c r="E756" s="2" t="s">
        <v>113</v>
      </c>
      <c r="F756">
        <v>439</v>
      </c>
      <c r="G756">
        <v>402</v>
      </c>
      <c r="H756">
        <v>12</v>
      </c>
      <c r="I756">
        <v>2.99</v>
      </c>
      <c r="J756" s="2" t="s">
        <v>29</v>
      </c>
    </row>
    <row r="757" spans="1:10" x14ac:dyDescent="0.3">
      <c r="A757">
        <v>756</v>
      </c>
      <c r="B757" s="1">
        <v>45342</v>
      </c>
      <c r="C757" s="2" t="s">
        <v>30</v>
      </c>
      <c r="D757" s="2" t="s">
        <v>24</v>
      </c>
      <c r="E757" s="2" t="s">
        <v>113</v>
      </c>
      <c r="F757">
        <v>588</v>
      </c>
      <c r="G757">
        <v>512</v>
      </c>
      <c r="H757">
        <v>9</v>
      </c>
      <c r="I757">
        <v>1.76</v>
      </c>
      <c r="J757" s="2" t="s">
        <v>42</v>
      </c>
    </row>
    <row r="758" spans="1:10" x14ac:dyDescent="0.3">
      <c r="A758">
        <v>757</v>
      </c>
      <c r="B758" s="1">
        <v>45342</v>
      </c>
      <c r="C758" s="2" t="s">
        <v>35</v>
      </c>
      <c r="D758" s="2" t="s">
        <v>12</v>
      </c>
      <c r="E758" s="2" t="s">
        <v>114</v>
      </c>
      <c r="F758">
        <v>425</v>
      </c>
      <c r="G758">
        <v>367</v>
      </c>
      <c r="H758">
        <v>15</v>
      </c>
      <c r="I758">
        <v>4.09</v>
      </c>
      <c r="J758" s="2" t="s">
        <v>40</v>
      </c>
    </row>
    <row r="759" spans="1:10" x14ac:dyDescent="0.3">
      <c r="A759">
        <v>758</v>
      </c>
      <c r="B759" s="1">
        <v>45342</v>
      </c>
      <c r="C759" s="2" t="s">
        <v>35</v>
      </c>
      <c r="D759" s="2" t="s">
        <v>20</v>
      </c>
      <c r="E759" s="2" t="s">
        <v>111</v>
      </c>
      <c r="F759">
        <v>423</v>
      </c>
      <c r="G759">
        <v>383</v>
      </c>
      <c r="H759">
        <v>9</v>
      </c>
      <c r="I759">
        <v>2.35</v>
      </c>
      <c r="J759" s="2" t="s">
        <v>28</v>
      </c>
    </row>
    <row r="760" spans="1:10" x14ac:dyDescent="0.3">
      <c r="A760">
        <v>759</v>
      </c>
      <c r="B760" s="1">
        <v>45342</v>
      </c>
      <c r="C760" s="2" t="s">
        <v>35</v>
      </c>
      <c r="D760" s="2" t="s">
        <v>24</v>
      </c>
      <c r="E760" s="2" t="s">
        <v>110</v>
      </c>
      <c r="F760">
        <v>308</v>
      </c>
      <c r="G760">
        <v>288</v>
      </c>
      <c r="H760">
        <v>1</v>
      </c>
      <c r="I760">
        <v>0.35</v>
      </c>
      <c r="J760" s="2" t="s">
        <v>42</v>
      </c>
    </row>
    <row r="761" spans="1:10" x14ac:dyDescent="0.3">
      <c r="A761">
        <v>760</v>
      </c>
      <c r="B761" s="1">
        <v>45342</v>
      </c>
      <c r="C761" s="2" t="s">
        <v>41</v>
      </c>
      <c r="D761" s="2" t="s">
        <v>12</v>
      </c>
      <c r="E761" s="2" t="s">
        <v>111</v>
      </c>
      <c r="F761">
        <v>510</v>
      </c>
      <c r="G761">
        <v>496</v>
      </c>
      <c r="H761">
        <v>5</v>
      </c>
      <c r="I761">
        <v>1.01</v>
      </c>
      <c r="J761" s="2" t="s">
        <v>28</v>
      </c>
    </row>
    <row r="762" spans="1:10" x14ac:dyDescent="0.3">
      <c r="A762">
        <v>761</v>
      </c>
      <c r="B762" s="1">
        <v>45342</v>
      </c>
      <c r="C762" s="2" t="s">
        <v>41</v>
      </c>
      <c r="D762" s="2" t="s">
        <v>20</v>
      </c>
      <c r="E762" s="2" t="s">
        <v>113</v>
      </c>
      <c r="F762">
        <v>337</v>
      </c>
      <c r="G762">
        <v>276</v>
      </c>
      <c r="H762">
        <v>13</v>
      </c>
      <c r="I762">
        <v>4.71</v>
      </c>
      <c r="J762" s="2" t="s">
        <v>40</v>
      </c>
    </row>
    <row r="763" spans="1:10" x14ac:dyDescent="0.3">
      <c r="A763">
        <v>762</v>
      </c>
      <c r="B763" s="1">
        <v>45342</v>
      </c>
      <c r="C763" s="2" t="s">
        <v>41</v>
      </c>
      <c r="D763" s="2" t="s">
        <v>24</v>
      </c>
      <c r="E763" s="2" t="s">
        <v>114</v>
      </c>
      <c r="F763">
        <v>369</v>
      </c>
      <c r="G763">
        <v>311</v>
      </c>
      <c r="H763">
        <v>3</v>
      </c>
      <c r="I763">
        <v>0.96</v>
      </c>
      <c r="J763" s="2" t="s">
        <v>19</v>
      </c>
    </row>
    <row r="764" spans="1:10" x14ac:dyDescent="0.3">
      <c r="A764">
        <v>763</v>
      </c>
      <c r="B764" s="1">
        <v>45342</v>
      </c>
      <c r="C764" s="2" t="s">
        <v>44</v>
      </c>
      <c r="D764" s="2" t="s">
        <v>12</v>
      </c>
      <c r="E764" s="2" t="s">
        <v>111</v>
      </c>
      <c r="F764">
        <v>318</v>
      </c>
      <c r="G764">
        <v>270</v>
      </c>
      <c r="H764">
        <v>12</v>
      </c>
      <c r="I764">
        <v>4.4400000000000004</v>
      </c>
      <c r="J764" s="2" t="s">
        <v>19</v>
      </c>
    </row>
    <row r="765" spans="1:10" x14ac:dyDescent="0.3">
      <c r="A765">
        <v>764</v>
      </c>
      <c r="B765" s="1">
        <v>45342</v>
      </c>
      <c r="C765" s="2" t="s">
        <v>44</v>
      </c>
      <c r="D765" s="2" t="s">
        <v>20</v>
      </c>
      <c r="E765" s="2" t="s">
        <v>110</v>
      </c>
      <c r="F765">
        <v>443</v>
      </c>
      <c r="G765">
        <v>411</v>
      </c>
      <c r="H765">
        <v>18</v>
      </c>
      <c r="I765">
        <v>4.38</v>
      </c>
      <c r="J765" s="2" t="s">
        <v>19</v>
      </c>
    </row>
    <row r="766" spans="1:10" x14ac:dyDescent="0.3">
      <c r="A766">
        <v>765</v>
      </c>
      <c r="B766" s="1">
        <v>45342</v>
      </c>
      <c r="C766" s="2" t="s">
        <v>44</v>
      </c>
      <c r="D766" s="2" t="s">
        <v>24</v>
      </c>
      <c r="E766" s="2" t="s">
        <v>112</v>
      </c>
      <c r="F766">
        <v>474</v>
      </c>
      <c r="G766">
        <v>466</v>
      </c>
      <c r="H766">
        <v>14</v>
      </c>
      <c r="I766">
        <v>3</v>
      </c>
      <c r="J766" s="2" t="s">
        <v>38</v>
      </c>
    </row>
    <row r="767" spans="1:10" x14ac:dyDescent="0.3">
      <c r="A767">
        <v>766</v>
      </c>
      <c r="B767" s="1">
        <v>45343</v>
      </c>
      <c r="C767" s="2" t="s">
        <v>11</v>
      </c>
      <c r="D767" s="2" t="s">
        <v>12</v>
      </c>
      <c r="E767" s="2" t="s">
        <v>110</v>
      </c>
      <c r="F767">
        <v>428</v>
      </c>
      <c r="G767">
        <v>410</v>
      </c>
      <c r="H767">
        <v>11</v>
      </c>
      <c r="I767">
        <v>2.68</v>
      </c>
      <c r="J767" s="2" t="s">
        <v>46</v>
      </c>
    </row>
    <row r="768" spans="1:10" x14ac:dyDescent="0.3">
      <c r="A768">
        <v>767</v>
      </c>
      <c r="B768" s="1">
        <v>45343</v>
      </c>
      <c r="C768" s="2" t="s">
        <v>11</v>
      </c>
      <c r="D768" s="2" t="s">
        <v>20</v>
      </c>
      <c r="E768" s="2" t="s">
        <v>112</v>
      </c>
      <c r="F768">
        <v>543</v>
      </c>
      <c r="G768">
        <v>509</v>
      </c>
      <c r="H768">
        <v>13</v>
      </c>
      <c r="I768">
        <v>2.5499999999999998</v>
      </c>
      <c r="J768" s="2" t="s">
        <v>32</v>
      </c>
    </row>
    <row r="769" spans="1:10" x14ac:dyDescent="0.3">
      <c r="A769">
        <v>768</v>
      </c>
      <c r="B769" s="1">
        <v>45343</v>
      </c>
      <c r="C769" s="2" t="s">
        <v>11</v>
      </c>
      <c r="D769" s="2" t="s">
        <v>24</v>
      </c>
      <c r="E769" s="2" t="s">
        <v>111</v>
      </c>
      <c r="F769">
        <v>550</v>
      </c>
      <c r="G769">
        <v>529</v>
      </c>
      <c r="H769">
        <v>5</v>
      </c>
      <c r="I769">
        <v>0.95</v>
      </c>
      <c r="J769" s="2" t="s">
        <v>32</v>
      </c>
    </row>
    <row r="770" spans="1:10" x14ac:dyDescent="0.3">
      <c r="A770">
        <v>769</v>
      </c>
      <c r="B770" s="1">
        <v>45343</v>
      </c>
      <c r="C770" s="2" t="s">
        <v>30</v>
      </c>
      <c r="D770" s="2" t="s">
        <v>12</v>
      </c>
      <c r="E770" s="2" t="s">
        <v>110</v>
      </c>
      <c r="F770">
        <v>469</v>
      </c>
      <c r="G770">
        <v>384</v>
      </c>
      <c r="H770">
        <v>9</v>
      </c>
      <c r="I770">
        <v>2.34</v>
      </c>
      <c r="J770" s="2" t="s">
        <v>32</v>
      </c>
    </row>
    <row r="771" spans="1:10" x14ac:dyDescent="0.3">
      <c r="A771">
        <v>770</v>
      </c>
      <c r="B771" s="1">
        <v>45343</v>
      </c>
      <c r="C771" s="2" t="s">
        <v>30</v>
      </c>
      <c r="D771" s="2" t="s">
        <v>20</v>
      </c>
      <c r="E771" s="2" t="s">
        <v>114</v>
      </c>
      <c r="F771">
        <v>594</v>
      </c>
      <c r="G771">
        <v>508</v>
      </c>
      <c r="H771">
        <v>10</v>
      </c>
      <c r="I771">
        <v>1.97</v>
      </c>
      <c r="J771" s="2" t="s">
        <v>32</v>
      </c>
    </row>
    <row r="772" spans="1:10" x14ac:dyDescent="0.3">
      <c r="A772">
        <v>771</v>
      </c>
      <c r="B772" s="1">
        <v>45343</v>
      </c>
      <c r="C772" s="2" t="s">
        <v>30</v>
      </c>
      <c r="D772" s="2" t="s">
        <v>24</v>
      </c>
      <c r="E772" s="2" t="s">
        <v>110</v>
      </c>
      <c r="F772">
        <v>482</v>
      </c>
      <c r="G772">
        <v>458</v>
      </c>
      <c r="H772">
        <v>12</v>
      </c>
      <c r="I772">
        <v>2.62</v>
      </c>
      <c r="J772" s="2" t="s">
        <v>46</v>
      </c>
    </row>
    <row r="773" spans="1:10" x14ac:dyDescent="0.3">
      <c r="A773">
        <v>772</v>
      </c>
      <c r="B773" s="1">
        <v>45343</v>
      </c>
      <c r="C773" s="2" t="s">
        <v>35</v>
      </c>
      <c r="D773" s="2" t="s">
        <v>12</v>
      </c>
      <c r="E773" s="2" t="s">
        <v>114</v>
      </c>
      <c r="F773">
        <v>349</v>
      </c>
      <c r="G773">
        <v>347</v>
      </c>
      <c r="H773">
        <v>9</v>
      </c>
      <c r="I773">
        <v>2.59</v>
      </c>
      <c r="J773" s="2" t="s">
        <v>42</v>
      </c>
    </row>
    <row r="774" spans="1:10" x14ac:dyDescent="0.3">
      <c r="A774">
        <v>773</v>
      </c>
      <c r="B774" s="1">
        <v>45343</v>
      </c>
      <c r="C774" s="2" t="s">
        <v>35</v>
      </c>
      <c r="D774" s="2" t="s">
        <v>20</v>
      </c>
      <c r="E774" s="2" t="s">
        <v>112</v>
      </c>
      <c r="F774">
        <v>388</v>
      </c>
      <c r="G774">
        <v>374</v>
      </c>
      <c r="H774">
        <v>4</v>
      </c>
      <c r="I774">
        <v>1.07</v>
      </c>
      <c r="J774" s="2" t="s">
        <v>45</v>
      </c>
    </row>
    <row r="775" spans="1:10" x14ac:dyDescent="0.3">
      <c r="A775">
        <v>774</v>
      </c>
      <c r="B775" s="1">
        <v>45343</v>
      </c>
      <c r="C775" s="2" t="s">
        <v>35</v>
      </c>
      <c r="D775" s="2" t="s">
        <v>24</v>
      </c>
      <c r="E775" s="2" t="s">
        <v>110</v>
      </c>
      <c r="F775">
        <v>391</v>
      </c>
      <c r="G775">
        <v>328</v>
      </c>
      <c r="H775">
        <v>3</v>
      </c>
      <c r="I775">
        <v>0.91</v>
      </c>
      <c r="J775" s="2" t="s">
        <v>26</v>
      </c>
    </row>
    <row r="776" spans="1:10" x14ac:dyDescent="0.3">
      <c r="A776">
        <v>775</v>
      </c>
      <c r="B776" s="1">
        <v>45343</v>
      </c>
      <c r="C776" s="2" t="s">
        <v>41</v>
      </c>
      <c r="D776" s="2" t="s">
        <v>12</v>
      </c>
      <c r="E776" s="2" t="s">
        <v>113</v>
      </c>
      <c r="F776">
        <v>535</v>
      </c>
      <c r="G776">
        <v>434</v>
      </c>
      <c r="H776">
        <v>9</v>
      </c>
      <c r="I776">
        <v>2.0699999999999998</v>
      </c>
      <c r="J776" s="2" t="s">
        <v>15</v>
      </c>
    </row>
    <row r="777" spans="1:10" x14ac:dyDescent="0.3">
      <c r="A777">
        <v>776</v>
      </c>
      <c r="B777" s="1">
        <v>45343</v>
      </c>
      <c r="C777" s="2" t="s">
        <v>41</v>
      </c>
      <c r="D777" s="2" t="s">
        <v>20</v>
      </c>
      <c r="E777" s="2" t="s">
        <v>110</v>
      </c>
      <c r="F777">
        <v>316</v>
      </c>
      <c r="G777">
        <v>260</v>
      </c>
      <c r="H777">
        <v>11</v>
      </c>
      <c r="I777">
        <v>4.2300000000000004</v>
      </c>
      <c r="J777" s="2" t="s">
        <v>36</v>
      </c>
    </row>
    <row r="778" spans="1:10" x14ac:dyDescent="0.3">
      <c r="A778">
        <v>777</v>
      </c>
      <c r="B778" s="1">
        <v>45343</v>
      </c>
      <c r="C778" s="2" t="s">
        <v>41</v>
      </c>
      <c r="D778" s="2" t="s">
        <v>24</v>
      </c>
      <c r="E778" s="2" t="s">
        <v>112</v>
      </c>
      <c r="F778">
        <v>453</v>
      </c>
      <c r="G778">
        <v>438</v>
      </c>
      <c r="H778">
        <v>9</v>
      </c>
      <c r="I778">
        <v>2.0499999999999998</v>
      </c>
      <c r="J778" s="2" t="s">
        <v>22</v>
      </c>
    </row>
    <row r="779" spans="1:10" x14ac:dyDescent="0.3">
      <c r="A779">
        <v>778</v>
      </c>
      <c r="B779" s="1">
        <v>45343</v>
      </c>
      <c r="C779" s="2" t="s">
        <v>44</v>
      </c>
      <c r="D779" s="2" t="s">
        <v>12</v>
      </c>
      <c r="E779" s="2" t="s">
        <v>114</v>
      </c>
      <c r="F779">
        <v>381</v>
      </c>
      <c r="G779">
        <v>340</v>
      </c>
      <c r="H779">
        <v>0</v>
      </c>
      <c r="I779">
        <v>0</v>
      </c>
      <c r="J779" s="2" t="s">
        <v>46</v>
      </c>
    </row>
    <row r="780" spans="1:10" x14ac:dyDescent="0.3">
      <c r="A780">
        <v>779</v>
      </c>
      <c r="B780" s="1">
        <v>45343</v>
      </c>
      <c r="C780" s="2" t="s">
        <v>44</v>
      </c>
      <c r="D780" s="2" t="s">
        <v>20</v>
      </c>
      <c r="E780" s="2" t="s">
        <v>111</v>
      </c>
      <c r="F780">
        <v>572</v>
      </c>
      <c r="G780">
        <v>477</v>
      </c>
      <c r="H780">
        <v>20</v>
      </c>
      <c r="I780">
        <v>4.1900000000000004</v>
      </c>
      <c r="J780" s="2" t="s">
        <v>19</v>
      </c>
    </row>
    <row r="781" spans="1:10" x14ac:dyDescent="0.3">
      <c r="A781">
        <v>780</v>
      </c>
      <c r="B781" s="1">
        <v>45343</v>
      </c>
      <c r="C781" s="2" t="s">
        <v>44</v>
      </c>
      <c r="D781" s="2" t="s">
        <v>24</v>
      </c>
      <c r="E781" s="2" t="s">
        <v>110</v>
      </c>
      <c r="F781">
        <v>343</v>
      </c>
      <c r="G781">
        <v>326</v>
      </c>
      <c r="H781">
        <v>3</v>
      </c>
      <c r="I781">
        <v>0.92</v>
      </c>
      <c r="J781" s="2" t="s">
        <v>23</v>
      </c>
    </row>
    <row r="782" spans="1:10" x14ac:dyDescent="0.3">
      <c r="A782">
        <v>781</v>
      </c>
      <c r="B782" s="1">
        <v>45344</v>
      </c>
      <c r="C782" s="2" t="s">
        <v>11</v>
      </c>
      <c r="D782" s="2" t="s">
        <v>12</v>
      </c>
      <c r="E782" s="2" t="s">
        <v>110</v>
      </c>
      <c r="F782">
        <v>355</v>
      </c>
      <c r="G782">
        <v>314</v>
      </c>
      <c r="H782">
        <v>10</v>
      </c>
      <c r="I782">
        <v>3.18</v>
      </c>
      <c r="J782" s="2" t="s">
        <v>26</v>
      </c>
    </row>
    <row r="783" spans="1:10" x14ac:dyDescent="0.3">
      <c r="A783">
        <v>782</v>
      </c>
      <c r="B783" s="1">
        <v>45344</v>
      </c>
      <c r="C783" s="2" t="s">
        <v>11</v>
      </c>
      <c r="D783" s="2" t="s">
        <v>20</v>
      </c>
      <c r="E783" s="2" t="s">
        <v>113</v>
      </c>
      <c r="F783">
        <v>566</v>
      </c>
      <c r="G783">
        <v>533</v>
      </c>
      <c r="H783">
        <v>23</v>
      </c>
      <c r="I783">
        <v>4.32</v>
      </c>
      <c r="J783" s="2" t="s">
        <v>32</v>
      </c>
    </row>
    <row r="784" spans="1:10" x14ac:dyDescent="0.3">
      <c r="A784">
        <v>783</v>
      </c>
      <c r="B784" s="1">
        <v>45344</v>
      </c>
      <c r="C784" s="2" t="s">
        <v>11</v>
      </c>
      <c r="D784" s="2" t="s">
        <v>24</v>
      </c>
      <c r="E784" s="2" t="s">
        <v>110</v>
      </c>
      <c r="F784">
        <v>599</v>
      </c>
      <c r="G784">
        <v>597</v>
      </c>
      <c r="H784">
        <v>26</v>
      </c>
      <c r="I784">
        <v>4.3600000000000003</v>
      </c>
      <c r="J784" s="2" t="s">
        <v>22</v>
      </c>
    </row>
    <row r="785" spans="1:10" x14ac:dyDescent="0.3">
      <c r="A785">
        <v>784</v>
      </c>
      <c r="B785" s="1">
        <v>45344</v>
      </c>
      <c r="C785" s="2" t="s">
        <v>30</v>
      </c>
      <c r="D785" s="2" t="s">
        <v>12</v>
      </c>
      <c r="E785" s="2" t="s">
        <v>111</v>
      </c>
      <c r="F785">
        <v>572</v>
      </c>
      <c r="G785">
        <v>533</v>
      </c>
      <c r="H785">
        <v>5</v>
      </c>
      <c r="I785">
        <v>0.94</v>
      </c>
      <c r="J785" s="2" t="s">
        <v>23</v>
      </c>
    </row>
    <row r="786" spans="1:10" x14ac:dyDescent="0.3">
      <c r="A786">
        <v>785</v>
      </c>
      <c r="B786" s="1">
        <v>45344</v>
      </c>
      <c r="C786" s="2" t="s">
        <v>30</v>
      </c>
      <c r="D786" s="2" t="s">
        <v>20</v>
      </c>
      <c r="E786" s="2" t="s">
        <v>114</v>
      </c>
      <c r="F786">
        <v>388</v>
      </c>
      <c r="G786">
        <v>357</v>
      </c>
      <c r="H786">
        <v>14</v>
      </c>
      <c r="I786">
        <v>3.92</v>
      </c>
      <c r="J786" s="2" t="s">
        <v>36</v>
      </c>
    </row>
    <row r="787" spans="1:10" x14ac:dyDescent="0.3">
      <c r="A787">
        <v>786</v>
      </c>
      <c r="B787" s="1">
        <v>45344</v>
      </c>
      <c r="C787" s="2" t="s">
        <v>30</v>
      </c>
      <c r="D787" s="2" t="s">
        <v>24</v>
      </c>
      <c r="E787" s="2" t="s">
        <v>112</v>
      </c>
      <c r="F787">
        <v>433</v>
      </c>
      <c r="G787">
        <v>398</v>
      </c>
      <c r="H787">
        <v>18</v>
      </c>
      <c r="I787">
        <v>4.5199999999999996</v>
      </c>
      <c r="J787" s="2" t="s">
        <v>42</v>
      </c>
    </row>
    <row r="788" spans="1:10" x14ac:dyDescent="0.3">
      <c r="A788">
        <v>787</v>
      </c>
      <c r="B788" s="1">
        <v>45344</v>
      </c>
      <c r="C788" s="2" t="s">
        <v>35</v>
      </c>
      <c r="D788" s="2" t="s">
        <v>12</v>
      </c>
      <c r="E788" s="2" t="s">
        <v>111</v>
      </c>
      <c r="F788">
        <v>507</v>
      </c>
      <c r="G788">
        <v>435</v>
      </c>
      <c r="H788">
        <v>16</v>
      </c>
      <c r="I788">
        <v>3.68</v>
      </c>
      <c r="J788" s="2" t="s">
        <v>32</v>
      </c>
    </row>
    <row r="789" spans="1:10" x14ac:dyDescent="0.3">
      <c r="A789">
        <v>788</v>
      </c>
      <c r="B789" s="1">
        <v>45344</v>
      </c>
      <c r="C789" s="2" t="s">
        <v>35</v>
      </c>
      <c r="D789" s="2" t="s">
        <v>20</v>
      </c>
      <c r="E789" s="2" t="s">
        <v>110</v>
      </c>
      <c r="F789">
        <v>346</v>
      </c>
      <c r="G789">
        <v>337</v>
      </c>
      <c r="H789">
        <v>1</v>
      </c>
      <c r="I789">
        <v>0.3</v>
      </c>
      <c r="J789" s="2" t="s">
        <v>32</v>
      </c>
    </row>
    <row r="790" spans="1:10" x14ac:dyDescent="0.3">
      <c r="A790">
        <v>789</v>
      </c>
      <c r="B790" s="1">
        <v>45344</v>
      </c>
      <c r="C790" s="2" t="s">
        <v>35</v>
      </c>
      <c r="D790" s="2" t="s">
        <v>24</v>
      </c>
      <c r="E790" s="2" t="s">
        <v>112</v>
      </c>
      <c r="F790">
        <v>327</v>
      </c>
      <c r="G790">
        <v>276</v>
      </c>
      <c r="H790">
        <v>9</v>
      </c>
      <c r="I790">
        <v>3.26</v>
      </c>
      <c r="J790" s="2" t="s">
        <v>28</v>
      </c>
    </row>
    <row r="791" spans="1:10" x14ac:dyDescent="0.3">
      <c r="A791">
        <v>790</v>
      </c>
      <c r="B791" s="1">
        <v>45344</v>
      </c>
      <c r="C791" s="2" t="s">
        <v>41</v>
      </c>
      <c r="D791" s="2" t="s">
        <v>12</v>
      </c>
      <c r="E791" s="2" t="s">
        <v>110</v>
      </c>
      <c r="F791">
        <v>545</v>
      </c>
      <c r="G791">
        <v>479</v>
      </c>
      <c r="H791">
        <v>15</v>
      </c>
      <c r="I791">
        <v>3.13</v>
      </c>
      <c r="J791" s="2" t="s">
        <v>46</v>
      </c>
    </row>
    <row r="792" spans="1:10" x14ac:dyDescent="0.3">
      <c r="A792">
        <v>791</v>
      </c>
      <c r="B792" s="1">
        <v>45344</v>
      </c>
      <c r="C792" s="2" t="s">
        <v>41</v>
      </c>
      <c r="D792" s="2" t="s">
        <v>20</v>
      </c>
      <c r="E792" s="2" t="s">
        <v>110</v>
      </c>
      <c r="F792">
        <v>565</v>
      </c>
      <c r="G792">
        <v>472</v>
      </c>
      <c r="H792">
        <v>20</v>
      </c>
      <c r="I792">
        <v>4.24</v>
      </c>
      <c r="J792" s="2" t="s">
        <v>42</v>
      </c>
    </row>
    <row r="793" spans="1:10" x14ac:dyDescent="0.3">
      <c r="A793">
        <v>792</v>
      </c>
      <c r="B793" s="1">
        <v>45344</v>
      </c>
      <c r="C793" s="2" t="s">
        <v>41</v>
      </c>
      <c r="D793" s="2" t="s">
        <v>24</v>
      </c>
      <c r="E793" s="2" t="s">
        <v>112</v>
      </c>
      <c r="F793">
        <v>325</v>
      </c>
      <c r="G793">
        <v>293</v>
      </c>
      <c r="H793">
        <v>8</v>
      </c>
      <c r="I793">
        <v>2.73</v>
      </c>
      <c r="J793" s="2" t="s">
        <v>42</v>
      </c>
    </row>
    <row r="794" spans="1:10" x14ac:dyDescent="0.3">
      <c r="A794">
        <v>793</v>
      </c>
      <c r="B794" s="1">
        <v>45344</v>
      </c>
      <c r="C794" s="2" t="s">
        <v>44</v>
      </c>
      <c r="D794" s="2" t="s">
        <v>12</v>
      </c>
      <c r="E794" s="2" t="s">
        <v>113</v>
      </c>
      <c r="F794">
        <v>575</v>
      </c>
      <c r="G794">
        <v>523</v>
      </c>
      <c r="H794">
        <v>8</v>
      </c>
      <c r="I794">
        <v>1.53</v>
      </c>
      <c r="J794" s="2" t="s">
        <v>19</v>
      </c>
    </row>
    <row r="795" spans="1:10" x14ac:dyDescent="0.3">
      <c r="A795">
        <v>794</v>
      </c>
      <c r="B795" s="1">
        <v>45344</v>
      </c>
      <c r="C795" s="2" t="s">
        <v>44</v>
      </c>
      <c r="D795" s="2" t="s">
        <v>20</v>
      </c>
      <c r="E795" s="2" t="s">
        <v>110</v>
      </c>
      <c r="F795">
        <v>432</v>
      </c>
      <c r="G795">
        <v>368</v>
      </c>
      <c r="H795">
        <v>10</v>
      </c>
      <c r="I795">
        <v>2.72</v>
      </c>
      <c r="J795" s="2" t="s">
        <v>46</v>
      </c>
    </row>
    <row r="796" spans="1:10" x14ac:dyDescent="0.3">
      <c r="A796">
        <v>795</v>
      </c>
      <c r="B796" s="1">
        <v>45344</v>
      </c>
      <c r="C796" s="2" t="s">
        <v>44</v>
      </c>
      <c r="D796" s="2" t="s">
        <v>24</v>
      </c>
      <c r="E796" s="2" t="s">
        <v>110</v>
      </c>
      <c r="F796">
        <v>518</v>
      </c>
      <c r="G796">
        <v>465</v>
      </c>
      <c r="H796">
        <v>19</v>
      </c>
      <c r="I796">
        <v>4.09</v>
      </c>
      <c r="J796" s="2" t="s">
        <v>38</v>
      </c>
    </row>
    <row r="797" spans="1:10" x14ac:dyDescent="0.3">
      <c r="A797">
        <v>796</v>
      </c>
      <c r="B797" s="1">
        <v>45345</v>
      </c>
      <c r="C797" s="2" t="s">
        <v>11</v>
      </c>
      <c r="D797" s="2" t="s">
        <v>12</v>
      </c>
      <c r="E797" s="2" t="s">
        <v>110</v>
      </c>
      <c r="F797">
        <v>412</v>
      </c>
      <c r="G797">
        <v>387</v>
      </c>
      <c r="H797">
        <v>1</v>
      </c>
      <c r="I797">
        <v>0.26</v>
      </c>
      <c r="J797" s="2" t="s">
        <v>29</v>
      </c>
    </row>
    <row r="798" spans="1:10" x14ac:dyDescent="0.3">
      <c r="A798">
        <v>797</v>
      </c>
      <c r="B798" s="1">
        <v>45345</v>
      </c>
      <c r="C798" s="2" t="s">
        <v>11</v>
      </c>
      <c r="D798" s="2" t="s">
        <v>20</v>
      </c>
      <c r="E798" s="2" t="s">
        <v>113</v>
      </c>
      <c r="F798">
        <v>526</v>
      </c>
      <c r="G798">
        <v>428</v>
      </c>
      <c r="H798">
        <v>15</v>
      </c>
      <c r="I798">
        <v>3.5</v>
      </c>
      <c r="J798" s="2" t="s">
        <v>19</v>
      </c>
    </row>
    <row r="799" spans="1:10" x14ac:dyDescent="0.3">
      <c r="A799">
        <v>798</v>
      </c>
      <c r="B799" s="1">
        <v>45345</v>
      </c>
      <c r="C799" s="2" t="s">
        <v>11</v>
      </c>
      <c r="D799" s="2" t="s">
        <v>24</v>
      </c>
      <c r="E799" s="2" t="s">
        <v>114</v>
      </c>
      <c r="F799">
        <v>464</v>
      </c>
      <c r="G799">
        <v>413</v>
      </c>
      <c r="H799">
        <v>14</v>
      </c>
      <c r="I799">
        <v>3.39</v>
      </c>
      <c r="J799" s="2" t="s">
        <v>46</v>
      </c>
    </row>
    <row r="800" spans="1:10" x14ac:dyDescent="0.3">
      <c r="A800">
        <v>799</v>
      </c>
      <c r="B800" s="1">
        <v>45345</v>
      </c>
      <c r="C800" s="2" t="s">
        <v>30</v>
      </c>
      <c r="D800" s="2" t="s">
        <v>12</v>
      </c>
      <c r="E800" s="2" t="s">
        <v>112</v>
      </c>
      <c r="F800">
        <v>316</v>
      </c>
      <c r="G800">
        <v>301</v>
      </c>
      <c r="H800">
        <v>11</v>
      </c>
      <c r="I800">
        <v>3.65</v>
      </c>
      <c r="J800" s="2" t="s">
        <v>22</v>
      </c>
    </row>
    <row r="801" spans="1:10" x14ac:dyDescent="0.3">
      <c r="A801">
        <v>800</v>
      </c>
      <c r="B801" s="1">
        <v>45345</v>
      </c>
      <c r="C801" s="2" t="s">
        <v>30</v>
      </c>
      <c r="D801" s="2" t="s">
        <v>20</v>
      </c>
      <c r="E801" s="2" t="s">
        <v>113</v>
      </c>
      <c r="F801">
        <v>315</v>
      </c>
      <c r="G801">
        <v>257</v>
      </c>
      <c r="H801">
        <v>2</v>
      </c>
      <c r="I801">
        <v>0.78</v>
      </c>
      <c r="J801" s="2" t="s">
        <v>19</v>
      </c>
    </row>
    <row r="802" spans="1:10" x14ac:dyDescent="0.3">
      <c r="A802">
        <v>801</v>
      </c>
      <c r="B802" s="1">
        <v>45345</v>
      </c>
      <c r="C802" s="2" t="s">
        <v>30</v>
      </c>
      <c r="D802" s="2" t="s">
        <v>24</v>
      </c>
      <c r="E802" s="2" t="s">
        <v>112</v>
      </c>
      <c r="F802">
        <v>342</v>
      </c>
      <c r="G802">
        <v>320</v>
      </c>
      <c r="H802">
        <v>7</v>
      </c>
      <c r="I802">
        <v>2.19</v>
      </c>
      <c r="J802" s="2" t="s">
        <v>40</v>
      </c>
    </row>
    <row r="803" spans="1:10" x14ac:dyDescent="0.3">
      <c r="A803">
        <v>802</v>
      </c>
      <c r="B803" s="1">
        <v>45345</v>
      </c>
      <c r="C803" s="2" t="s">
        <v>35</v>
      </c>
      <c r="D803" s="2" t="s">
        <v>12</v>
      </c>
      <c r="E803" s="2" t="s">
        <v>113</v>
      </c>
      <c r="F803">
        <v>575</v>
      </c>
      <c r="G803">
        <v>534</v>
      </c>
      <c r="H803">
        <v>1</v>
      </c>
      <c r="I803">
        <v>0.19</v>
      </c>
      <c r="J803" s="2" t="s">
        <v>46</v>
      </c>
    </row>
    <row r="804" spans="1:10" x14ac:dyDescent="0.3">
      <c r="A804">
        <v>803</v>
      </c>
      <c r="B804" s="1">
        <v>45345</v>
      </c>
      <c r="C804" s="2" t="s">
        <v>35</v>
      </c>
      <c r="D804" s="2" t="s">
        <v>20</v>
      </c>
      <c r="E804" s="2" t="s">
        <v>112</v>
      </c>
      <c r="F804">
        <v>376</v>
      </c>
      <c r="G804">
        <v>375</v>
      </c>
      <c r="H804">
        <v>5</v>
      </c>
      <c r="I804">
        <v>1.33</v>
      </c>
      <c r="J804" s="2" t="s">
        <v>38</v>
      </c>
    </row>
    <row r="805" spans="1:10" x14ac:dyDescent="0.3">
      <c r="A805">
        <v>804</v>
      </c>
      <c r="B805" s="1">
        <v>45345</v>
      </c>
      <c r="C805" s="2" t="s">
        <v>35</v>
      </c>
      <c r="D805" s="2" t="s">
        <v>24</v>
      </c>
      <c r="E805" s="2" t="s">
        <v>114</v>
      </c>
      <c r="F805">
        <v>558</v>
      </c>
      <c r="G805">
        <v>518</v>
      </c>
      <c r="H805">
        <v>19</v>
      </c>
      <c r="I805">
        <v>3.67</v>
      </c>
      <c r="J805" s="2" t="s">
        <v>15</v>
      </c>
    </row>
    <row r="806" spans="1:10" x14ac:dyDescent="0.3">
      <c r="A806">
        <v>805</v>
      </c>
      <c r="B806" s="1">
        <v>45345</v>
      </c>
      <c r="C806" s="2" t="s">
        <v>41</v>
      </c>
      <c r="D806" s="2" t="s">
        <v>12</v>
      </c>
      <c r="E806" s="2" t="s">
        <v>113</v>
      </c>
      <c r="F806">
        <v>343</v>
      </c>
      <c r="G806">
        <v>311</v>
      </c>
      <c r="H806">
        <v>2</v>
      </c>
      <c r="I806">
        <v>0.64</v>
      </c>
      <c r="J806" s="2" t="s">
        <v>28</v>
      </c>
    </row>
    <row r="807" spans="1:10" x14ac:dyDescent="0.3">
      <c r="A807">
        <v>806</v>
      </c>
      <c r="B807" s="1">
        <v>45345</v>
      </c>
      <c r="C807" s="2" t="s">
        <v>41</v>
      </c>
      <c r="D807" s="2" t="s">
        <v>20</v>
      </c>
      <c r="E807" s="2" t="s">
        <v>112</v>
      </c>
      <c r="F807">
        <v>544</v>
      </c>
      <c r="G807">
        <v>466</v>
      </c>
      <c r="H807">
        <v>12</v>
      </c>
      <c r="I807">
        <v>2.58</v>
      </c>
      <c r="J807" s="2" t="s">
        <v>15</v>
      </c>
    </row>
    <row r="808" spans="1:10" x14ac:dyDescent="0.3">
      <c r="A808">
        <v>807</v>
      </c>
      <c r="B808" s="1">
        <v>45345</v>
      </c>
      <c r="C808" s="2" t="s">
        <v>41</v>
      </c>
      <c r="D808" s="2" t="s">
        <v>24</v>
      </c>
      <c r="E808" s="2" t="s">
        <v>113</v>
      </c>
      <c r="F808">
        <v>389</v>
      </c>
      <c r="G808">
        <v>375</v>
      </c>
      <c r="H808">
        <v>5</v>
      </c>
      <c r="I808">
        <v>1.33</v>
      </c>
      <c r="J808" s="2" t="s">
        <v>38</v>
      </c>
    </row>
    <row r="809" spans="1:10" x14ac:dyDescent="0.3">
      <c r="A809">
        <v>808</v>
      </c>
      <c r="B809" s="1">
        <v>45345</v>
      </c>
      <c r="C809" s="2" t="s">
        <v>44</v>
      </c>
      <c r="D809" s="2" t="s">
        <v>12</v>
      </c>
      <c r="E809" s="2" t="s">
        <v>113</v>
      </c>
      <c r="F809">
        <v>321</v>
      </c>
      <c r="G809">
        <v>276</v>
      </c>
      <c r="H809">
        <v>6</v>
      </c>
      <c r="I809">
        <v>2.17</v>
      </c>
      <c r="J809" s="2" t="s">
        <v>23</v>
      </c>
    </row>
    <row r="810" spans="1:10" x14ac:dyDescent="0.3">
      <c r="A810">
        <v>809</v>
      </c>
      <c r="B810" s="1">
        <v>45345</v>
      </c>
      <c r="C810" s="2" t="s">
        <v>44</v>
      </c>
      <c r="D810" s="2" t="s">
        <v>20</v>
      </c>
      <c r="E810" s="2" t="s">
        <v>112</v>
      </c>
      <c r="F810">
        <v>539</v>
      </c>
      <c r="G810">
        <v>434</v>
      </c>
      <c r="H810">
        <v>13</v>
      </c>
      <c r="I810">
        <v>3</v>
      </c>
      <c r="J810" s="2" t="s">
        <v>33</v>
      </c>
    </row>
    <row r="811" spans="1:10" x14ac:dyDescent="0.3">
      <c r="A811">
        <v>810</v>
      </c>
      <c r="B811" s="1">
        <v>45345</v>
      </c>
      <c r="C811" s="2" t="s">
        <v>44</v>
      </c>
      <c r="D811" s="2" t="s">
        <v>24</v>
      </c>
      <c r="E811" s="2" t="s">
        <v>114</v>
      </c>
      <c r="F811">
        <v>433</v>
      </c>
      <c r="G811">
        <v>423</v>
      </c>
      <c r="H811">
        <v>7</v>
      </c>
      <c r="I811">
        <v>1.65</v>
      </c>
      <c r="J811" s="2" t="s">
        <v>19</v>
      </c>
    </row>
    <row r="812" spans="1:10" x14ac:dyDescent="0.3">
      <c r="A812">
        <v>811</v>
      </c>
      <c r="B812" s="1">
        <v>45346</v>
      </c>
      <c r="C812" s="2" t="s">
        <v>11</v>
      </c>
      <c r="D812" s="2" t="s">
        <v>12</v>
      </c>
      <c r="E812" s="2" t="s">
        <v>110</v>
      </c>
      <c r="F812">
        <v>485</v>
      </c>
      <c r="G812">
        <v>458</v>
      </c>
      <c r="H812">
        <v>6</v>
      </c>
      <c r="I812">
        <v>1.31</v>
      </c>
      <c r="J812" s="2" t="s">
        <v>23</v>
      </c>
    </row>
    <row r="813" spans="1:10" x14ac:dyDescent="0.3">
      <c r="A813">
        <v>812</v>
      </c>
      <c r="B813" s="1">
        <v>45346</v>
      </c>
      <c r="C813" s="2" t="s">
        <v>11</v>
      </c>
      <c r="D813" s="2" t="s">
        <v>20</v>
      </c>
      <c r="E813" s="2" t="s">
        <v>110</v>
      </c>
      <c r="F813">
        <v>493</v>
      </c>
      <c r="G813">
        <v>449</v>
      </c>
      <c r="H813">
        <v>5</v>
      </c>
      <c r="I813">
        <v>1.1100000000000001</v>
      </c>
      <c r="J813" s="2" t="s">
        <v>38</v>
      </c>
    </row>
    <row r="814" spans="1:10" x14ac:dyDescent="0.3">
      <c r="A814">
        <v>813</v>
      </c>
      <c r="B814" s="1">
        <v>45346</v>
      </c>
      <c r="C814" s="2" t="s">
        <v>11</v>
      </c>
      <c r="D814" s="2" t="s">
        <v>24</v>
      </c>
      <c r="E814" s="2" t="s">
        <v>114</v>
      </c>
      <c r="F814">
        <v>437</v>
      </c>
      <c r="G814">
        <v>394</v>
      </c>
      <c r="H814">
        <v>19</v>
      </c>
      <c r="I814">
        <v>4.82</v>
      </c>
      <c r="J814" s="2" t="s">
        <v>33</v>
      </c>
    </row>
    <row r="815" spans="1:10" x14ac:dyDescent="0.3">
      <c r="A815">
        <v>814</v>
      </c>
      <c r="B815" s="1">
        <v>45346</v>
      </c>
      <c r="C815" s="2" t="s">
        <v>30</v>
      </c>
      <c r="D815" s="2" t="s">
        <v>12</v>
      </c>
      <c r="E815" s="2" t="s">
        <v>113</v>
      </c>
      <c r="F815">
        <v>325</v>
      </c>
      <c r="G815">
        <v>283</v>
      </c>
      <c r="H815">
        <v>11</v>
      </c>
      <c r="I815">
        <v>3.89</v>
      </c>
      <c r="J815" s="2" t="s">
        <v>23</v>
      </c>
    </row>
    <row r="816" spans="1:10" x14ac:dyDescent="0.3">
      <c r="A816">
        <v>815</v>
      </c>
      <c r="B816" s="1">
        <v>45346</v>
      </c>
      <c r="C816" s="2" t="s">
        <v>30</v>
      </c>
      <c r="D816" s="2" t="s">
        <v>20</v>
      </c>
      <c r="E816" s="2" t="s">
        <v>111</v>
      </c>
      <c r="F816">
        <v>321</v>
      </c>
      <c r="G816">
        <v>292</v>
      </c>
      <c r="H816">
        <v>0</v>
      </c>
      <c r="I816">
        <v>0</v>
      </c>
      <c r="J816" s="2" t="s">
        <v>46</v>
      </c>
    </row>
    <row r="817" spans="1:10" x14ac:dyDescent="0.3">
      <c r="A817">
        <v>816</v>
      </c>
      <c r="B817" s="1">
        <v>45346</v>
      </c>
      <c r="C817" s="2" t="s">
        <v>30</v>
      </c>
      <c r="D817" s="2" t="s">
        <v>24</v>
      </c>
      <c r="E817" s="2" t="s">
        <v>113</v>
      </c>
      <c r="F817">
        <v>508</v>
      </c>
      <c r="G817">
        <v>427</v>
      </c>
      <c r="H817">
        <v>8</v>
      </c>
      <c r="I817">
        <v>1.87</v>
      </c>
      <c r="J817" s="2" t="s">
        <v>28</v>
      </c>
    </row>
    <row r="818" spans="1:10" x14ac:dyDescent="0.3">
      <c r="A818">
        <v>817</v>
      </c>
      <c r="B818" s="1">
        <v>45346</v>
      </c>
      <c r="C818" s="2" t="s">
        <v>35</v>
      </c>
      <c r="D818" s="2" t="s">
        <v>12</v>
      </c>
      <c r="E818" s="2" t="s">
        <v>112</v>
      </c>
      <c r="F818">
        <v>535</v>
      </c>
      <c r="G818">
        <v>494</v>
      </c>
      <c r="H818">
        <v>19</v>
      </c>
      <c r="I818">
        <v>3.85</v>
      </c>
      <c r="J818" s="2" t="s">
        <v>38</v>
      </c>
    </row>
    <row r="819" spans="1:10" x14ac:dyDescent="0.3">
      <c r="A819">
        <v>818</v>
      </c>
      <c r="B819" s="1">
        <v>45346</v>
      </c>
      <c r="C819" s="2" t="s">
        <v>35</v>
      </c>
      <c r="D819" s="2" t="s">
        <v>20</v>
      </c>
      <c r="E819" s="2" t="s">
        <v>114</v>
      </c>
      <c r="F819">
        <v>569</v>
      </c>
      <c r="G819">
        <v>476</v>
      </c>
      <c r="H819">
        <v>1</v>
      </c>
      <c r="I819">
        <v>0.21</v>
      </c>
      <c r="J819" s="2" t="s">
        <v>38</v>
      </c>
    </row>
    <row r="820" spans="1:10" x14ac:dyDescent="0.3">
      <c r="A820">
        <v>819</v>
      </c>
      <c r="B820" s="1">
        <v>45346</v>
      </c>
      <c r="C820" s="2" t="s">
        <v>35</v>
      </c>
      <c r="D820" s="2" t="s">
        <v>24</v>
      </c>
      <c r="E820" s="2" t="s">
        <v>114</v>
      </c>
      <c r="F820">
        <v>324</v>
      </c>
      <c r="G820">
        <v>319</v>
      </c>
      <c r="H820">
        <v>13</v>
      </c>
      <c r="I820">
        <v>4.08</v>
      </c>
      <c r="J820" s="2" t="s">
        <v>22</v>
      </c>
    </row>
    <row r="821" spans="1:10" x14ac:dyDescent="0.3">
      <c r="A821">
        <v>820</v>
      </c>
      <c r="B821" s="1">
        <v>45346</v>
      </c>
      <c r="C821" s="2" t="s">
        <v>41</v>
      </c>
      <c r="D821" s="2" t="s">
        <v>12</v>
      </c>
      <c r="E821" s="2" t="s">
        <v>113</v>
      </c>
      <c r="F821">
        <v>570</v>
      </c>
      <c r="G821">
        <v>470</v>
      </c>
      <c r="H821">
        <v>13</v>
      </c>
      <c r="I821">
        <v>2.77</v>
      </c>
      <c r="J821" s="2" t="s">
        <v>45</v>
      </c>
    </row>
    <row r="822" spans="1:10" x14ac:dyDescent="0.3">
      <c r="A822">
        <v>821</v>
      </c>
      <c r="B822" s="1">
        <v>45346</v>
      </c>
      <c r="C822" s="2" t="s">
        <v>41</v>
      </c>
      <c r="D822" s="2" t="s">
        <v>20</v>
      </c>
      <c r="E822" s="2" t="s">
        <v>110</v>
      </c>
      <c r="F822">
        <v>302</v>
      </c>
      <c r="G822">
        <v>257</v>
      </c>
      <c r="H822">
        <v>9</v>
      </c>
      <c r="I822">
        <v>3.5</v>
      </c>
      <c r="J822" s="2" t="s">
        <v>28</v>
      </c>
    </row>
    <row r="823" spans="1:10" x14ac:dyDescent="0.3">
      <c r="A823">
        <v>822</v>
      </c>
      <c r="B823" s="1">
        <v>45346</v>
      </c>
      <c r="C823" s="2" t="s">
        <v>41</v>
      </c>
      <c r="D823" s="2" t="s">
        <v>24</v>
      </c>
      <c r="E823" s="2" t="s">
        <v>113</v>
      </c>
      <c r="F823">
        <v>542</v>
      </c>
      <c r="G823">
        <v>487</v>
      </c>
      <c r="H823">
        <v>22</v>
      </c>
      <c r="I823">
        <v>4.5199999999999996</v>
      </c>
      <c r="J823" s="2" t="s">
        <v>42</v>
      </c>
    </row>
    <row r="824" spans="1:10" x14ac:dyDescent="0.3">
      <c r="A824">
        <v>823</v>
      </c>
      <c r="B824" s="1">
        <v>45346</v>
      </c>
      <c r="C824" s="2" t="s">
        <v>44</v>
      </c>
      <c r="D824" s="2" t="s">
        <v>12</v>
      </c>
      <c r="E824" s="2" t="s">
        <v>112</v>
      </c>
      <c r="F824">
        <v>493</v>
      </c>
      <c r="G824">
        <v>465</v>
      </c>
      <c r="H824">
        <v>4</v>
      </c>
      <c r="I824">
        <v>0.86</v>
      </c>
      <c r="J824" s="2" t="s">
        <v>23</v>
      </c>
    </row>
    <row r="825" spans="1:10" x14ac:dyDescent="0.3">
      <c r="A825">
        <v>824</v>
      </c>
      <c r="B825" s="1">
        <v>45346</v>
      </c>
      <c r="C825" s="2" t="s">
        <v>44</v>
      </c>
      <c r="D825" s="2" t="s">
        <v>20</v>
      </c>
      <c r="E825" s="2" t="s">
        <v>110</v>
      </c>
      <c r="F825">
        <v>437</v>
      </c>
      <c r="G825">
        <v>370</v>
      </c>
      <c r="H825">
        <v>12</v>
      </c>
      <c r="I825">
        <v>3.24</v>
      </c>
      <c r="J825" s="2" t="s">
        <v>45</v>
      </c>
    </row>
    <row r="826" spans="1:10" x14ac:dyDescent="0.3">
      <c r="A826">
        <v>825</v>
      </c>
      <c r="B826" s="1">
        <v>45346</v>
      </c>
      <c r="C826" s="2" t="s">
        <v>44</v>
      </c>
      <c r="D826" s="2" t="s">
        <v>24</v>
      </c>
      <c r="E826" s="2" t="s">
        <v>110</v>
      </c>
      <c r="F826">
        <v>504</v>
      </c>
      <c r="G826">
        <v>465</v>
      </c>
      <c r="H826">
        <v>6</v>
      </c>
      <c r="I826">
        <v>1.29</v>
      </c>
      <c r="J826" s="2" t="s">
        <v>28</v>
      </c>
    </row>
    <row r="827" spans="1:10" x14ac:dyDescent="0.3">
      <c r="A827">
        <v>826</v>
      </c>
      <c r="B827" s="1">
        <v>45347</v>
      </c>
      <c r="C827" s="2" t="s">
        <v>11</v>
      </c>
      <c r="D827" s="2" t="s">
        <v>12</v>
      </c>
      <c r="E827" s="2" t="s">
        <v>114</v>
      </c>
      <c r="F827">
        <v>592</v>
      </c>
      <c r="G827">
        <v>549</v>
      </c>
      <c r="H827">
        <v>18</v>
      </c>
      <c r="I827">
        <v>3.28</v>
      </c>
      <c r="J827" s="2" t="s">
        <v>23</v>
      </c>
    </row>
    <row r="828" spans="1:10" x14ac:dyDescent="0.3">
      <c r="A828">
        <v>827</v>
      </c>
      <c r="B828" s="1">
        <v>45347</v>
      </c>
      <c r="C828" s="2" t="s">
        <v>11</v>
      </c>
      <c r="D828" s="2" t="s">
        <v>20</v>
      </c>
      <c r="E828" s="2" t="s">
        <v>111</v>
      </c>
      <c r="F828">
        <v>452</v>
      </c>
      <c r="G828">
        <v>375</v>
      </c>
      <c r="H828">
        <v>4</v>
      </c>
      <c r="I828">
        <v>1.07</v>
      </c>
      <c r="J828" s="2" t="s">
        <v>38</v>
      </c>
    </row>
    <row r="829" spans="1:10" x14ac:dyDescent="0.3">
      <c r="A829">
        <v>828</v>
      </c>
      <c r="B829" s="1">
        <v>45347</v>
      </c>
      <c r="C829" s="2" t="s">
        <v>11</v>
      </c>
      <c r="D829" s="2" t="s">
        <v>24</v>
      </c>
      <c r="E829" s="2" t="s">
        <v>113</v>
      </c>
      <c r="F829">
        <v>366</v>
      </c>
      <c r="G829">
        <v>319</v>
      </c>
      <c r="H829">
        <v>11</v>
      </c>
      <c r="I829">
        <v>3.45</v>
      </c>
      <c r="J829" s="2" t="s">
        <v>23</v>
      </c>
    </row>
    <row r="830" spans="1:10" x14ac:dyDescent="0.3">
      <c r="A830">
        <v>829</v>
      </c>
      <c r="B830" s="1">
        <v>45347</v>
      </c>
      <c r="C830" s="2" t="s">
        <v>30</v>
      </c>
      <c r="D830" s="2" t="s">
        <v>12</v>
      </c>
      <c r="E830" s="2" t="s">
        <v>114</v>
      </c>
      <c r="F830">
        <v>409</v>
      </c>
      <c r="G830">
        <v>335</v>
      </c>
      <c r="H830">
        <v>16</v>
      </c>
      <c r="I830">
        <v>4.78</v>
      </c>
      <c r="J830" s="2" t="s">
        <v>19</v>
      </c>
    </row>
    <row r="831" spans="1:10" x14ac:dyDescent="0.3">
      <c r="A831">
        <v>830</v>
      </c>
      <c r="B831" s="1">
        <v>45347</v>
      </c>
      <c r="C831" s="2" t="s">
        <v>30</v>
      </c>
      <c r="D831" s="2" t="s">
        <v>20</v>
      </c>
      <c r="E831" s="2" t="s">
        <v>114</v>
      </c>
      <c r="F831">
        <v>536</v>
      </c>
      <c r="G831">
        <v>522</v>
      </c>
      <c r="H831">
        <v>21</v>
      </c>
      <c r="I831">
        <v>4.0199999999999996</v>
      </c>
      <c r="J831" s="2" t="s">
        <v>33</v>
      </c>
    </row>
    <row r="832" spans="1:10" x14ac:dyDescent="0.3">
      <c r="A832">
        <v>831</v>
      </c>
      <c r="B832" s="1">
        <v>45347</v>
      </c>
      <c r="C832" s="2" t="s">
        <v>30</v>
      </c>
      <c r="D832" s="2" t="s">
        <v>24</v>
      </c>
      <c r="E832" s="2" t="s">
        <v>114</v>
      </c>
      <c r="F832">
        <v>499</v>
      </c>
      <c r="G832">
        <v>414</v>
      </c>
      <c r="H832">
        <v>19</v>
      </c>
      <c r="I832">
        <v>4.59</v>
      </c>
      <c r="J832" s="2" t="s">
        <v>38</v>
      </c>
    </row>
    <row r="833" spans="1:10" x14ac:dyDescent="0.3">
      <c r="A833">
        <v>832</v>
      </c>
      <c r="B833" s="1">
        <v>45347</v>
      </c>
      <c r="C833" s="2" t="s">
        <v>35</v>
      </c>
      <c r="D833" s="2" t="s">
        <v>12</v>
      </c>
      <c r="E833" s="2" t="s">
        <v>111</v>
      </c>
      <c r="F833">
        <v>448</v>
      </c>
      <c r="G833">
        <v>436</v>
      </c>
      <c r="H833">
        <v>0</v>
      </c>
      <c r="I833">
        <v>0</v>
      </c>
      <c r="J833" s="2" t="s">
        <v>38</v>
      </c>
    </row>
    <row r="834" spans="1:10" x14ac:dyDescent="0.3">
      <c r="A834">
        <v>833</v>
      </c>
      <c r="B834" s="1">
        <v>45347</v>
      </c>
      <c r="C834" s="2" t="s">
        <v>35</v>
      </c>
      <c r="D834" s="2" t="s">
        <v>20</v>
      </c>
      <c r="E834" s="2" t="s">
        <v>113</v>
      </c>
      <c r="F834">
        <v>417</v>
      </c>
      <c r="G834">
        <v>393</v>
      </c>
      <c r="H834">
        <v>7</v>
      </c>
      <c r="I834">
        <v>1.78</v>
      </c>
      <c r="J834" s="2" t="s">
        <v>33</v>
      </c>
    </row>
    <row r="835" spans="1:10" x14ac:dyDescent="0.3">
      <c r="A835">
        <v>834</v>
      </c>
      <c r="B835" s="1">
        <v>45347</v>
      </c>
      <c r="C835" s="2" t="s">
        <v>35</v>
      </c>
      <c r="D835" s="2" t="s">
        <v>24</v>
      </c>
      <c r="E835" s="2" t="s">
        <v>112</v>
      </c>
      <c r="F835">
        <v>395</v>
      </c>
      <c r="G835">
        <v>339</v>
      </c>
      <c r="H835">
        <v>16</v>
      </c>
      <c r="I835">
        <v>4.72</v>
      </c>
      <c r="J835" s="2" t="s">
        <v>33</v>
      </c>
    </row>
    <row r="836" spans="1:10" x14ac:dyDescent="0.3">
      <c r="A836">
        <v>835</v>
      </c>
      <c r="B836" s="1">
        <v>45347</v>
      </c>
      <c r="C836" s="2" t="s">
        <v>41</v>
      </c>
      <c r="D836" s="2" t="s">
        <v>12</v>
      </c>
      <c r="E836" s="2" t="s">
        <v>114</v>
      </c>
      <c r="F836">
        <v>343</v>
      </c>
      <c r="G836">
        <v>306</v>
      </c>
      <c r="H836">
        <v>4</v>
      </c>
      <c r="I836">
        <v>1.31</v>
      </c>
      <c r="J836" s="2" t="s">
        <v>22</v>
      </c>
    </row>
    <row r="837" spans="1:10" x14ac:dyDescent="0.3">
      <c r="A837">
        <v>836</v>
      </c>
      <c r="B837" s="1">
        <v>45347</v>
      </c>
      <c r="C837" s="2" t="s">
        <v>41</v>
      </c>
      <c r="D837" s="2" t="s">
        <v>20</v>
      </c>
      <c r="E837" s="2" t="s">
        <v>113</v>
      </c>
      <c r="F837">
        <v>448</v>
      </c>
      <c r="G837">
        <v>404</v>
      </c>
      <c r="H837">
        <v>19</v>
      </c>
      <c r="I837">
        <v>4.7</v>
      </c>
      <c r="J837" s="2" t="s">
        <v>28</v>
      </c>
    </row>
    <row r="838" spans="1:10" x14ac:dyDescent="0.3">
      <c r="A838">
        <v>837</v>
      </c>
      <c r="B838" s="1">
        <v>45347</v>
      </c>
      <c r="C838" s="2" t="s">
        <v>41</v>
      </c>
      <c r="D838" s="2" t="s">
        <v>24</v>
      </c>
      <c r="E838" s="2" t="s">
        <v>114</v>
      </c>
      <c r="F838">
        <v>311</v>
      </c>
      <c r="G838">
        <v>296</v>
      </c>
      <c r="H838">
        <v>10</v>
      </c>
      <c r="I838">
        <v>3.38</v>
      </c>
      <c r="J838" s="2" t="s">
        <v>42</v>
      </c>
    </row>
    <row r="839" spans="1:10" x14ac:dyDescent="0.3">
      <c r="A839">
        <v>838</v>
      </c>
      <c r="B839" s="1">
        <v>45347</v>
      </c>
      <c r="C839" s="2" t="s">
        <v>44</v>
      </c>
      <c r="D839" s="2" t="s">
        <v>12</v>
      </c>
      <c r="E839" s="2" t="s">
        <v>114</v>
      </c>
      <c r="F839">
        <v>584</v>
      </c>
      <c r="G839">
        <v>548</v>
      </c>
      <c r="H839">
        <v>14</v>
      </c>
      <c r="I839">
        <v>2.5499999999999998</v>
      </c>
      <c r="J839" s="2" t="s">
        <v>36</v>
      </c>
    </row>
    <row r="840" spans="1:10" x14ac:dyDescent="0.3">
      <c r="A840">
        <v>839</v>
      </c>
      <c r="B840" s="1">
        <v>45347</v>
      </c>
      <c r="C840" s="2" t="s">
        <v>44</v>
      </c>
      <c r="D840" s="2" t="s">
        <v>20</v>
      </c>
      <c r="E840" s="2" t="s">
        <v>112</v>
      </c>
      <c r="F840">
        <v>368</v>
      </c>
      <c r="G840">
        <v>328</v>
      </c>
      <c r="H840">
        <v>13</v>
      </c>
      <c r="I840">
        <v>3.96</v>
      </c>
      <c r="J840" s="2" t="s">
        <v>33</v>
      </c>
    </row>
    <row r="841" spans="1:10" x14ac:dyDescent="0.3">
      <c r="A841">
        <v>840</v>
      </c>
      <c r="B841" s="1">
        <v>45347</v>
      </c>
      <c r="C841" s="2" t="s">
        <v>44</v>
      </c>
      <c r="D841" s="2" t="s">
        <v>24</v>
      </c>
      <c r="E841" s="2" t="s">
        <v>112</v>
      </c>
      <c r="F841">
        <v>474</v>
      </c>
      <c r="G841">
        <v>382</v>
      </c>
      <c r="H841">
        <v>13</v>
      </c>
      <c r="I841">
        <v>3.4</v>
      </c>
      <c r="J841" s="2" t="s">
        <v>22</v>
      </c>
    </row>
    <row r="842" spans="1:10" x14ac:dyDescent="0.3">
      <c r="A842">
        <v>841</v>
      </c>
      <c r="B842" s="1">
        <v>45348</v>
      </c>
      <c r="C842" s="2" t="s">
        <v>11</v>
      </c>
      <c r="D842" s="2" t="s">
        <v>12</v>
      </c>
      <c r="E842" s="2" t="s">
        <v>110</v>
      </c>
      <c r="F842">
        <v>449</v>
      </c>
      <c r="G842">
        <v>380</v>
      </c>
      <c r="H842">
        <v>17</v>
      </c>
      <c r="I842">
        <v>4.47</v>
      </c>
      <c r="J842" s="2" t="s">
        <v>38</v>
      </c>
    </row>
    <row r="843" spans="1:10" x14ac:dyDescent="0.3">
      <c r="A843">
        <v>842</v>
      </c>
      <c r="B843" s="1">
        <v>45348</v>
      </c>
      <c r="C843" s="2" t="s">
        <v>11</v>
      </c>
      <c r="D843" s="2" t="s">
        <v>20</v>
      </c>
      <c r="E843" s="2" t="s">
        <v>113</v>
      </c>
      <c r="F843">
        <v>481</v>
      </c>
      <c r="G843">
        <v>403</v>
      </c>
      <c r="H843">
        <v>10</v>
      </c>
      <c r="I843">
        <v>2.48</v>
      </c>
      <c r="J843" s="2" t="s">
        <v>36</v>
      </c>
    </row>
    <row r="844" spans="1:10" x14ac:dyDescent="0.3">
      <c r="A844">
        <v>843</v>
      </c>
      <c r="B844" s="1">
        <v>45348</v>
      </c>
      <c r="C844" s="2" t="s">
        <v>11</v>
      </c>
      <c r="D844" s="2" t="s">
        <v>24</v>
      </c>
      <c r="E844" s="2" t="s">
        <v>110</v>
      </c>
      <c r="F844">
        <v>362</v>
      </c>
      <c r="G844">
        <v>318</v>
      </c>
      <c r="H844">
        <v>3</v>
      </c>
      <c r="I844">
        <v>0.94</v>
      </c>
      <c r="J844" s="2" t="s">
        <v>38</v>
      </c>
    </row>
    <row r="845" spans="1:10" x14ac:dyDescent="0.3">
      <c r="A845">
        <v>844</v>
      </c>
      <c r="B845" s="1">
        <v>45348</v>
      </c>
      <c r="C845" s="2" t="s">
        <v>30</v>
      </c>
      <c r="D845" s="2" t="s">
        <v>12</v>
      </c>
      <c r="E845" s="2" t="s">
        <v>111</v>
      </c>
      <c r="F845">
        <v>352</v>
      </c>
      <c r="G845">
        <v>287</v>
      </c>
      <c r="H845">
        <v>10</v>
      </c>
      <c r="I845">
        <v>3.48</v>
      </c>
      <c r="J845" s="2" t="s">
        <v>28</v>
      </c>
    </row>
    <row r="846" spans="1:10" x14ac:dyDescent="0.3">
      <c r="A846">
        <v>845</v>
      </c>
      <c r="B846" s="1">
        <v>45348</v>
      </c>
      <c r="C846" s="2" t="s">
        <v>30</v>
      </c>
      <c r="D846" s="2" t="s">
        <v>20</v>
      </c>
      <c r="E846" s="2" t="s">
        <v>113</v>
      </c>
      <c r="F846">
        <v>538</v>
      </c>
      <c r="G846">
        <v>508</v>
      </c>
      <c r="H846">
        <v>19</v>
      </c>
      <c r="I846">
        <v>3.74</v>
      </c>
      <c r="J846" s="2" t="s">
        <v>46</v>
      </c>
    </row>
    <row r="847" spans="1:10" x14ac:dyDescent="0.3">
      <c r="A847">
        <v>846</v>
      </c>
      <c r="B847" s="1">
        <v>45348</v>
      </c>
      <c r="C847" s="2" t="s">
        <v>30</v>
      </c>
      <c r="D847" s="2" t="s">
        <v>24</v>
      </c>
      <c r="E847" s="2" t="s">
        <v>110</v>
      </c>
      <c r="F847">
        <v>401</v>
      </c>
      <c r="G847">
        <v>340</v>
      </c>
      <c r="H847">
        <v>1</v>
      </c>
      <c r="I847">
        <v>0.28999999999999998</v>
      </c>
      <c r="J847" s="2" t="s">
        <v>40</v>
      </c>
    </row>
    <row r="848" spans="1:10" x14ac:dyDescent="0.3">
      <c r="A848">
        <v>847</v>
      </c>
      <c r="B848" s="1">
        <v>45348</v>
      </c>
      <c r="C848" s="2" t="s">
        <v>35</v>
      </c>
      <c r="D848" s="2" t="s">
        <v>12</v>
      </c>
      <c r="E848" s="2" t="s">
        <v>110</v>
      </c>
      <c r="F848">
        <v>410</v>
      </c>
      <c r="G848">
        <v>339</v>
      </c>
      <c r="H848">
        <v>10</v>
      </c>
      <c r="I848">
        <v>2.95</v>
      </c>
      <c r="J848" s="2" t="s">
        <v>46</v>
      </c>
    </row>
    <row r="849" spans="1:10" x14ac:dyDescent="0.3">
      <c r="A849">
        <v>848</v>
      </c>
      <c r="B849" s="1">
        <v>45348</v>
      </c>
      <c r="C849" s="2" t="s">
        <v>35</v>
      </c>
      <c r="D849" s="2" t="s">
        <v>20</v>
      </c>
      <c r="E849" s="2" t="s">
        <v>112</v>
      </c>
      <c r="F849">
        <v>508</v>
      </c>
      <c r="G849">
        <v>493</v>
      </c>
      <c r="H849">
        <v>17</v>
      </c>
      <c r="I849">
        <v>3.45</v>
      </c>
      <c r="J849" s="2" t="s">
        <v>32</v>
      </c>
    </row>
    <row r="850" spans="1:10" x14ac:dyDescent="0.3">
      <c r="A850">
        <v>849</v>
      </c>
      <c r="B850" s="1">
        <v>45348</v>
      </c>
      <c r="C850" s="2" t="s">
        <v>35</v>
      </c>
      <c r="D850" s="2" t="s">
        <v>24</v>
      </c>
      <c r="E850" s="2" t="s">
        <v>111</v>
      </c>
      <c r="F850">
        <v>558</v>
      </c>
      <c r="G850">
        <v>501</v>
      </c>
      <c r="H850">
        <v>24</v>
      </c>
      <c r="I850">
        <v>4.79</v>
      </c>
      <c r="J850" s="2" t="s">
        <v>19</v>
      </c>
    </row>
    <row r="851" spans="1:10" x14ac:dyDescent="0.3">
      <c r="A851">
        <v>850</v>
      </c>
      <c r="B851" s="1">
        <v>45348</v>
      </c>
      <c r="C851" s="2" t="s">
        <v>41</v>
      </c>
      <c r="D851" s="2" t="s">
        <v>12</v>
      </c>
      <c r="E851" s="2" t="s">
        <v>113</v>
      </c>
      <c r="F851">
        <v>536</v>
      </c>
      <c r="G851">
        <v>531</v>
      </c>
      <c r="H851">
        <v>22</v>
      </c>
      <c r="I851">
        <v>4.1399999999999997</v>
      </c>
      <c r="J851" s="2" t="s">
        <v>45</v>
      </c>
    </row>
    <row r="852" spans="1:10" x14ac:dyDescent="0.3">
      <c r="A852">
        <v>851</v>
      </c>
      <c r="B852" s="1">
        <v>45348</v>
      </c>
      <c r="C852" s="2" t="s">
        <v>41</v>
      </c>
      <c r="D852" s="2" t="s">
        <v>20</v>
      </c>
      <c r="E852" s="2" t="s">
        <v>110</v>
      </c>
      <c r="F852">
        <v>568</v>
      </c>
      <c r="G852">
        <v>555</v>
      </c>
      <c r="H852">
        <v>0</v>
      </c>
      <c r="I852">
        <v>0</v>
      </c>
      <c r="J852" s="2" t="s">
        <v>42</v>
      </c>
    </row>
    <row r="853" spans="1:10" x14ac:dyDescent="0.3">
      <c r="A853">
        <v>852</v>
      </c>
      <c r="B853" s="1">
        <v>45348</v>
      </c>
      <c r="C853" s="2" t="s">
        <v>41</v>
      </c>
      <c r="D853" s="2" t="s">
        <v>24</v>
      </c>
      <c r="E853" s="2" t="s">
        <v>112</v>
      </c>
      <c r="F853">
        <v>313</v>
      </c>
      <c r="G853">
        <v>312</v>
      </c>
      <c r="H853">
        <v>0</v>
      </c>
      <c r="I853">
        <v>0</v>
      </c>
      <c r="J853" s="2" t="s">
        <v>36</v>
      </c>
    </row>
    <row r="854" spans="1:10" x14ac:dyDescent="0.3">
      <c r="A854">
        <v>853</v>
      </c>
      <c r="B854" s="1">
        <v>45348</v>
      </c>
      <c r="C854" s="2" t="s">
        <v>44</v>
      </c>
      <c r="D854" s="2" t="s">
        <v>12</v>
      </c>
      <c r="E854" s="2" t="s">
        <v>113</v>
      </c>
      <c r="F854">
        <v>512</v>
      </c>
      <c r="G854">
        <v>421</v>
      </c>
      <c r="H854">
        <v>2</v>
      </c>
      <c r="I854">
        <v>0.48</v>
      </c>
      <c r="J854" s="2" t="s">
        <v>28</v>
      </c>
    </row>
    <row r="855" spans="1:10" x14ac:dyDescent="0.3">
      <c r="A855">
        <v>854</v>
      </c>
      <c r="B855" s="1">
        <v>45348</v>
      </c>
      <c r="C855" s="2" t="s">
        <v>44</v>
      </c>
      <c r="D855" s="2" t="s">
        <v>20</v>
      </c>
      <c r="E855" s="2" t="s">
        <v>111</v>
      </c>
      <c r="F855">
        <v>306</v>
      </c>
      <c r="G855">
        <v>259</v>
      </c>
      <c r="H855">
        <v>4</v>
      </c>
      <c r="I855">
        <v>1.54</v>
      </c>
      <c r="J855" s="2" t="s">
        <v>33</v>
      </c>
    </row>
    <row r="856" spans="1:10" x14ac:dyDescent="0.3">
      <c r="A856">
        <v>855</v>
      </c>
      <c r="B856" s="1">
        <v>45348</v>
      </c>
      <c r="C856" s="2" t="s">
        <v>44</v>
      </c>
      <c r="D856" s="2" t="s">
        <v>24</v>
      </c>
      <c r="E856" s="2" t="s">
        <v>113</v>
      </c>
      <c r="F856">
        <v>554</v>
      </c>
      <c r="G856">
        <v>472</v>
      </c>
      <c r="H856">
        <v>6</v>
      </c>
      <c r="I856">
        <v>1.27</v>
      </c>
      <c r="J856" s="2" t="s">
        <v>19</v>
      </c>
    </row>
    <row r="857" spans="1:10" x14ac:dyDescent="0.3">
      <c r="A857">
        <v>856</v>
      </c>
      <c r="B857" s="1">
        <v>45349</v>
      </c>
      <c r="C857" s="2" t="s">
        <v>11</v>
      </c>
      <c r="D857" s="2" t="s">
        <v>12</v>
      </c>
      <c r="E857" s="2" t="s">
        <v>110</v>
      </c>
      <c r="F857">
        <v>512</v>
      </c>
      <c r="G857">
        <v>503</v>
      </c>
      <c r="H857">
        <v>22</v>
      </c>
      <c r="I857">
        <v>4.37</v>
      </c>
      <c r="J857" s="2" t="s">
        <v>23</v>
      </c>
    </row>
    <row r="858" spans="1:10" x14ac:dyDescent="0.3">
      <c r="A858">
        <v>857</v>
      </c>
      <c r="B858" s="1">
        <v>45349</v>
      </c>
      <c r="C858" s="2" t="s">
        <v>11</v>
      </c>
      <c r="D858" s="2" t="s">
        <v>20</v>
      </c>
      <c r="E858" s="2" t="s">
        <v>112</v>
      </c>
      <c r="F858">
        <v>488</v>
      </c>
      <c r="G858">
        <v>449</v>
      </c>
      <c r="H858">
        <v>7</v>
      </c>
      <c r="I858">
        <v>1.56</v>
      </c>
      <c r="J858" s="2" t="s">
        <v>19</v>
      </c>
    </row>
    <row r="859" spans="1:10" x14ac:dyDescent="0.3">
      <c r="A859">
        <v>858</v>
      </c>
      <c r="B859" s="1">
        <v>45349</v>
      </c>
      <c r="C859" s="2" t="s">
        <v>11</v>
      </c>
      <c r="D859" s="2" t="s">
        <v>24</v>
      </c>
      <c r="E859" s="2" t="s">
        <v>113</v>
      </c>
      <c r="F859">
        <v>459</v>
      </c>
      <c r="G859">
        <v>422</v>
      </c>
      <c r="H859">
        <v>17</v>
      </c>
      <c r="I859">
        <v>4.03</v>
      </c>
      <c r="J859" s="2" t="s">
        <v>33</v>
      </c>
    </row>
    <row r="860" spans="1:10" x14ac:dyDescent="0.3">
      <c r="A860">
        <v>859</v>
      </c>
      <c r="B860" s="1">
        <v>45349</v>
      </c>
      <c r="C860" s="2" t="s">
        <v>30</v>
      </c>
      <c r="D860" s="2" t="s">
        <v>12</v>
      </c>
      <c r="E860" s="2" t="s">
        <v>110</v>
      </c>
      <c r="F860">
        <v>594</v>
      </c>
      <c r="G860">
        <v>509</v>
      </c>
      <c r="H860">
        <v>13</v>
      </c>
      <c r="I860">
        <v>2.5499999999999998</v>
      </c>
      <c r="J860" s="2" t="s">
        <v>42</v>
      </c>
    </row>
    <row r="861" spans="1:10" x14ac:dyDescent="0.3">
      <c r="A861">
        <v>860</v>
      </c>
      <c r="B861" s="1">
        <v>45349</v>
      </c>
      <c r="C861" s="2" t="s">
        <v>30</v>
      </c>
      <c r="D861" s="2" t="s">
        <v>20</v>
      </c>
      <c r="E861" s="2" t="s">
        <v>112</v>
      </c>
      <c r="F861">
        <v>503</v>
      </c>
      <c r="G861">
        <v>455</v>
      </c>
      <c r="H861">
        <v>7</v>
      </c>
      <c r="I861">
        <v>1.54</v>
      </c>
      <c r="J861" s="2" t="s">
        <v>29</v>
      </c>
    </row>
    <row r="862" spans="1:10" x14ac:dyDescent="0.3">
      <c r="A862">
        <v>861</v>
      </c>
      <c r="B862" s="1">
        <v>45349</v>
      </c>
      <c r="C862" s="2" t="s">
        <v>30</v>
      </c>
      <c r="D862" s="2" t="s">
        <v>24</v>
      </c>
      <c r="E862" s="2" t="s">
        <v>110</v>
      </c>
      <c r="F862">
        <v>371</v>
      </c>
      <c r="G862">
        <v>352</v>
      </c>
      <c r="H862">
        <v>7</v>
      </c>
      <c r="I862">
        <v>1.99</v>
      </c>
      <c r="J862" s="2" t="s">
        <v>22</v>
      </c>
    </row>
    <row r="863" spans="1:10" x14ac:dyDescent="0.3">
      <c r="A863">
        <v>862</v>
      </c>
      <c r="B863" s="1">
        <v>45349</v>
      </c>
      <c r="C863" s="2" t="s">
        <v>35</v>
      </c>
      <c r="D863" s="2" t="s">
        <v>12</v>
      </c>
      <c r="E863" s="2" t="s">
        <v>113</v>
      </c>
      <c r="F863">
        <v>380</v>
      </c>
      <c r="G863">
        <v>375</v>
      </c>
      <c r="H863">
        <v>11</v>
      </c>
      <c r="I863">
        <v>2.93</v>
      </c>
      <c r="J863" s="2" t="s">
        <v>15</v>
      </c>
    </row>
    <row r="864" spans="1:10" x14ac:dyDescent="0.3">
      <c r="A864">
        <v>863</v>
      </c>
      <c r="B864" s="1">
        <v>45349</v>
      </c>
      <c r="C864" s="2" t="s">
        <v>35</v>
      </c>
      <c r="D864" s="2" t="s">
        <v>20</v>
      </c>
      <c r="E864" s="2" t="s">
        <v>114</v>
      </c>
      <c r="F864">
        <v>337</v>
      </c>
      <c r="G864">
        <v>285</v>
      </c>
      <c r="H864">
        <v>3</v>
      </c>
      <c r="I864">
        <v>1.05</v>
      </c>
      <c r="J864" s="2" t="s">
        <v>23</v>
      </c>
    </row>
    <row r="865" spans="1:10" x14ac:dyDescent="0.3">
      <c r="A865">
        <v>864</v>
      </c>
      <c r="B865" s="1">
        <v>45349</v>
      </c>
      <c r="C865" s="2" t="s">
        <v>35</v>
      </c>
      <c r="D865" s="2" t="s">
        <v>24</v>
      </c>
      <c r="E865" s="2" t="s">
        <v>114</v>
      </c>
      <c r="F865">
        <v>339</v>
      </c>
      <c r="G865">
        <v>277</v>
      </c>
      <c r="H865">
        <v>12</v>
      </c>
      <c r="I865">
        <v>4.33</v>
      </c>
      <c r="J865" s="2" t="s">
        <v>15</v>
      </c>
    </row>
    <row r="866" spans="1:10" x14ac:dyDescent="0.3">
      <c r="A866">
        <v>865</v>
      </c>
      <c r="B866" s="1">
        <v>45349</v>
      </c>
      <c r="C866" s="2" t="s">
        <v>41</v>
      </c>
      <c r="D866" s="2" t="s">
        <v>12</v>
      </c>
      <c r="E866" s="2" t="s">
        <v>112</v>
      </c>
      <c r="F866">
        <v>566</v>
      </c>
      <c r="G866">
        <v>513</v>
      </c>
      <c r="H866">
        <v>24</v>
      </c>
      <c r="I866">
        <v>4.68</v>
      </c>
      <c r="J866" s="2" t="s">
        <v>22</v>
      </c>
    </row>
    <row r="867" spans="1:10" x14ac:dyDescent="0.3">
      <c r="A867">
        <v>866</v>
      </c>
      <c r="B867" s="1">
        <v>45349</v>
      </c>
      <c r="C867" s="2" t="s">
        <v>41</v>
      </c>
      <c r="D867" s="2" t="s">
        <v>20</v>
      </c>
      <c r="E867" s="2" t="s">
        <v>114</v>
      </c>
      <c r="F867">
        <v>487</v>
      </c>
      <c r="G867">
        <v>451</v>
      </c>
      <c r="H867">
        <v>17</v>
      </c>
      <c r="I867">
        <v>3.77</v>
      </c>
      <c r="J867" s="2" t="s">
        <v>42</v>
      </c>
    </row>
    <row r="868" spans="1:10" x14ac:dyDescent="0.3">
      <c r="A868">
        <v>867</v>
      </c>
      <c r="B868" s="1">
        <v>45349</v>
      </c>
      <c r="C868" s="2" t="s">
        <v>41</v>
      </c>
      <c r="D868" s="2" t="s">
        <v>24</v>
      </c>
      <c r="E868" s="2" t="s">
        <v>112</v>
      </c>
      <c r="F868">
        <v>552</v>
      </c>
      <c r="G868">
        <v>544</v>
      </c>
      <c r="H868">
        <v>11</v>
      </c>
      <c r="I868">
        <v>2.02</v>
      </c>
      <c r="J868" s="2" t="s">
        <v>28</v>
      </c>
    </row>
    <row r="869" spans="1:10" x14ac:dyDescent="0.3">
      <c r="A869">
        <v>868</v>
      </c>
      <c r="B869" s="1">
        <v>45349</v>
      </c>
      <c r="C869" s="2" t="s">
        <v>44</v>
      </c>
      <c r="D869" s="2" t="s">
        <v>12</v>
      </c>
      <c r="E869" s="2" t="s">
        <v>112</v>
      </c>
      <c r="F869">
        <v>349</v>
      </c>
      <c r="G869">
        <v>287</v>
      </c>
      <c r="H869">
        <v>1</v>
      </c>
      <c r="I869">
        <v>0.35</v>
      </c>
      <c r="J869" s="2" t="s">
        <v>46</v>
      </c>
    </row>
    <row r="870" spans="1:10" x14ac:dyDescent="0.3">
      <c r="A870">
        <v>869</v>
      </c>
      <c r="B870" s="1">
        <v>45349</v>
      </c>
      <c r="C870" s="2" t="s">
        <v>44</v>
      </c>
      <c r="D870" s="2" t="s">
        <v>20</v>
      </c>
      <c r="E870" s="2" t="s">
        <v>110</v>
      </c>
      <c r="F870">
        <v>398</v>
      </c>
      <c r="G870">
        <v>388</v>
      </c>
      <c r="H870">
        <v>1</v>
      </c>
      <c r="I870">
        <v>0.26</v>
      </c>
      <c r="J870" s="2" t="s">
        <v>36</v>
      </c>
    </row>
    <row r="871" spans="1:10" x14ac:dyDescent="0.3">
      <c r="A871">
        <v>870</v>
      </c>
      <c r="B871" s="1">
        <v>45349</v>
      </c>
      <c r="C871" s="2" t="s">
        <v>44</v>
      </c>
      <c r="D871" s="2" t="s">
        <v>24</v>
      </c>
      <c r="E871" s="2" t="s">
        <v>112</v>
      </c>
      <c r="F871">
        <v>499</v>
      </c>
      <c r="G871">
        <v>438</v>
      </c>
      <c r="H871">
        <v>13</v>
      </c>
      <c r="I871">
        <v>2.97</v>
      </c>
      <c r="J871" s="2" t="s">
        <v>23</v>
      </c>
    </row>
    <row r="872" spans="1:10" x14ac:dyDescent="0.3">
      <c r="A872">
        <v>871</v>
      </c>
      <c r="B872" s="1">
        <v>45350</v>
      </c>
      <c r="C872" s="2" t="s">
        <v>11</v>
      </c>
      <c r="D872" s="2" t="s">
        <v>12</v>
      </c>
      <c r="E872" s="2" t="s">
        <v>110</v>
      </c>
      <c r="F872">
        <v>378</v>
      </c>
      <c r="G872">
        <v>354</v>
      </c>
      <c r="H872">
        <v>1</v>
      </c>
      <c r="I872">
        <v>0.28000000000000003</v>
      </c>
      <c r="J872" s="2" t="s">
        <v>19</v>
      </c>
    </row>
    <row r="873" spans="1:10" x14ac:dyDescent="0.3">
      <c r="A873">
        <v>872</v>
      </c>
      <c r="B873" s="1">
        <v>45350</v>
      </c>
      <c r="C873" s="2" t="s">
        <v>11</v>
      </c>
      <c r="D873" s="2" t="s">
        <v>20</v>
      </c>
      <c r="E873" s="2" t="s">
        <v>114</v>
      </c>
      <c r="F873">
        <v>389</v>
      </c>
      <c r="G873">
        <v>370</v>
      </c>
      <c r="H873">
        <v>4</v>
      </c>
      <c r="I873">
        <v>1.08</v>
      </c>
      <c r="J873" s="2" t="s">
        <v>36</v>
      </c>
    </row>
    <row r="874" spans="1:10" x14ac:dyDescent="0.3">
      <c r="A874">
        <v>873</v>
      </c>
      <c r="B874" s="1">
        <v>45350</v>
      </c>
      <c r="C874" s="2" t="s">
        <v>11</v>
      </c>
      <c r="D874" s="2" t="s">
        <v>24</v>
      </c>
      <c r="E874" s="2" t="s">
        <v>110</v>
      </c>
      <c r="F874">
        <v>326</v>
      </c>
      <c r="G874">
        <v>314</v>
      </c>
      <c r="H874">
        <v>7</v>
      </c>
      <c r="I874">
        <v>2.23</v>
      </c>
      <c r="J874" s="2" t="s">
        <v>23</v>
      </c>
    </row>
    <row r="875" spans="1:10" x14ac:dyDescent="0.3">
      <c r="A875">
        <v>874</v>
      </c>
      <c r="B875" s="1">
        <v>45350</v>
      </c>
      <c r="C875" s="2" t="s">
        <v>30</v>
      </c>
      <c r="D875" s="2" t="s">
        <v>12</v>
      </c>
      <c r="E875" s="2" t="s">
        <v>111</v>
      </c>
      <c r="F875">
        <v>592</v>
      </c>
      <c r="G875">
        <v>486</v>
      </c>
      <c r="H875">
        <v>15</v>
      </c>
      <c r="I875">
        <v>3.09</v>
      </c>
      <c r="J875" s="2" t="s">
        <v>23</v>
      </c>
    </row>
    <row r="876" spans="1:10" x14ac:dyDescent="0.3">
      <c r="A876">
        <v>875</v>
      </c>
      <c r="B876" s="1">
        <v>45350</v>
      </c>
      <c r="C876" s="2" t="s">
        <v>30</v>
      </c>
      <c r="D876" s="2" t="s">
        <v>20</v>
      </c>
      <c r="E876" s="2" t="s">
        <v>110</v>
      </c>
      <c r="F876">
        <v>587</v>
      </c>
      <c r="G876">
        <v>545</v>
      </c>
      <c r="H876">
        <v>3</v>
      </c>
      <c r="I876">
        <v>0.55000000000000004</v>
      </c>
      <c r="J876" s="2" t="s">
        <v>28</v>
      </c>
    </row>
    <row r="877" spans="1:10" x14ac:dyDescent="0.3">
      <c r="A877">
        <v>876</v>
      </c>
      <c r="B877" s="1">
        <v>45350</v>
      </c>
      <c r="C877" s="2" t="s">
        <v>30</v>
      </c>
      <c r="D877" s="2" t="s">
        <v>24</v>
      </c>
      <c r="E877" s="2" t="s">
        <v>112</v>
      </c>
      <c r="F877">
        <v>435</v>
      </c>
      <c r="G877">
        <v>373</v>
      </c>
      <c r="H877">
        <v>17</v>
      </c>
      <c r="I877">
        <v>4.5599999999999996</v>
      </c>
      <c r="J877" s="2" t="s">
        <v>42</v>
      </c>
    </row>
    <row r="878" spans="1:10" x14ac:dyDescent="0.3">
      <c r="A878">
        <v>877</v>
      </c>
      <c r="B878" s="1">
        <v>45350</v>
      </c>
      <c r="C878" s="2" t="s">
        <v>35</v>
      </c>
      <c r="D878" s="2" t="s">
        <v>12</v>
      </c>
      <c r="E878" s="2" t="s">
        <v>113</v>
      </c>
      <c r="F878">
        <v>455</v>
      </c>
      <c r="G878">
        <v>445</v>
      </c>
      <c r="H878">
        <v>0</v>
      </c>
      <c r="I878">
        <v>0</v>
      </c>
      <c r="J878" s="2" t="s">
        <v>40</v>
      </c>
    </row>
    <row r="879" spans="1:10" x14ac:dyDescent="0.3">
      <c r="A879">
        <v>878</v>
      </c>
      <c r="B879" s="1">
        <v>45350</v>
      </c>
      <c r="C879" s="2" t="s">
        <v>35</v>
      </c>
      <c r="D879" s="2" t="s">
        <v>20</v>
      </c>
      <c r="E879" s="2" t="s">
        <v>113</v>
      </c>
      <c r="F879">
        <v>399</v>
      </c>
      <c r="G879">
        <v>346</v>
      </c>
      <c r="H879">
        <v>4</v>
      </c>
      <c r="I879">
        <v>1.1599999999999999</v>
      </c>
      <c r="J879" s="2" t="s">
        <v>45</v>
      </c>
    </row>
    <row r="880" spans="1:10" x14ac:dyDescent="0.3">
      <c r="A880">
        <v>879</v>
      </c>
      <c r="B880" s="1">
        <v>45350</v>
      </c>
      <c r="C880" s="2" t="s">
        <v>35</v>
      </c>
      <c r="D880" s="2" t="s">
        <v>24</v>
      </c>
      <c r="E880" s="2" t="s">
        <v>110</v>
      </c>
      <c r="F880">
        <v>570</v>
      </c>
      <c r="G880">
        <v>471</v>
      </c>
      <c r="H880">
        <v>1</v>
      </c>
      <c r="I880">
        <v>0.21</v>
      </c>
      <c r="J880" s="2" t="s">
        <v>33</v>
      </c>
    </row>
    <row r="881" spans="1:10" x14ac:dyDescent="0.3">
      <c r="A881">
        <v>880</v>
      </c>
      <c r="B881" s="1">
        <v>45350</v>
      </c>
      <c r="C881" s="2" t="s">
        <v>41</v>
      </c>
      <c r="D881" s="2" t="s">
        <v>12</v>
      </c>
      <c r="E881" s="2" t="s">
        <v>112</v>
      </c>
      <c r="F881">
        <v>491</v>
      </c>
      <c r="G881">
        <v>453</v>
      </c>
      <c r="H881">
        <v>2</v>
      </c>
      <c r="I881">
        <v>0.44</v>
      </c>
      <c r="J881" s="2" t="s">
        <v>33</v>
      </c>
    </row>
    <row r="882" spans="1:10" x14ac:dyDescent="0.3">
      <c r="A882">
        <v>881</v>
      </c>
      <c r="B882" s="1">
        <v>45350</v>
      </c>
      <c r="C882" s="2" t="s">
        <v>41</v>
      </c>
      <c r="D882" s="2" t="s">
        <v>20</v>
      </c>
      <c r="E882" s="2" t="s">
        <v>113</v>
      </c>
      <c r="F882">
        <v>489</v>
      </c>
      <c r="G882">
        <v>435</v>
      </c>
      <c r="H882">
        <v>15</v>
      </c>
      <c r="I882">
        <v>3.45</v>
      </c>
      <c r="J882" s="2" t="s">
        <v>22</v>
      </c>
    </row>
    <row r="883" spans="1:10" x14ac:dyDescent="0.3">
      <c r="A883">
        <v>882</v>
      </c>
      <c r="B883" s="1">
        <v>45350</v>
      </c>
      <c r="C883" s="2" t="s">
        <v>41</v>
      </c>
      <c r="D883" s="2" t="s">
        <v>24</v>
      </c>
      <c r="E883" s="2" t="s">
        <v>113</v>
      </c>
      <c r="F883">
        <v>324</v>
      </c>
      <c r="G883">
        <v>292</v>
      </c>
      <c r="H883">
        <v>14</v>
      </c>
      <c r="I883">
        <v>4.79</v>
      </c>
      <c r="J883" s="2" t="s">
        <v>45</v>
      </c>
    </row>
    <row r="884" spans="1:10" x14ac:dyDescent="0.3">
      <c r="A884">
        <v>883</v>
      </c>
      <c r="B884" s="1">
        <v>45350</v>
      </c>
      <c r="C884" s="2" t="s">
        <v>44</v>
      </c>
      <c r="D884" s="2" t="s">
        <v>12</v>
      </c>
      <c r="E884" s="2" t="s">
        <v>110</v>
      </c>
      <c r="F884">
        <v>333</v>
      </c>
      <c r="G884">
        <v>319</v>
      </c>
      <c r="H884">
        <v>4</v>
      </c>
      <c r="I884">
        <v>1.25</v>
      </c>
      <c r="J884" s="2" t="s">
        <v>32</v>
      </c>
    </row>
    <row r="885" spans="1:10" x14ac:dyDescent="0.3">
      <c r="A885">
        <v>884</v>
      </c>
      <c r="B885" s="1">
        <v>45350</v>
      </c>
      <c r="C885" s="2" t="s">
        <v>44</v>
      </c>
      <c r="D885" s="2" t="s">
        <v>20</v>
      </c>
      <c r="E885" s="2" t="s">
        <v>114</v>
      </c>
      <c r="F885">
        <v>308</v>
      </c>
      <c r="G885">
        <v>290</v>
      </c>
      <c r="H885">
        <v>6</v>
      </c>
      <c r="I885">
        <v>2.0699999999999998</v>
      </c>
      <c r="J885" s="2" t="s">
        <v>29</v>
      </c>
    </row>
    <row r="886" spans="1:10" x14ac:dyDescent="0.3">
      <c r="A886">
        <v>885</v>
      </c>
      <c r="B886" s="1">
        <v>45350</v>
      </c>
      <c r="C886" s="2" t="s">
        <v>44</v>
      </c>
      <c r="D886" s="2" t="s">
        <v>24</v>
      </c>
      <c r="E886" s="2" t="s">
        <v>113</v>
      </c>
      <c r="F886">
        <v>384</v>
      </c>
      <c r="G886">
        <v>338</v>
      </c>
      <c r="H886">
        <v>10</v>
      </c>
      <c r="I886">
        <v>2.96</v>
      </c>
      <c r="J886" s="2" t="s">
        <v>29</v>
      </c>
    </row>
    <row r="887" spans="1:10" x14ac:dyDescent="0.3">
      <c r="A887">
        <v>886</v>
      </c>
      <c r="B887" s="1">
        <v>45351</v>
      </c>
      <c r="C887" s="2" t="s">
        <v>11</v>
      </c>
      <c r="D887" s="2" t="s">
        <v>12</v>
      </c>
      <c r="E887" s="2" t="s">
        <v>111</v>
      </c>
      <c r="F887">
        <v>515</v>
      </c>
      <c r="G887">
        <v>490</v>
      </c>
      <c r="H887">
        <v>14</v>
      </c>
      <c r="I887">
        <v>2.86</v>
      </c>
      <c r="J887" s="2" t="s">
        <v>22</v>
      </c>
    </row>
    <row r="888" spans="1:10" x14ac:dyDescent="0.3">
      <c r="A888">
        <v>887</v>
      </c>
      <c r="B888" s="1">
        <v>45351</v>
      </c>
      <c r="C888" s="2" t="s">
        <v>11</v>
      </c>
      <c r="D888" s="2" t="s">
        <v>20</v>
      </c>
      <c r="E888" s="2" t="s">
        <v>113</v>
      </c>
      <c r="F888">
        <v>451</v>
      </c>
      <c r="G888">
        <v>435</v>
      </c>
      <c r="H888">
        <v>13</v>
      </c>
      <c r="I888">
        <v>2.99</v>
      </c>
      <c r="J888" s="2" t="s">
        <v>45</v>
      </c>
    </row>
    <row r="889" spans="1:10" x14ac:dyDescent="0.3">
      <c r="A889">
        <v>888</v>
      </c>
      <c r="B889" s="1">
        <v>45351</v>
      </c>
      <c r="C889" s="2" t="s">
        <v>11</v>
      </c>
      <c r="D889" s="2" t="s">
        <v>24</v>
      </c>
      <c r="E889" s="2" t="s">
        <v>110</v>
      </c>
      <c r="F889">
        <v>533</v>
      </c>
      <c r="G889">
        <v>435</v>
      </c>
      <c r="H889">
        <v>11</v>
      </c>
      <c r="I889">
        <v>2.5299999999999998</v>
      </c>
      <c r="J889" s="2" t="s">
        <v>28</v>
      </c>
    </row>
    <row r="890" spans="1:10" x14ac:dyDescent="0.3">
      <c r="A890">
        <v>889</v>
      </c>
      <c r="B890" s="1">
        <v>45351</v>
      </c>
      <c r="C890" s="2" t="s">
        <v>30</v>
      </c>
      <c r="D890" s="2" t="s">
        <v>12</v>
      </c>
      <c r="E890" s="2" t="s">
        <v>113</v>
      </c>
      <c r="F890">
        <v>487</v>
      </c>
      <c r="G890">
        <v>446</v>
      </c>
      <c r="H890">
        <v>14</v>
      </c>
      <c r="I890">
        <v>3.14</v>
      </c>
      <c r="J890" s="2" t="s">
        <v>42</v>
      </c>
    </row>
    <row r="891" spans="1:10" x14ac:dyDescent="0.3">
      <c r="A891">
        <v>890</v>
      </c>
      <c r="B891" s="1">
        <v>45351</v>
      </c>
      <c r="C891" s="2" t="s">
        <v>30</v>
      </c>
      <c r="D891" s="2" t="s">
        <v>20</v>
      </c>
      <c r="E891" s="2" t="s">
        <v>112</v>
      </c>
      <c r="F891">
        <v>375</v>
      </c>
      <c r="G891">
        <v>324</v>
      </c>
      <c r="H891">
        <v>1</v>
      </c>
      <c r="I891">
        <v>0.31</v>
      </c>
      <c r="J891" s="2" t="s">
        <v>38</v>
      </c>
    </row>
    <row r="892" spans="1:10" x14ac:dyDescent="0.3">
      <c r="A892">
        <v>891</v>
      </c>
      <c r="B892" s="1">
        <v>45351</v>
      </c>
      <c r="C892" s="2" t="s">
        <v>30</v>
      </c>
      <c r="D892" s="2" t="s">
        <v>24</v>
      </c>
      <c r="E892" s="2" t="s">
        <v>110</v>
      </c>
      <c r="F892">
        <v>556</v>
      </c>
      <c r="G892">
        <v>543</v>
      </c>
      <c r="H892">
        <v>15</v>
      </c>
      <c r="I892">
        <v>2.76</v>
      </c>
      <c r="J892" s="2" t="s">
        <v>15</v>
      </c>
    </row>
    <row r="893" spans="1:10" x14ac:dyDescent="0.3">
      <c r="A893">
        <v>892</v>
      </c>
      <c r="B893" s="1">
        <v>45351</v>
      </c>
      <c r="C893" s="2" t="s">
        <v>35</v>
      </c>
      <c r="D893" s="2" t="s">
        <v>12</v>
      </c>
      <c r="E893" s="2" t="s">
        <v>110</v>
      </c>
      <c r="F893">
        <v>397</v>
      </c>
      <c r="G893">
        <v>326</v>
      </c>
      <c r="H893">
        <v>13</v>
      </c>
      <c r="I893">
        <v>3.99</v>
      </c>
      <c r="J893" s="2" t="s">
        <v>26</v>
      </c>
    </row>
    <row r="894" spans="1:10" x14ac:dyDescent="0.3">
      <c r="A894">
        <v>893</v>
      </c>
      <c r="B894" s="1">
        <v>45351</v>
      </c>
      <c r="C894" s="2" t="s">
        <v>35</v>
      </c>
      <c r="D894" s="2" t="s">
        <v>20</v>
      </c>
      <c r="E894" s="2" t="s">
        <v>113</v>
      </c>
      <c r="F894">
        <v>372</v>
      </c>
      <c r="G894">
        <v>355</v>
      </c>
      <c r="H894">
        <v>7</v>
      </c>
      <c r="I894">
        <v>1.97</v>
      </c>
      <c r="J894" s="2" t="s">
        <v>28</v>
      </c>
    </row>
    <row r="895" spans="1:10" x14ac:dyDescent="0.3">
      <c r="A895">
        <v>894</v>
      </c>
      <c r="B895" s="1">
        <v>45351</v>
      </c>
      <c r="C895" s="2" t="s">
        <v>35</v>
      </c>
      <c r="D895" s="2" t="s">
        <v>24</v>
      </c>
      <c r="E895" s="2" t="s">
        <v>113</v>
      </c>
      <c r="F895">
        <v>328</v>
      </c>
      <c r="G895">
        <v>289</v>
      </c>
      <c r="H895">
        <v>10</v>
      </c>
      <c r="I895">
        <v>3.46</v>
      </c>
      <c r="J895" s="2" t="s">
        <v>40</v>
      </c>
    </row>
    <row r="896" spans="1:10" x14ac:dyDescent="0.3">
      <c r="A896">
        <v>895</v>
      </c>
      <c r="B896" s="1">
        <v>45351</v>
      </c>
      <c r="C896" s="2" t="s">
        <v>41</v>
      </c>
      <c r="D896" s="2" t="s">
        <v>12</v>
      </c>
      <c r="E896" s="2" t="s">
        <v>111</v>
      </c>
      <c r="F896">
        <v>379</v>
      </c>
      <c r="G896">
        <v>333</v>
      </c>
      <c r="H896">
        <v>1</v>
      </c>
      <c r="I896">
        <v>0.3</v>
      </c>
      <c r="J896" s="2" t="s">
        <v>32</v>
      </c>
    </row>
    <row r="897" spans="1:10" x14ac:dyDescent="0.3">
      <c r="A897">
        <v>896</v>
      </c>
      <c r="B897" s="1">
        <v>45351</v>
      </c>
      <c r="C897" s="2" t="s">
        <v>41</v>
      </c>
      <c r="D897" s="2" t="s">
        <v>20</v>
      </c>
      <c r="E897" s="2" t="s">
        <v>110</v>
      </c>
      <c r="F897">
        <v>315</v>
      </c>
      <c r="G897">
        <v>292</v>
      </c>
      <c r="H897">
        <v>2</v>
      </c>
      <c r="I897">
        <v>0.68</v>
      </c>
      <c r="J897" s="2" t="s">
        <v>26</v>
      </c>
    </row>
    <row r="898" spans="1:10" x14ac:dyDescent="0.3">
      <c r="A898">
        <v>897</v>
      </c>
      <c r="B898" s="1">
        <v>45351</v>
      </c>
      <c r="C898" s="2" t="s">
        <v>41</v>
      </c>
      <c r="D898" s="2" t="s">
        <v>24</v>
      </c>
      <c r="E898" s="2" t="s">
        <v>113</v>
      </c>
      <c r="F898">
        <v>587</v>
      </c>
      <c r="G898">
        <v>580</v>
      </c>
      <c r="H898">
        <v>21</v>
      </c>
      <c r="I898">
        <v>3.62</v>
      </c>
      <c r="J898" s="2" t="s">
        <v>29</v>
      </c>
    </row>
    <row r="899" spans="1:10" x14ac:dyDescent="0.3">
      <c r="A899">
        <v>898</v>
      </c>
      <c r="B899" s="1">
        <v>45351</v>
      </c>
      <c r="C899" s="2" t="s">
        <v>44</v>
      </c>
      <c r="D899" s="2" t="s">
        <v>12</v>
      </c>
      <c r="E899" s="2" t="s">
        <v>114</v>
      </c>
      <c r="F899">
        <v>412</v>
      </c>
      <c r="G899">
        <v>356</v>
      </c>
      <c r="H899">
        <v>11</v>
      </c>
      <c r="I899">
        <v>3.09</v>
      </c>
      <c r="J899" s="2" t="s">
        <v>33</v>
      </c>
    </row>
    <row r="900" spans="1:10" x14ac:dyDescent="0.3">
      <c r="A900">
        <v>899</v>
      </c>
      <c r="B900" s="1">
        <v>45351</v>
      </c>
      <c r="C900" s="2" t="s">
        <v>44</v>
      </c>
      <c r="D900" s="2" t="s">
        <v>20</v>
      </c>
      <c r="E900" s="2" t="s">
        <v>113</v>
      </c>
      <c r="F900">
        <v>424</v>
      </c>
      <c r="G900">
        <v>415</v>
      </c>
      <c r="H900">
        <v>10</v>
      </c>
      <c r="I900">
        <v>2.41</v>
      </c>
      <c r="J900" s="2" t="s">
        <v>38</v>
      </c>
    </row>
    <row r="901" spans="1:10" x14ac:dyDescent="0.3">
      <c r="A901">
        <v>900</v>
      </c>
      <c r="B901" s="1">
        <v>45351</v>
      </c>
      <c r="C901" s="2" t="s">
        <v>44</v>
      </c>
      <c r="D901" s="2" t="s">
        <v>24</v>
      </c>
      <c r="E901" s="2" t="s">
        <v>112</v>
      </c>
      <c r="F901">
        <v>308</v>
      </c>
      <c r="G901">
        <v>297</v>
      </c>
      <c r="H901">
        <v>14</v>
      </c>
      <c r="I901">
        <v>4.71</v>
      </c>
      <c r="J901" s="2" t="s">
        <v>32</v>
      </c>
    </row>
    <row r="902" spans="1:10" x14ac:dyDescent="0.3">
      <c r="A902">
        <v>901</v>
      </c>
      <c r="B902" s="1">
        <v>45352</v>
      </c>
      <c r="C902" s="2" t="s">
        <v>11</v>
      </c>
      <c r="D902" s="2" t="s">
        <v>12</v>
      </c>
      <c r="E902" s="2" t="s">
        <v>112</v>
      </c>
      <c r="F902">
        <v>476</v>
      </c>
      <c r="G902">
        <v>472</v>
      </c>
      <c r="H902">
        <v>20</v>
      </c>
      <c r="I902">
        <v>4.24</v>
      </c>
      <c r="J902" s="2" t="s">
        <v>15</v>
      </c>
    </row>
    <row r="903" spans="1:10" x14ac:dyDescent="0.3">
      <c r="A903">
        <v>902</v>
      </c>
      <c r="B903" s="1">
        <v>45352</v>
      </c>
      <c r="C903" s="2" t="s">
        <v>11</v>
      </c>
      <c r="D903" s="2" t="s">
        <v>20</v>
      </c>
      <c r="E903" s="2" t="s">
        <v>113</v>
      </c>
      <c r="F903">
        <v>589</v>
      </c>
      <c r="G903">
        <v>543</v>
      </c>
      <c r="H903">
        <v>9</v>
      </c>
      <c r="I903">
        <v>1.66</v>
      </c>
      <c r="J903" s="2" t="s">
        <v>38</v>
      </c>
    </row>
    <row r="904" spans="1:10" x14ac:dyDescent="0.3">
      <c r="A904">
        <v>903</v>
      </c>
      <c r="B904" s="1">
        <v>45352</v>
      </c>
      <c r="C904" s="2" t="s">
        <v>11</v>
      </c>
      <c r="D904" s="2" t="s">
        <v>24</v>
      </c>
      <c r="E904" s="2" t="s">
        <v>113</v>
      </c>
      <c r="F904">
        <v>375</v>
      </c>
      <c r="G904">
        <v>330</v>
      </c>
      <c r="H904">
        <v>12</v>
      </c>
      <c r="I904">
        <v>3.64</v>
      </c>
      <c r="J904" s="2" t="s">
        <v>33</v>
      </c>
    </row>
    <row r="905" spans="1:10" x14ac:dyDescent="0.3">
      <c r="A905">
        <v>904</v>
      </c>
      <c r="B905" s="1">
        <v>45352</v>
      </c>
      <c r="C905" s="2" t="s">
        <v>30</v>
      </c>
      <c r="D905" s="2" t="s">
        <v>12</v>
      </c>
      <c r="E905" s="2" t="s">
        <v>113</v>
      </c>
      <c r="F905">
        <v>375</v>
      </c>
      <c r="G905">
        <v>332</v>
      </c>
      <c r="H905">
        <v>4</v>
      </c>
      <c r="I905">
        <v>1.2</v>
      </c>
      <c r="J905" s="2" t="s">
        <v>23</v>
      </c>
    </row>
    <row r="906" spans="1:10" x14ac:dyDescent="0.3">
      <c r="A906">
        <v>905</v>
      </c>
      <c r="B906" s="1">
        <v>45352</v>
      </c>
      <c r="C906" s="2" t="s">
        <v>30</v>
      </c>
      <c r="D906" s="2" t="s">
        <v>20</v>
      </c>
      <c r="E906" s="2" t="s">
        <v>112</v>
      </c>
      <c r="F906">
        <v>593</v>
      </c>
      <c r="G906">
        <v>519</v>
      </c>
      <c r="H906">
        <v>10</v>
      </c>
      <c r="I906">
        <v>1.93</v>
      </c>
      <c r="J906" s="2" t="s">
        <v>32</v>
      </c>
    </row>
    <row r="907" spans="1:10" x14ac:dyDescent="0.3">
      <c r="A907">
        <v>906</v>
      </c>
      <c r="B907" s="1">
        <v>45352</v>
      </c>
      <c r="C907" s="2" t="s">
        <v>30</v>
      </c>
      <c r="D907" s="2" t="s">
        <v>24</v>
      </c>
      <c r="E907" s="2" t="s">
        <v>111</v>
      </c>
      <c r="F907">
        <v>410</v>
      </c>
      <c r="G907">
        <v>329</v>
      </c>
      <c r="H907">
        <v>7</v>
      </c>
      <c r="I907">
        <v>2.13</v>
      </c>
      <c r="J907" s="2" t="s">
        <v>19</v>
      </c>
    </row>
    <row r="908" spans="1:10" x14ac:dyDescent="0.3">
      <c r="A908">
        <v>907</v>
      </c>
      <c r="B908" s="1">
        <v>45352</v>
      </c>
      <c r="C908" s="2" t="s">
        <v>35</v>
      </c>
      <c r="D908" s="2" t="s">
        <v>12</v>
      </c>
      <c r="E908" s="2" t="s">
        <v>114</v>
      </c>
      <c r="F908">
        <v>374</v>
      </c>
      <c r="G908">
        <v>356</v>
      </c>
      <c r="H908">
        <v>14</v>
      </c>
      <c r="I908">
        <v>3.93</v>
      </c>
      <c r="J908" s="2" t="s">
        <v>29</v>
      </c>
    </row>
    <row r="909" spans="1:10" x14ac:dyDescent="0.3">
      <c r="A909">
        <v>908</v>
      </c>
      <c r="B909" s="1">
        <v>45352</v>
      </c>
      <c r="C909" s="2" t="s">
        <v>35</v>
      </c>
      <c r="D909" s="2" t="s">
        <v>20</v>
      </c>
      <c r="E909" s="2" t="s">
        <v>114</v>
      </c>
      <c r="F909">
        <v>472</v>
      </c>
      <c r="G909">
        <v>470</v>
      </c>
      <c r="H909">
        <v>17</v>
      </c>
      <c r="I909">
        <v>3.62</v>
      </c>
      <c r="J909" s="2" t="s">
        <v>22</v>
      </c>
    </row>
    <row r="910" spans="1:10" x14ac:dyDescent="0.3">
      <c r="A910">
        <v>909</v>
      </c>
      <c r="B910" s="1">
        <v>45352</v>
      </c>
      <c r="C910" s="2" t="s">
        <v>35</v>
      </c>
      <c r="D910" s="2" t="s">
        <v>24</v>
      </c>
      <c r="E910" s="2" t="s">
        <v>110</v>
      </c>
      <c r="F910">
        <v>398</v>
      </c>
      <c r="G910">
        <v>380</v>
      </c>
      <c r="H910">
        <v>7</v>
      </c>
      <c r="I910">
        <v>1.84</v>
      </c>
      <c r="J910" s="2" t="s">
        <v>42</v>
      </c>
    </row>
    <row r="911" spans="1:10" x14ac:dyDescent="0.3">
      <c r="A911">
        <v>910</v>
      </c>
      <c r="B911" s="1">
        <v>45352</v>
      </c>
      <c r="C911" s="2" t="s">
        <v>41</v>
      </c>
      <c r="D911" s="2" t="s">
        <v>12</v>
      </c>
      <c r="E911" s="2" t="s">
        <v>113</v>
      </c>
      <c r="F911">
        <v>600</v>
      </c>
      <c r="G911">
        <v>575</v>
      </c>
      <c r="H911">
        <v>8</v>
      </c>
      <c r="I911">
        <v>1.39</v>
      </c>
      <c r="J911" s="2" t="s">
        <v>26</v>
      </c>
    </row>
    <row r="912" spans="1:10" x14ac:dyDescent="0.3">
      <c r="A912">
        <v>911</v>
      </c>
      <c r="B912" s="1">
        <v>45352</v>
      </c>
      <c r="C912" s="2" t="s">
        <v>41</v>
      </c>
      <c r="D912" s="2" t="s">
        <v>20</v>
      </c>
      <c r="E912" s="2" t="s">
        <v>110</v>
      </c>
      <c r="F912">
        <v>320</v>
      </c>
      <c r="G912">
        <v>310</v>
      </c>
      <c r="H912">
        <v>12</v>
      </c>
      <c r="I912">
        <v>3.87</v>
      </c>
      <c r="J912" s="2" t="s">
        <v>40</v>
      </c>
    </row>
    <row r="913" spans="1:10" x14ac:dyDescent="0.3">
      <c r="A913">
        <v>912</v>
      </c>
      <c r="B913" s="1">
        <v>45352</v>
      </c>
      <c r="C913" s="2" t="s">
        <v>41</v>
      </c>
      <c r="D913" s="2" t="s">
        <v>24</v>
      </c>
      <c r="E913" s="2" t="s">
        <v>113</v>
      </c>
      <c r="F913">
        <v>414</v>
      </c>
      <c r="G913">
        <v>331</v>
      </c>
      <c r="H913">
        <v>11</v>
      </c>
      <c r="I913">
        <v>3.32</v>
      </c>
      <c r="J913" s="2" t="s">
        <v>23</v>
      </c>
    </row>
    <row r="914" spans="1:10" x14ac:dyDescent="0.3">
      <c r="A914">
        <v>913</v>
      </c>
      <c r="B914" s="1">
        <v>45352</v>
      </c>
      <c r="C914" s="2" t="s">
        <v>44</v>
      </c>
      <c r="D914" s="2" t="s">
        <v>12</v>
      </c>
      <c r="E914" s="2" t="s">
        <v>112</v>
      </c>
      <c r="F914">
        <v>500</v>
      </c>
      <c r="G914">
        <v>490</v>
      </c>
      <c r="H914">
        <v>9</v>
      </c>
      <c r="I914">
        <v>1.84</v>
      </c>
      <c r="J914" s="2" t="s">
        <v>19</v>
      </c>
    </row>
    <row r="915" spans="1:10" x14ac:dyDescent="0.3">
      <c r="A915">
        <v>914</v>
      </c>
      <c r="B915" s="1">
        <v>45352</v>
      </c>
      <c r="C915" s="2" t="s">
        <v>44</v>
      </c>
      <c r="D915" s="2" t="s">
        <v>20</v>
      </c>
      <c r="E915" s="2" t="s">
        <v>110</v>
      </c>
      <c r="F915">
        <v>498</v>
      </c>
      <c r="G915">
        <v>448</v>
      </c>
      <c r="H915">
        <v>1</v>
      </c>
      <c r="I915">
        <v>0.22</v>
      </c>
      <c r="J915" s="2" t="s">
        <v>22</v>
      </c>
    </row>
    <row r="916" spans="1:10" x14ac:dyDescent="0.3">
      <c r="A916">
        <v>915</v>
      </c>
      <c r="B916" s="1">
        <v>45352</v>
      </c>
      <c r="C916" s="2" t="s">
        <v>44</v>
      </c>
      <c r="D916" s="2" t="s">
        <v>24</v>
      </c>
      <c r="E916" s="2" t="s">
        <v>112</v>
      </c>
      <c r="F916">
        <v>471</v>
      </c>
      <c r="G916">
        <v>454</v>
      </c>
      <c r="H916">
        <v>18</v>
      </c>
      <c r="I916">
        <v>3.96</v>
      </c>
      <c r="J916" s="2" t="s">
        <v>46</v>
      </c>
    </row>
    <row r="917" spans="1:10" x14ac:dyDescent="0.3">
      <c r="A917">
        <v>916</v>
      </c>
      <c r="B917" s="1">
        <v>45353</v>
      </c>
      <c r="C917" s="2" t="s">
        <v>11</v>
      </c>
      <c r="D917" s="2" t="s">
        <v>12</v>
      </c>
      <c r="E917" s="2" t="s">
        <v>114</v>
      </c>
      <c r="F917">
        <v>333</v>
      </c>
      <c r="G917">
        <v>291</v>
      </c>
      <c r="H917">
        <v>0</v>
      </c>
      <c r="I917">
        <v>0</v>
      </c>
      <c r="J917" s="2" t="s">
        <v>19</v>
      </c>
    </row>
    <row r="918" spans="1:10" x14ac:dyDescent="0.3">
      <c r="A918">
        <v>917</v>
      </c>
      <c r="B918" s="1">
        <v>45353</v>
      </c>
      <c r="C918" s="2" t="s">
        <v>11</v>
      </c>
      <c r="D918" s="2" t="s">
        <v>20</v>
      </c>
      <c r="E918" s="2" t="s">
        <v>114</v>
      </c>
      <c r="F918">
        <v>450</v>
      </c>
      <c r="G918">
        <v>416</v>
      </c>
      <c r="H918">
        <v>1</v>
      </c>
      <c r="I918">
        <v>0.24</v>
      </c>
      <c r="J918" s="2" t="s">
        <v>46</v>
      </c>
    </row>
    <row r="919" spans="1:10" x14ac:dyDescent="0.3">
      <c r="A919">
        <v>918</v>
      </c>
      <c r="B919" s="1">
        <v>45353</v>
      </c>
      <c r="C919" s="2" t="s">
        <v>11</v>
      </c>
      <c r="D919" s="2" t="s">
        <v>24</v>
      </c>
      <c r="E919" s="2" t="s">
        <v>113</v>
      </c>
      <c r="F919">
        <v>532</v>
      </c>
      <c r="G919">
        <v>468</v>
      </c>
      <c r="H919">
        <v>4</v>
      </c>
      <c r="I919">
        <v>0.85</v>
      </c>
      <c r="J919" s="2" t="s">
        <v>42</v>
      </c>
    </row>
    <row r="920" spans="1:10" x14ac:dyDescent="0.3">
      <c r="A920">
        <v>919</v>
      </c>
      <c r="B920" s="1">
        <v>45353</v>
      </c>
      <c r="C920" s="2" t="s">
        <v>30</v>
      </c>
      <c r="D920" s="2" t="s">
        <v>12</v>
      </c>
      <c r="E920" s="2" t="s">
        <v>110</v>
      </c>
      <c r="F920">
        <v>598</v>
      </c>
      <c r="G920">
        <v>591</v>
      </c>
      <c r="H920">
        <v>18</v>
      </c>
      <c r="I920">
        <v>3.05</v>
      </c>
      <c r="J920" s="2" t="s">
        <v>46</v>
      </c>
    </row>
    <row r="921" spans="1:10" x14ac:dyDescent="0.3">
      <c r="A921">
        <v>920</v>
      </c>
      <c r="B921" s="1">
        <v>45353</v>
      </c>
      <c r="C921" s="2" t="s">
        <v>30</v>
      </c>
      <c r="D921" s="2" t="s">
        <v>20</v>
      </c>
      <c r="E921" s="2" t="s">
        <v>112</v>
      </c>
      <c r="F921">
        <v>488</v>
      </c>
      <c r="G921">
        <v>411</v>
      </c>
      <c r="H921">
        <v>5</v>
      </c>
      <c r="I921">
        <v>1.22</v>
      </c>
      <c r="J921" s="2" t="s">
        <v>32</v>
      </c>
    </row>
    <row r="922" spans="1:10" x14ac:dyDescent="0.3">
      <c r="A922">
        <v>921</v>
      </c>
      <c r="B922" s="1">
        <v>45353</v>
      </c>
      <c r="C922" s="2" t="s">
        <v>30</v>
      </c>
      <c r="D922" s="2" t="s">
        <v>24</v>
      </c>
      <c r="E922" s="2" t="s">
        <v>111</v>
      </c>
      <c r="F922">
        <v>553</v>
      </c>
      <c r="G922">
        <v>491</v>
      </c>
      <c r="H922">
        <v>14</v>
      </c>
      <c r="I922">
        <v>2.85</v>
      </c>
      <c r="J922" s="2" t="s">
        <v>15</v>
      </c>
    </row>
    <row r="923" spans="1:10" x14ac:dyDescent="0.3">
      <c r="A923">
        <v>922</v>
      </c>
      <c r="B923" s="1">
        <v>45353</v>
      </c>
      <c r="C923" s="2" t="s">
        <v>35</v>
      </c>
      <c r="D923" s="2" t="s">
        <v>12</v>
      </c>
      <c r="E923" s="2" t="s">
        <v>110</v>
      </c>
      <c r="F923">
        <v>329</v>
      </c>
      <c r="G923">
        <v>310</v>
      </c>
      <c r="H923">
        <v>6</v>
      </c>
      <c r="I923">
        <v>1.94</v>
      </c>
      <c r="J923" s="2" t="s">
        <v>45</v>
      </c>
    </row>
    <row r="924" spans="1:10" x14ac:dyDescent="0.3">
      <c r="A924">
        <v>923</v>
      </c>
      <c r="B924" s="1">
        <v>45353</v>
      </c>
      <c r="C924" s="2" t="s">
        <v>35</v>
      </c>
      <c r="D924" s="2" t="s">
        <v>20</v>
      </c>
      <c r="E924" s="2" t="s">
        <v>110</v>
      </c>
      <c r="F924">
        <v>506</v>
      </c>
      <c r="G924">
        <v>482</v>
      </c>
      <c r="H924">
        <v>9</v>
      </c>
      <c r="I924">
        <v>1.87</v>
      </c>
      <c r="J924" s="2" t="s">
        <v>29</v>
      </c>
    </row>
    <row r="925" spans="1:10" x14ac:dyDescent="0.3">
      <c r="A925">
        <v>924</v>
      </c>
      <c r="B925" s="1">
        <v>45353</v>
      </c>
      <c r="C925" s="2" t="s">
        <v>35</v>
      </c>
      <c r="D925" s="2" t="s">
        <v>24</v>
      </c>
      <c r="E925" s="2" t="s">
        <v>112</v>
      </c>
      <c r="F925">
        <v>370</v>
      </c>
      <c r="G925">
        <v>321</v>
      </c>
      <c r="H925">
        <v>8</v>
      </c>
      <c r="I925">
        <v>2.4900000000000002</v>
      </c>
      <c r="J925" s="2" t="s">
        <v>45</v>
      </c>
    </row>
    <row r="926" spans="1:10" x14ac:dyDescent="0.3">
      <c r="A926">
        <v>925</v>
      </c>
      <c r="B926" s="1">
        <v>45353</v>
      </c>
      <c r="C926" s="2" t="s">
        <v>41</v>
      </c>
      <c r="D926" s="2" t="s">
        <v>12</v>
      </c>
      <c r="E926" s="2" t="s">
        <v>111</v>
      </c>
      <c r="F926">
        <v>551</v>
      </c>
      <c r="G926">
        <v>520</v>
      </c>
      <c r="H926">
        <v>21</v>
      </c>
      <c r="I926">
        <v>4.04</v>
      </c>
      <c r="J926" s="2" t="s">
        <v>32</v>
      </c>
    </row>
    <row r="927" spans="1:10" x14ac:dyDescent="0.3">
      <c r="A927">
        <v>926</v>
      </c>
      <c r="B927" s="1">
        <v>45353</v>
      </c>
      <c r="C927" s="2" t="s">
        <v>41</v>
      </c>
      <c r="D927" s="2" t="s">
        <v>20</v>
      </c>
      <c r="E927" s="2" t="s">
        <v>113</v>
      </c>
      <c r="F927">
        <v>324</v>
      </c>
      <c r="G927">
        <v>322</v>
      </c>
      <c r="H927">
        <v>9</v>
      </c>
      <c r="I927">
        <v>2.8</v>
      </c>
      <c r="J927" s="2" t="s">
        <v>19</v>
      </c>
    </row>
    <row r="928" spans="1:10" x14ac:dyDescent="0.3">
      <c r="A928">
        <v>927</v>
      </c>
      <c r="B928" s="1">
        <v>45353</v>
      </c>
      <c r="C928" s="2" t="s">
        <v>41</v>
      </c>
      <c r="D928" s="2" t="s">
        <v>24</v>
      </c>
      <c r="E928" s="2" t="s">
        <v>113</v>
      </c>
      <c r="F928">
        <v>434</v>
      </c>
      <c r="G928">
        <v>349</v>
      </c>
      <c r="H928">
        <v>16</v>
      </c>
      <c r="I928">
        <v>4.58</v>
      </c>
      <c r="J928" s="2" t="s">
        <v>26</v>
      </c>
    </row>
    <row r="929" spans="1:10" x14ac:dyDescent="0.3">
      <c r="A929">
        <v>928</v>
      </c>
      <c r="B929" s="1">
        <v>45353</v>
      </c>
      <c r="C929" s="2" t="s">
        <v>44</v>
      </c>
      <c r="D929" s="2" t="s">
        <v>12</v>
      </c>
      <c r="E929" s="2" t="s">
        <v>111</v>
      </c>
      <c r="F929">
        <v>334</v>
      </c>
      <c r="G929">
        <v>332</v>
      </c>
      <c r="H929">
        <v>3</v>
      </c>
      <c r="I929">
        <v>0.9</v>
      </c>
      <c r="J929" s="2" t="s">
        <v>42</v>
      </c>
    </row>
    <row r="930" spans="1:10" x14ac:dyDescent="0.3">
      <c r="A930">
        <v>929</v>
      </c>
      <c r="B930" s="1">
        <v>45353</v>
      </c>
      <c r="C930" s="2" t="s">
        <v>44</v>
      </c>
      <c r="D930" s="2" t="s">
        <v>20</v>
      </c>
      <c r="E930" s="2" t="s">
        <v>114</v>
      </c>
      <c r="F930">
        <v>345</v>
      </c>
      <c r="G930">
        <v>340</v>
      </c>
      <c r="H930">
        <v>16</v>
      </c>
      <c r="I930">
        <v>4.71</v>
      </c>
      <c r="J930" s="2" t="s">
        <v>36</v>
      </c>
    </row>
    <row r="931" spans="1:10" x14ac:dyDescent="0.3">
      <c r="A931">
        <v>930</v>
      </c>
      <c r="B931" s="1">
        <v>45353</v>
      </c>
      <c r="C931" s="2" t="s">
        <v>44</v>
      </c>
      <c r="D931" s="2" t="s">
        <v>24</v>
      </c>
      <c r="E931" s="2" t="s">
        <v>111</v>
      </c>
      <c r="F931">
        <v>387</v>
      </c>
      <c r="G931">
        <v>325</v>
      </c>
      <c r="H931">
        <v>14</v>
      </c>
      <c r="I931">
        <v>4.3099999999999996</v>
      </c>
      <c r="J931" s="2" t="s">
        <v>19</v>
      </c>
    </row>
    <row r="932" spans="1:10" x14ac:dyDescent="0.3">
      <c r="A932">
        <v>931</v>
      </c>
      <c r="B932" s="1">
        <v>45354</v>
      </c>
      <c r="C932" s="2" t="s">
        <v>11</v>
      </c>
      <c r="D932" s="2" t="s">
        <v>12</v>
      </c>
      <c r="E932" s="2" t="s">
        <v>112</v>
      </c>
      <c r="F932">
        <v>539</v>
      </c>
      <c r="G932">
        <v>489</v>
      </c>
      <c r="H932">
        <v>1</v>
      </c>
      <c r="I932">
        <v>0.2</v>
      </c>
      <c r="J932" s="2" t="s">
        <v>42</v>
      </c>
    </row>
    <row r="933" spans="1:10" x14ac:dyDescent="0.3">
      <c r="A933">
        <v>932</v>
      </c>
      <c r="B933" s="1">
        <v>45354</v>
      </c>
      <c r="C933" s="2" t="s">
        <v>11</v>
      </c>
      <c r="D933" s="2" t="s">
        <v>20</v>
      </c>
      <c r="E933" s="2" t="s">
        <v>110</v>
      </c>
      <c r="F933">
        <v>384</v>
      </c>
      <c r="G933">
        <v>359</v>
      </c>
      <c r="H933">
        <v>1</v>
      </c>
      <c r="I933">
        <v>0.28000000000000003</v>
      </c>
      <c r="J933" s="2" t="s">
        <v>46</v>
      </c>
    </row>
    <row r="934" spans="1:10" x14ac:dyDescent="0.3">
      <c r="A934">
        <v>933</v>
      </c>
      <c r="B934" s="1">
        <v>45354</v>
      </c>
      <c r="C934" s="2" t="s">
        <v>11</v>
      </c>
      <c r="D934" s="2" t="s">
        <v>24</v>
      </c>
      <c r="E934" s="2" t="s">
        <v>110</v>
      </c>
      <c r="F934">
        <v>494</v>
      </c>
      <c r="G934">
        <v>406</v>
      </c>
      <c r="H934">
        <v>15</v>
      </c>
      <c r="I934">
        <v>3.69</v>
      </c>
      <c r="J934" s="2" t="s">
        <v>22</v>
      </c>
    </row>
    <row r="935" spans="1:10" x14ac:dyDescent="0.3">
      <c r="A935">
        <v>934</v>
      </c>
      <c r="B935" s="1">
        <v>45354</v>
      </c>
      <c r="C935" s="2" t="s">
        <v>30</v>
      </c>
      <c r="D935" s="2" t="s">
        <v>12</v>
      </c>
      <c r="E935" s="2" t="s">
        <v>111</v>
      </c>
      <c r="F935">
        <v>562</v>
      </c>
      <c r="G935">
        <v>559</v>
      </c>
      <c r="H935">
        <v>8</v>
      </c>
      <c r="I935">
        <v>1.43</v>
      </c>
      <c r="J935" s="2" t="s">
        <v>40</v>
      </c>
    </row>
    <row r="936" spans="1:10" x14ac:dyDescent="0.3">
      <c r="A936">
        <v>935</v>
      </c>
      <c r="B936" s="1">
        <v>45354</v>
      </c>
      <c r="C936" s="2" t="s">
        <v>30</v>
      </c>
      <c r="D936" s="2" t="s">
        <v>20</v>
      </c>
      <c r="E936" s="2" t="s">
        <v>112</v>
      </c>
      <c r="F936">
        <v>579</v>
      </c>
      <c r="G936">
        <v>529</v>
      </c>
      <c r="H936">
        <v>9</v>
      </c>
      <c r="I936">
        <v>1.7</v>
      </c>
      <c r="J936" s="2" t="s">
        <v>42</v>
      </c>
    </row>
    <row r="937" spans="1:10" x14ac:dyDescent="0.3">
      <c r="A937">
        <v>936</v>
      </c>
      <c r="B937" s="1">
        <v>45354</v>
      </c>
      <c r="C937" s="2" t="s">
        <v>30</v>
      </c>
      <c r="D937" s="2" t="s">
        <v>24</v>
      </c>
      <c r="E937" s="2" t="s">
        <v>113</v>
      </c>
      <c r="F937">
        <v>411</v>
      </c>
      <c r="G937">
        <v>365</v>
      </c>
      <c r="H937">
        <v>16</v>
      </c>
      <c r="I937">
        <v>4.38</v>
      </c>
      <c r="J937" s="2" t="s">
        <v>26</v>
      </c>
    </row>
    <row r="938" spans="1:10" x14ac:dyDescent="0.3">
      <c r="A938">
        <v>937</v>
      </c>
      <c r="B938" s="1">
        <v>45354</v>
      </c>
      <c r="C938" s="2" t="s">
        <v>35</v>
      </c>
      <c r="D938" s="2" t="s">
        <v>12</v>
      </c>
      <c r="E938" s="2" t="s">
        <v>110</v>
      </c>
      <c r="F938">
        <v>457</v>
      </c>
      <c r="G938">
        <v>389</v>
      </c>
      <c r="H938">
        <v>0</v>
      </c>
      <c r="I938">
        <v>0</v>
      </c>
      <c r="J938" s="2" t="s">
        <v>22</v>
      </c>
    </row>
    <row r="939" spans="1:10" x14ac:dyDescent="0.3">
      <c r="A939">
        <v>938</v>
      </c>
      <c r="B939" s="1">
        <v>45354</v>
      </c>
      <c r="C939" s="2" t="s">
        <v>35</v>
      </c>
      <c r="D939" s="2" t="s">
        <v>20</v>
      </c>
      <c r="E939" s="2" t="s">
        <v>111</v>
      </c>
      <c r="F939">
        <v>596</v>
      </c>
      <c r="G939">
        <v>515</v>
      </c>
      <c r="H939">
        <v>3</v>
      </c>
      <c r="I939">
        <v>0.57999999999999996</v>
      </c>
      <c r="J939" s="2" t="s">
        <v>26</v>
      </c>
    </row>
    <row r="940" spans="1:10" x14ac:dyDescent="0.3">
      <c r="A940">
        <v>939</v>
      </c>
      <c r="B940" s="1">
        <v>45354</v>
      </c>
      <c r="C940" s="2" t="s">
        <v>35</v>
      </c>
      <c r="D940" s="2" t="s">
        <v>24</v>
      </c>
      <c r="E940" s="2" t="s">
        <v>111</v>
      </c>
      <c r="F940">
        <v>561</v>
      </c>
      <c r="G940">
        <v>453</v>
      </c>
      <c r="H940">
        <v>18</v>
      </c>
      <c r="I940">
        <v>3.97</v>
      </c>
      <c r="J940" s="2" t="s">
        <v>26</v>
      </c>
    </row>
    <row r="941" spans="1:10" x14ac:dyDescent="0.3">
      <c r="A941">
        <v>940</v>
      </c>
      <c r="B941" s="1">
        <v>45354</v>
      </c>
      <c r="C941" s="2" t="s">
        <v>41</v>
      </c>
      <c r="D941" s="2" t="s">
        <v>12</v>
      </c>
      <c r="E941" s="2" t="s">
        <v>110</v>
      </c>
      <c r="F941">
        <v>445</v>
      </c>
      <c r="G941">
        <v>444</v>
      </c>
      <c r="H941">
        <v>5</v>
      </c>
      <c r="I941">
        <v>1.1299999999999999</v>
      </c>
      <c r="J941" s="2" t="s">
        <v>33</v>
      </c>
    </row>
    <row r="942" spans="1:10" x14ac:dyDescent="0.3">
      <c r="A942">
        <v>941</v>
      </c>
      <c r="B942" s="1">
        <v>45354</v>
      </c>
      <c r="C942" s="2" t="s">
        <v>41</v>
      </c>
      <c r="D942" s="2" t="s">
        <v>20</v>
      </c>
      <c r="E942" s="2" t="s">
        <v>113</v>
      </c>
      <c r="F942">
        <v>428</v>
      </c>
      <c r="G942">
        <v>413</v>
      </c>
      <c r="H942">
        <v>8</v>
      </c>
      <c r="I942">
        <v>1.94</v>
      </c>
      <c r="J942" s="2" t="s">
        <v>19</v>
      </c>
    </row>
    <row r="943" spans="1:10" x14ac:dyDescent="0.3">
      <c r="A943">
        <v>942</v>
      </c>
      <c r="B943" s="1">
        <v>45354</v>
      </c>
      <c r="C943" s="2" t="s">
        <v>41</v>
      </c>
      <c r="D943" s="2" t="s">
        <v>24</v>
      </c>
      <c r="E943" s="2" t="s">
        <v>111</v>
      </c>
      <c r="F943">
        <v>372</v>
      </c>
      <c r="G943">
        <v>364</v>
      </c>
      <c r="H943">
        <v>13</v>
      </c>
      <c r="I943">
        <v>3.57</v>
      </c>
      <c r="J943" s="2" t="s">
        <v>33</v>
      </c>
    </row>
    <row r="944" spans="1:10" x14ac:dyDescent="0.3">
      <c r="A944">
        <v>943</v>
      </c>
      <c r="B944" s="1">
        <v>45354</v>
      </c>
      <c r="C944" s="2" t="s">
        <v>44</v>
      </c>
      <c r="D944" s="2" t="s">
        <v>12</v>
      </c>
      <c r="E944" s="2" t="s">
        <v>112</v>
      </c>
      <c r="F944">
        <v>562</v>
      </c>
      <c r="G944">
        <v>468</v>
      </c>
      <c r="H944">
        <v>4</v>
      </c>
      <c r="I944">
        <v>0.85</v>
      </c>
      <c r="J944" s="2" t="s">
        <v>22</v>
      </c>
    </row>
    <row r="945" spans="1:10" x14ac:dyDescent="0.3">
      <c r="A945">
        <v>944</v>
      </c>
      <c r="B945" s="1">
        <v>45354</v>
      </c>
      <c r="C945" s="2" t="s">
        <v>44</v>
      </c>
      <c r="D945" s="2" t="s">
        <v>20</v>
      </c>
      <c r="E945" s="2" t="s">
        <v>113</v>
      </c>
      <c r="F945">
        <v>382</v>
      </c>
      <c r="G945">
        <v>354</v>
      </c>
      <c r="H945">
        <v>15</v>
      </c>
      <c r="I945">
        <v>4.24</v>
      </c>
      <c r="J945" s="2" t="s">
        <v>28</v>
      </c>
    </row>
    <row r="946" spans="1:10" x14ac:dyDescent="0.3">
      <c r="A946">
        <v>945</v>
      </c>
      <c r="B946" s="1">
        <v>45354</v>
      </c>
      <c r="C946" s="2" t="s">
        <v>44</v>
      </c>
      <c r="D946" s="2" t="s">
        <v>24</v>
      </c>
      <c r="E946" s="2" t="s">
        <v>113</v>
      </c>
      <c r="F946">
        <v>393</v>
      </c>
      <c r="G946">
        <v>322</v>
      </c>
      <c r="H946">
        <v>3</v>
      </c>
      <c r="I946">
        <v>0.93</v>
      </c>
      <c r="J946" s="2" t="s">
        <v>32</v>
      </c>
    </row>
    <row r="947" spans="1:10" x14ac:dyDescent="0.3">
      <c r="A947">
        <v>946</v>
      </c>
      <c r="B947" s="1">
        <v>45355</v>
      </c>
      <c r="C947" s="2" t="s">
        <v>11</v>
      </c>
      <c r="D947" s="2" t="s">
        <v>12</v>
      </c>
      <c r="E947" s="2" t="s">
        <v>111</v>
      </c>
      <c r="F947">
        <v>514</v>
      </c>
      <c r="G947">
        <v>428</v>
      </c>
      <c r="H947">
        <v>11</v>
      </c>
      <c r="I947">
        <v>2.57</v>
      </c>
      <c r="J947" s="2" t="s">
        <v>38</v>
      </c>
    </row>
    <row r="948" spans="1:10" x14ac:dyDescent="0.3">
      <c r="A948">
        <v>947</v>
      </c>
      <c r="B948" s="1">
        <v>45355</v>
      </c>
      <c r="C948" s="2" t="s">
        <v>11</v>
      </c>
      <c r="D948" s="2" t="s">
        <v>20</v>
      </c>
      <c r="E948" s="2" t="s">
        <v>110</v>
      </c>
      <c r="F948">
        <v>524</v>
      </c>
      <c r="G948">
        <v>443</v>
      </c>
      <c r="H948">
        <v>9</v>
      </c>
      <c r="I948">
        <v>2.0299999999999998</v>
      </c>
      <c r="J948" s="2" t="s">
        <v>22</v>
      </c>
    </row>
    <row r="949" spans="1:10" x14ac:dyDescent="0.3">
      <c r="A949">
        <v>948</v>
      </c>
      <c r="B949" s="1">
        <v>45355</v>
      </c>
      <c r="C949" s="2" t="s">
        <v>11</v>
      </c>
      <c r="D949" s="2" t="s">
        <v>24</v>
      </c>
      <c r="E949" s="2" t="s">
        <v>113</v>
      </c>
      <c r="F949">
        <v>576</v>
      </c>
      <c r="G949">
        <v>488</v>
      </c>
      <c r="H949">
        <v>2</v>
      </c>
      <c r="I949">
        <v>0.41</v>
      </c>
      <c r="J949" s="2" t="s">
        <v>15</v>
      </c>
    </row>
    <row r="950" spans="1:10" x14ac:dyDescent="0.3">
      <c r="A950">
        <v>949</v>
      </c>
      <c r="B950" s="1">
        <v>45355</v>
      </c>
      <c r="C950" s="2" t="s">
        <v>30</v>
      </c>
      <c r="D950" s="2" t="s">
        <v>12</v>
      </c>
      <c r="E950" s="2" t="s">
        <v>112</v>
      </c>
      <c r="F950">
        <v>578</v>
      </c>
      <c r="G950">
        <v>541</v>
      </c>
      <c r="H950">
        <v>8</v>
      </c>
      <c r="I950">
        <v>1.48</v>
      </c>
      <c r="J950" s="2" t="s">
        <v>36</v>
      </c>
    </row>
    <row r="951" spans="1:10" x14ac:dyDescent="0.3">
      <c r="A951">
        <v>950</v>
      </c>
      <c r="B951" s="1">
        <v>45355</v>
      </c>
      <c r="C951" s="2" t="s">
        <v>30</v>
      </c>
      <c r="D951" s="2" t="s">
        <v>20</v>
      </c>
      <c r="E951" s="2" t="s">
        <v>112</v>
      </c>
      <c r="F951">
        <v>417</v>
      </c>
      <c r="G951">
        <v>381</v>
      </c>
      <c r="H951">
        <v>8</v>
      </c>
      <c r="I951">
        <v>2.1</v>
      </c>
      <c r="J951" s="2" t="s">
        <v>40</v>
      </c>
    </row>
    <row r="952" spans="1:10" x14ac:dyDescent="0.3">
      <c r="A952">
        <v>951</v>
      </c>
      <c r="B952" s="1">
        <v>45355</v>
      </c>
      <c r="C952" s="2" t="s">
        <v>30</v>
      </c>
      <c r="D952" s="2" t="s">
        <v>24</v>
      </c>
      <c r="E952" s="2" t="s">
        <v>112</v>
      </c>
      <c r="F952">
        <v>578</v>
      </c>
      <c r="G952">
        <v>545</v>
      </c>
      <c r="H952">
        <v>11</v>
      </c>
      <c r="I952">
        <v>2.02</v>
      </c>
      <c r="J952" s="2" t="s">
        <v>40</v>
      </c>
    </row>
    <row r="953" spans="1:10" x14ac:dyDescent="0.3">
      <c r="A953">
        <v>952</v>
      </c>
      <c r="B953" s="1">
        <v>45355</v>
      </c>
      <c r="C953" s="2" t="s">
        <v>35</v>
      </c>
      <c r="D953" s="2" t="s">
        <v>12</v>
      </c>
      <c r="E953" s="2" t="s">
        <v>111</v>
      </c>
      <c r="F953">
        <v>544</v>
      </c>
      <c r="G953">
        <v>511</v>
      </c>
      <c r="H953">
        <v>10</v>
      </c>
      <c r="I953">
        <v>1.96</v>
      </c>
      <c r="J953" s="2" t="s">
        <v>42</v>
      </c>
    </row>
    <row r="954" spans="1:10" x14ac:dyDescent="0.3">
      <c r="A954">
        <v>953</v>
      </c>
      <c r="B954" s="1">
        <v>45355</v>
      </c>
      <c r="C954" s="2" t="s">
        <v>35</v>
      </c>
      <c r="D954" s="2" t="s">
        <v>20</v>
      </c>
      <c r="E954" s="2" t="s">
        <v>112</v>
      </c>
      <c r="F954">
        <v>507</v>
      </c>
      <c r="G954">
        <v>458</v>
      </c>
      <c r="H954">
        <v>18</v>
      </c>
      <c r="I954">
        <v>3.93</v>
      </c>
      <c r="J954" s="2" t="s">
        <v>36</v>
      </c>
    </row>
    <row r="955" spans="1:10" x14ac:dyDescent="0.3">
      <c r="A955">
        <v>954</v>
      </c>
      <c r="B955" s="1">
        <v>45355</v>
      </c>
      <c r="C955" s="2" t="s">
        <v>35</v>
      </c>
      <c r="D955" s="2" t="s">
        <v>24</v>
      </c>
      <c r="E955" s="2" t="s">
        <v>110</v>
      </c>
      <c r="F955">
        <v>301</v>
      </c>
      <c r="G955">
        <v>263</v>
      </c>
      <c r="H955">
        <v>1</v>
      </c>
      <c r="I955">
        <v>0.38</v>
      </c>
      <c r="J955" s="2" t="s">
        <v>15</v>
      </c>
    </row>
    <row r="956" spans="1:10" x14ac:dyDescent="0.3">
      <c r="A956">
        <v>955</v>
      </c>
      <c r="B956" s="1">
        <v>45355</v>
      </c>
      <c r="C956" s="2" t="s">
        <v>41</v>
      </c>
      <c r="D956" s="2" t="s">
        <v>12</v>
      </c>
      <c r="E956" s="2" t="s">
        <v>110</v>
      </c>
      <c r="F956">
        <v>414</v>
      </c>
      <c r="G956">
        <v>383</v>
      </c>
      <c r="H956">
        <v>6</v>
      </c>
      <c r="I956">
        <v>1.57</v>
      </c>
      <c r="J956" s="2" t="s">
        <v>19</v>
      </c>
    </row>
    <row r="957" spans="1:10" x14ac:dyDescent="0.3">
      <c r="A957">
        <v>956</v>
      </c>
      <c r="B957" s="1">
        <v>45355</v>
      </c>
      <c r="C957" s="2" t="s">
        <v>41</v>
      </c>
      <c r="D957" s="2" t="s">
        <v>20</v>
      </c>
      <c r="E957" s="2" t="s">
        <v>112</v>
      </c>
      <c r="F957">
        <v>501</v>
      </c>
      <c r="G957">
        <v>468</v>
      </c>
      <c r="H957">
        <v>15</v>
      </c>
      <c r="I957">
        <v>3.21</v>
      </c>
      <c r="J957" s="2" t="s">
        <v>38</v>
      </c>
    </row>
    <row r="958" spans="1:10" x14ac:dyDescent="0.3">
      <c r="A958">
        <v>957</v>
      </c>
      <c r="B958" s="1">
        <v>45355</v>
      </c>
      <c r="C958" s="2" t="s">
        <v>41</v>
      </c>
      <c r="D958" s="2" t="s">
        <v>24</v>
      </c>
      <c r="E958" s="2" t="s">
        <v>112</v>
      </c>
      <c r="F958">
        <v>471</v>
      </c>
      <c r="G958">
        <v>427</v>
      </c>
      <c r="H958">
        <v>9</v>
      </c>
      <c r="I958">
        <v>2.11</v>
      </c>
      <c r="J958" s="2" t="s">
        <v>33</v>
      </c>
    </row>
    <row r="959" spans="1:10" x14ac:dyDescent="0.3">
      <c r="A959">
        <v>958</v>
      </c>
      <c r="B959" s="1">
        <v>45355</v>
      </c>
      <c r="C959" s="2" t="s">
        <v>44</v>
      </c>
      <c r="D959" s="2" t="s">
        <v>12</v>
      </c>
      <c r="E959" s="2" t="s">
        <v>112</v>
      </c>
      <c r="F959">
        <v>435</v>
      </c>
      <c r="G959">
        <v>383</v>
      </c>
      <c r="H959">
        <v>2</v>
      </c>
      <c r="I959">
        <v>0.52</v>
      </c>
      <c r="J959" s="2" t="s">
        <v>28</v>
      </c>
    </row>
    <row r="960" spans="1:10" x14ac:dyDescent="0.3">
      <c r="A960">
        <v>959</v>
      </c>
      <c r="B960" s="1">
        <v>45355</v>
      </c>
      <c r="C960" s="2" t="s">
        <v>44</v>
      </c>
      <c r="D960" s="2" t="s">
        <v>20</v>
      </c>
      <c r="E960" s="2" t="s">
        <v>114</v>
      </c>
      <c r="F960">
        <v>389</v>
      </c>
      <c r="G960">
        <v>316</v>
      </c>
      <c r="H960">
        <v>9</v>
      </c>
      <c r="I960">
        <v>2.85</v>
      </c>
      <c r="J960" s="2" t="s">
        <v>29</v>
      </c>
    </row>
    <row r="961" spans="1:10" x14ac:dyDescent="0.3">
      <c r="A961">
        <v>960</v>
      </c>
      <c r="B961" s="1">
        <v>45355</v>
      </c>
      <c r="C961" s="2" t="s">
        <v>44</v>
      </c>
      <c r="D961" s="2" t="s">
        <v>24</v>
      </c>
      <c r="E961" s="2" t="s">
        <v>112</v>
      </c>
      <c r="F961">
        <v>503</v>
      </c>
      <c r="G961">
        <v>499</v>
      </c>
      <c r="H961">
        <v>18</v>
      </c>
      <c r="I961">
        <v>3.61</v>
      </c>
      <c r="J961" s="2" t="s">
        <v>28</v>
      </c>
    </row>
    <row r="962" spans="1:10" x14ac:dyDescent="0.3">
      <c r="A962">
        <v>961</v>
      </c>
      <c r="B962" s="1">
        <v>45356</v>
      </c>
      <c r="C962" s="2" t="s">
        <v>11</v>
      </c>
      <c r="D962" s="2" t="s">
        <v>12</v>
      </c>
      <c r="E962" s="2" t="s">
        <v>111</v>
      </c>
      <c r="F962">
        <v>573</v>
      </c>
      <c r="G962">
        <v>546</v>
      </c>
      <c r="H962">
        <v>7</v>
      </c>
      <c r="I962">
        <v>1.28</v>
      </c>
      <c r="J962" s="2" t="s">
        <v>29</v>
      </c>
    </row>
    <row r="963" spans="1:10" x14ac:dyDescent="0.3">
      <c r="A963">
        <v>962</v>
      </c>
      <c r="B963" s="1">
        <v>45356</v>
      </c>
      <c r="C963" s="2" t="s">
        <v>11</v>
      </c>
      <c r="D963" s="2" t="s">
        <v>20</v>
      </c>
      <c r="E963" s="2" t="s">
        <v>112</v>
      </c>
      <c r="F963">
        <v>577</v>
      </c>
      <c r="G963">
        <v>494</v>
      </c>
      <c r="H963">
        <v>13</v>
      </c>
      <c r="I963">
        <v>2.63</v>
      </c>
      <c r="J963" s="2" t="s">
        <v>15</v>
      </c>
    </row>
    <row r="964" spans="1:10" x14ac:dyDescent="0.3">
      <c r="A964">
        <v>963</v>
      </c>
      <c r="B964" s="1">
        <v>45356</v>
      </c>
      <c r="C964" s="2" t="s">
        <v>11</v>
      </c>
      <c r="D964" s="2" t="s">
        <v>24</v>
      </c>
      <c r="E964" s="2" t="s">
        <v>114</v>
      </c>
      <c r="F964">
        <v>364</v>
      </c>
      <c r="G964">
        <v>356</v>
      </c>
      <c r="H964">
        <v>0</v>
      </c>
      <c r="I964">
        <v>0</v>
      </c>
      <c r="J964" s="2" t="s">
        <v>38</v>
      </c>
    </row>
    <row r="965" spans="1:10" x14ac:dyDescent="0.3">
      <c r="A965">
        <v>964</v>
      </c>
      <c r="B965" s="1">
        <v>45356</v>
      </c>
      <c r="C965" s="2" t="s">
        <v>30</v>
      </c>
      <c r="D965" s="2" t="s">
        <v>12</v>
      </c>
      <c r="E965" s="2" t="s">
        <v>110</v>
      </c>
      <c r="F965">
        <v>317</v>
      </c>
      <c r="G965">
        <v>313</v>
      </c>
      <c r="H965">
        <v>10</v>
      </c>
      <c r="I965">
        <v>3.19</v>
      </c>
      <c r="J965" s="2" t="s">
        <v>33</v>
      </c>
    </row>
    <row r="966" spans="1:10" x14ac:dyDescent="0.3">
      <c r="A966">
        <v>965</v>
      </c>
      <c r="B966" s="1">
        <v>45356</v>
      </c>
      <c r="C966" s="2" t="s">
        <v>30</v>
      </c>
      <c r="D966" s="2" t="s">
        <v>20</v>
      </c>
      <c r="E966" s="2" t="s">
        <v>114</v>
      </c>
      <c r="F966">
        <v>577</v>
      </c>
      <c r="G966">
        <v>511</v>
      </c>
      <c r="H966">
        <v>18</v>
      </c>
      <c r="I966">
        <v>3.52</v>
      </c>
      <c r="J966" s="2" t="s">
        <v>28</v>
      </c>
    </row>
    <row r="967" spans="1:10" x14ac:dyDescent="0.3">
      <c r="A967">
        <v>966</v>
      </c>
      <c r="B967" s="1">
        <v>45356</v>
      </c>
      <c r="C967" s="2" t="s">
        <v>30</v>
      </c>
      <c r="D967" s="2" t="s">
        <v>24</v>
      </c>
      <c r="E967" s="2" t="s">
        <v>113</v>
      </c>
      <c r="F967">
        <v>449</v>
      </c>
      <c r="G967">
        <v>417</v>
      </c>
      <c r="H967">
        <v>6</v>
      </c>
      <c r="I967">
        <v>1.44</v>
      </c>
      <c r="J967" s="2" t="s">
        <v>36</v>
      </c>
    </row>
    <row r="968" spans="1:10" x14ac:dyDescent="0.3">
      <c r="A968">
        <v>967</v>
      </c>
      <c r="B968" s="1">
        <v>45356</v>
      </c>
      <c r="C968" s="2" t="s">
        <v>35</v>
      </c>
      <c r="D968" s="2" t="s">
        <v>12</v>
      </c>
      <c r="E968" s="2" t="s">
        <v>112</v>
      </c>
      <c r="F968">
        <v>562</v>
      </c>
      <c r="G968">
        <v>511</v>
      </c>
      <c r="H968">
        <v>1</v>
      </c>
      <c r="I968">
        <v>0.2</v>
      </c>
      <c r="J968" s="2" t="s">
        <v>26</v>
      </c>
    </row>
    <row r="969" spans="1:10" x14ac:dyDescent="0.3">
      <c r="A969">
        <v>968</v>
      </c>
      <c r="B969" s="1">
        <v>45356</v>
      </c>
      <c r="C969" s="2" t="s">
        <v>35</v>
      </c>
      <c r="D969" s="2" t="s">
        <v>20</v>
      </c>
      <c r="E969" s="2" t="s">
        <v>111</v>
      </c>
      <c r="F969">
        <v>477</v>
      </c>
      <c r="G969">
        <v>424</v>
      </c>
      <c r="H969">
        <v>11</v>
      </c>
      <c r="I969">
        <v>2.59</v>
      </c>
      <c r="J969" s="2" t="s">
        <v>38</v>
      </c>
    </row>
    <row r="970" spans="1:10" x14ac:dyDescent="0.3">
      <c r="A970">
        <v>969</v>
      </c>
      <c r="B970" s="1">
        <v>45356</v>
      </c>
      <c r="C970" s="2" t="s">
        <v>35</v>
      </c>
      <c r="D970" s="2" t="s">
        <v>24</v>
      </c>
      <c r="E970" s="2" t="s">
        <v>114</v>
      </c>
      <c r="F970">
        <v>318</v>
      </c>
      <c r="G970">
        <v>298</v>
      </c>
      <c r="H970">
        <v>6</v>
      </c>
      <c r="I970">
        <v>2.0099999999999998</v>
      </c>
      <c r="J970" s="2" t="s">
        <v>32</v>
      </c>
    </row>
    <row r="971" spans="1:10" x14ac:dyDescent="0.3">
      <c r="A971">
        <v>970</v>
      </c>
      <c r="B971" s="1">
        <v>45356</v>
      </c>
      <c r="C971" s="2" t="s">
        <v>41</v>
      </c>
      <c r="D971" s="2" t="s">
        <v>12</v>
      </c>
      <c r="E971" s="2" t="s">
        <v>111</v>
      </c>
      <c r="F971">
        <v>391</v>
      </c>
      <c r="G971">
        <v>331</v>
      </c>
      <c r="H971">
        <v>9</v>
      </c>
      <c r="I971">
        <v>2.72</v>
      </c>
      <c r="J971" s="2" t="s">
        <v>23</v>
      </c>
    </row>
    <row r="972" spans="1:10" x14ac:dyDescent="0.3">
      <c r="A972">
        <v>971</v>
      </c>
      <c r="B972" s="1">
        <v>45356</v>
      </c>
      <c r="C972" s="2" t="s">
        <v>41</v>
      </c>
      <c r="D972" s="2" t="s">
        <v>20</v>
      </c>
      <c r="E972" s="2" t="s">
        <v>110</v>
      </c>
      <c r="F972">
        <v>544</v>
      </c>
      <c r="G972">
        <v>456</v>
      </c>
      <c r="H972">
        <v>17</v>
      </c>
      <c r="I972">
        <v>3.73</v>
      </c>
      <c r="J972" s="2" t="s">
        <v>46</v>
      </c>
    </row>
    <row r="973" spans="1:10" x14ac:dyDescent="0.3">
      <c r="A973">
        <v>972</v>
      </c>
      <c r="B973" s="1">
        <v>45356</v>
      </c>
      <c r="C973" s="2" t="s">
        <v>41</v>
      </c>
      <c r="D973" s="2" t="s">
        <v>24</v>
      </c>
      <c r="E973" s="2" t="s">
        <v>113</v>
      </c>
      <c r="F973">
        <v>531</v>
      </c>
      <c r="G973">
        <v>453</v>
      </c>
      <c r="H973">
        <v>17</v>
      </c>
      <c r="I973">
        <v>3.75</v>
      </c>
      <c r="J973" s="2" t="s">
        <v>19</v>
      </c>
    </row>
    <row r="974" spans="1:10" x14ac:dyDescent="0.3">
      <c r="A974">
        <v>973</v>
      </c>
      <c r="B974" s="1">
        <v>45356</v>
      </c>
      <c r="C974" s="2" t="s">
        <v>44</v>
      </c>
      <c r="D974" s="2" t="s">
        <v>12</v>
      </c>
      <c r="E974" s="2" t="s">
        <v>111</v>
      </c>
      <c r="F974">
        <v>536</v>
      </c>
      <c r="G974">
        <v>481</v>
      </c>
      <c r="H974">
        <v>12</v>
      </c>
      <c r="I974">
        <v>2.4900000000000002</v>
      </c>
      <c r="J974" s="2" t="s">
        <v>28</v>
      </c>
    </row>
    <row r="975" spans="1:10" x14ac:dyDescent="0.3">
      <c r="A975">
        <v>974</v>
      </c>
      <c r="B975" s="1">
        <v>45356</v>
      </c>
      <c r="C975" s="2" t="s">
        <v>44</v>
      </c>
      <c r="D975" s="2" t="s">
        <v>20</v>
      </c>
      <c r="E975" s="2" t="s">
        <v>111</v>
      </c>
      <c r="F975">
        <v>376</v>
      </c>
      <c r="G975">
        <v>365</v>
      </c>
      <c r="H975">
        <v>10</v>
      </c>
      <c r="I975">
        <v>2.74</v>
      </c>
      <c r="J975" s="2" t="s">
        <v>28</v>
      </c>
    </row>
    <row r="976" spans="1:10" x14ac:dyDescent="0.3">
      <c r="A976">
        <v>975</v>
      </c>
      <c r="B976" s="1">
        <v>45356</v>
      </c>
      <c r="C976" s="2" t="s">
        <v>44</v>
      </c>
      <c r="D976" s="2" t="s">
        <v>24</v>
      </c>
      <c r="E976" s="2" t="s">
        <v>110</v>
      </c>
      <c r="F976">
        <v>554</v>
      </c>
      <c r="G976">
        <v>522</v>
      </c>
      <c r="H976">
        <v>4</v>
      </c>
      <c r="I976">
        <v>0.77</v>
      </c>
      <c r="J976" s="2" t="s">
        <v>36</v>
      </c>
    </row>
    <row r="977" spans="1:10" x14ac:dyDescent="0.3">
      <c r="A977">
        <v>976</v>
      </c>
      <c r="B977" s="1">
        <v>45357</v>
      </c>
      <c r="C977" s="2" t="s">
        <v>11</v>
      </c>
      <c r="D977" s="2" t="s">
        <v>12</v>
      </c>
      <c r="E977" s="2" t="s">
        <v>112</v>
      </c>
      <c r="F977">
        <v>564</v>
      </c>
      <c r="G977">
        <v>516</v>
      </c>
      <c r="H977">
        <v>12</v>
      </c>
      <c r="I977">
        <v>2.33</v>
      </c>
      <c r="J977" s="2" t="s">
        <v>38</v>
      </c>
    </row>
    <row r="978" spans="1:10" x14ac:dyDescent="0.3">
      <c r="A978">
        <v>977</v>
      </c>
      <c r="B978" s="1">
        <v>45357</v>
      </c>
      <c r="C978" s="2" t="s">
        <v>11</v>
      </c>
      <c r="D978" s="2" t="s">
        <v>20</v>
      </c>
      <c r="E978" s="2" t="s">
        <v>111</v>
      </c>
      <c r="F978">
        <v>572</v>
      </c>
      <c r="G978">
        <v>494</v>
      </c>
      <c r="H978">
        <v>12</v>
      </c>
      <c r="I978">
        <v>2.4300000000000002</v>
      </c>
      <c r="J978" s="2" t="s">
        <v>33</v>
      </c>
    </row>
    <row r="979" spans="1:10" x14ac:dyDescent="0.3">
      <c r="A979">
        <v>978</v>
      </c>
      <c r="B979" s="1">
        <v>45357</v>
      </c>
      <c r="C979" s="2" t="s">
        <v>11</v>
      </c>
      <c r="D979" s="2" t="s">
        <v>24</v>
      </c>
      <c r="E979" s="2" t="s">
        <v>114</v>
      </c>
      <c r="F979">
        <v>395</v>
      </c>
      <c r="G979">
        <v>369</v>
      </c>
      <c r="H979">
        <v>14</v>
      </c>
      <c r="I979">
        <v>3.79</v>
      </c>
      <c r="J979" s="2" t="s">
        <v>46</v>
      </c>
    </row>
    <row r="980" spans="1:10" x14ac:dyDescent="0.3">
      <c r="A980">
        <v>979</v>
      </c>
      <c r="B980" s="1">
        <v>45357</v>
      </c>
      <c r="C980" s="2" t="s">
        <v>30</v>
      </c>
      <c r="D980" s="2" t="s">
        <v>12</v>
      </c>
      <c r="E980" s="2" t="s">
        <v>114</v>
      </c>
      <c r="F980">
        <v>437</v>
      </c>
      <c r="G980">
        <v>426</v>
      </c>
      <c r="H980">
        <v>14</v>
      </c>
      <c r="I980">
        <v>3.29</v>
      </c>
      <c r="J980" s="2" t="s">
        <v>38</v>
      </c>
    </row>
    <row r="981" spans="1:10" x14ac:dyDescent="0.3">
      <c r="A981">
        <v>980</v>
      </c>
      <c r="B981" s="1">
        <v>45357</v>
      </c>
      <c r="C981" s="2" t="s">
        <v>30</v>
      </c>
      <c r="D981" s="2" t="s">
        <v>20</v>
      </c>
      <c r="E981" s="2" t="s">
        <v>111</v>
      </c>
      <c r="F981">
        <v>499</v>
      </c>
      <c r="G981">
        <v>437</v>
      </c>
      <c r="H981">
        <v>13</v>
      </c>
      <c r="I981">
        <v>2.97</v>
      </c>
      <c r="J981" s="2" t="s">
        <v>29</v>
      </c>
    </row>
    <row r="982" spans="1:10" x14ac:dyDescent="0.3">
      <c r="A982">
        <v>981</v>
      </c>
      <c r="B982" s="1">
        <v>45357</v>
      </c>
      <c r="C982" s="2" t="s">
        <v>30</v>
      </c>
      <c r="D982" s="2" t="s">
        <v>24</v>
      </c>
      <c r="E982" s="2" t="s">
        <v>114</v>
      </c>
      <c r="F982">
        <v>319</v>
      </c>
      <c r="G982">
        <v>257</v>
      </c>
      <c r="H982">
        <v>1</v>
      </c>
      <c r="I982">
        <v>0.39</v>
      </c>
      <c r="J982" s="2" t="s">
        <v>32</v>
      </c>
    </row>
    <row r="983" spans="1:10" x14ac:dyDescent="0.3">
      <c r="A983">
        <v>982</v>
      </c>
      <c r="B983" s="1">
        <v>45357</v>
      </c>
      <c r="C983" s="2" t="s">
        <v>35</v>
      </c>
      <c r="D983" s="2" t="s">
        <v>12</v>
      </c>
      <c r="E983" s="2" t="s">
        <v>114</v>
      </c>
      <c r="F983">
        <v>577</v>
      </c>
      <c r="G983">
        <v>481</v>
      </c>
      <c r="H983">
        <v>17</v>
      </c>
      <c r="I983">
        <v>3.53</v>
      </c>
      <c r="J983" s="2" t="s">
        <v>26</v>
      </c>
    </row>
    <row r="984" spans="1:10" x14ac:dyDescent="0.3">
      <c r="A984">
        <v>983</v>
      </c>
      <c r="B984" s="1">
        <v>45357</v>
      </c>
      <c r="C984" s="2" t="s">
        <v>35</v>
      </c>
      <c r="D984" s="2" t="s">
        <v>20</v>
      </c>
      <c r="E984" s="2" t="s">
        <v>111</v>
      </c>
      <c r="F984">
        <v>428</v>
      </c>
      <c r="G984">
        <v>358</v>
      </c>
      <c r="H984">
        <v>9</v>
      </c>
      <c r="I984">
        <v>2.5099999999999998</v>
      </c>
      <c r="J984" s="2" t="s">
        <v>29</v>
      </c>
    </row>
    <row r="985" spans="1:10" x14ac:dyDescent="0.3">
      <c r="A985">
        <v>984</v>
      </c>
      <c r="B985" s="1">
        <v>45357</v>
      </c>
      <c r="C985" s="2" t="s">
        <v>35</v>
      </c>
      <c r="D985" s="2" t="s">
        <v>24</v>
      </c>
      <c r="E985" s="2" t="s">
        <v>113</v>
      </c>
      <c r="F985">
        <v>501</v>
      </c>
      <c r="G985">
        <v>420</v>
      </c>
      <c r="H985">
        <v>7</v>
      </c>
      <c r="I985">
        <v>1.67</v>
      </c>
      <c r="J985" s="2" t="s">
        <v>26</v>
      </c>
    </row>
    <row r="986" spans="1:10" x14ac:dyDescent="0.3">
      <c r="A986">
        <v>985</v>
      </c>
      <c r="B986" s="1">
        <v>45357</v>
      </c>
      <c r="C986" s="2" t="s">
        <v>41</v>
      </c>
      <c r="D986" s="2" t="s">
        <v>12</v>
      </c>
      <c r="E986" s="2" t="s">
        <v>110</v>
      </c>
      <c r="F986">
        <v>395</v>
      </c>
      <c r="G986">
        <v>366</v>
      </c>
      <c r="H986">
        <v>11</v>
      </c>
      <c r="I986">
        <v>3.01</v>
      </c>
      <c r="J986" s="2" t="s">
        <v>33</v>
      </c>
    </row>
    <row r="987" spans="1:10" x14ac:dyDescent="0.3">
      <c r="A987">
        <v>986</v>
      </c>
      <c r="B987" s="1">
        <v>45357</v>
      </c>
      <c r="C987" s="2" t="s">
        <v>41</v>
      </c>
      <c r="D987" s="2" t="s">
        <v>20</v>
      </c>
      <c r="E987" s="2" t="s">
        <v>111</v>
      </c>
      <c r="F987">
        <v>572</v>
      </c>
      <c r="G987">
        <v>542</v>
      </c>
      <c r="H987">
        <v>22</v>
      </c>
      <c r="I987">
        <v>4.0599999999999996</v>
      </c>
      <c r="J987" s="2" t="s">
        <v>22</v>
      </c>
    </row>
    <row r="988" spans="1:10" x14ac:dyDescent="0.3">
      <c r="A988">
        <v>987</v>
      </c>
      <c r="B988" s="1">
        <v>45357</v>
      </c>
      <c r="C988" s="2" t="s">
        <v>41</v>
      </c>
      <c r="D988" s="2" t="s">
        <v>24</v>
      </c>
      <c r="E988" s="2" t="s">
        <v>113</v>
      </c>
      <c r="F988">
        <v>413</v>
      </c>
      <c r="G988">
        <v>401</v>
      </c>
      <c r="H988">
        <v>3</v>
      </c>
      <c r="I988">
        <v>0.75</v>
      </c>
      <c r="J988" s="2" t="s">
        <v>32</v>
      </c>
    </row>
    <row r="989" spans="1:10" x14ac:dyDescent="0.3">
      <c r="A989">
        <v>988</v>
      </c>
      <c r="B989" s="1">
        <v>45357</v>
      </c>
      <c r="C989" s="2" t="s">
        <v>44</v>
      </c>
      <c r="D989" s="2" t="s">
        <v>12</v>
      </c>
      <c r="E989" s="2" t="s">
        <v>112</v>
      </c>
      <c r="F989">
        <v>352</v>
      </c>
      <c r="G989">
        <v>305</v>
      </c>
      <c r="H989">
        <v>2</v>
      </c>
      <c r="I989">
        <v>0.66</v>
      </c>
      <c r="J989" s="2" t="s">
        <v>33</v>
      </c>
    </row>
    <row r="990" spans="1:10" x14ac:dyDescent="0.3">
      <c r="A990">
        <v>989</v>
      </c>
      <c r="B990" s="1">
        <v>45357</v>
      </c>
      <c r="C990" s="2" t="s">
        <v>44</v>
      </c>
      <c r="D990" s="2" t="s">
        <v>20</v>
      </c>
      <c r="E990" s="2" t="s">
        <v>111</v>
      </c>
      <c r="F990">
        <v>467</v>
      </c>
      <c r="G990">
        <v>391</v>
      </c>
      <c r="H990">
        <v>14</v>
      </c>
      <c r="I990">
        <v>3.58</v>
      </c>
      <c r="J990" s="2" t="s">
        <v>15</v>
      </c>
    </row>
    <row r="991" spans="1:10" x14ac:dyDescent="0.3">
      <c r="A991">
        <v>990</v>
      </c>
      <c r="B991" s="1">
        <v>45357</v>
      </c>
      <c r="C991" s="2" t="s">
        <v>44</v>
      </c>
      <c r="D991" s="2" t="s">
        <v>24</v>
      </c>
      <c r="E991" s="2" t="s">
        <v>110</v>
      </c>
      <c r="F991">
        <v>475</v>
      </c>
      <c r="G991">
        <v>416</v>
      </c>
      <c r="H991">
        <v>20</v>
      </c>
      <c r="I991">
        <v>4.8099999999999996</v>
      </c>
      <c r="J991" s="2" t="s">
        <v>23</v>
      </c>
    </row>
    <row r="992" spans="1:10" x14ac:dyDescent="0.3">
      <c r="A992">
        <v>991</v>
      </c>
      <c r="B992" s="1">
        <v>45358</v>
      </c>
      <c r="C992" s="2" t="s">
        <v>11</v>
      </c>
      <c r="D992" s="2" t="s">
        <v>12</v>
      </c>
      <c r="E992" s="2" t="s">
        <v>113</v>
      </c>
      <c r="F992">
        <v>413</v>
      </c>
      <c r="G992">
        <v>402</v>
      </c>
      <c r="H992">
        <v>4</v>
      </c>
      <c r="I992">
        <v>1</v>
      </c>
      <c r="J992" s="2" t="s">
        <v>29</v>
      </c>
    </row>
    <row r="993" spans="1:10" x14ac:dyDescent="0.3">
      <c r="A993">
        <v>992</v>
      </c>
      <c r="B993" s="1">
        <v>45358</v>
      </c>
      <c r="C993" s="2" t="s">
        <v>11</v>
      </c>
      <c r="D993" s="2" t="s">
        <v>20</v>
      </c>
      <c r="E993" s="2" t="s">
        <v>113</v>
      </c>
      <c r="F993">
        <v>489</v>
      </c>
      <c r="G993">
        <v>401</v>
      </c>
      <c r="H993">
        <v>17</v>
      </c>
      <c r="I993">
        <v>4.24</v>
      </c>
      <c r="J993" s="2" t="s">
        <v>19</v>
      </c>
    </row>
    <row r="994" spans="1:10" x14ac:dyDescent="0.3">
      <c r="A994">
        <v>993</v>
      </c>
      <c r="B994" s="1">
        <v>45358</v>
      </c>
      <c r="C994" s="2" t="s">
        <v>11</v>
      </c>
      <c r="D994" s="2" t="s">
        <v>24</v>
      </c>
      <c r="E994" s="2" t="s">
        <v>112</v>
      </c>
      <c r="F994">
        <v>586</v>
      </c>
      <c r="G994">
        <v>552</v>
      </c>
      <c r="H994">
        <v>10</v>
      </c>
      <c r="I994">
        <v>1.81</v>
      </c>
      <c r="J994" s="2" t="s">
        <v>33</v>
      </c>
    </row>
    <row r="995" spans="1:10" x14ac:dyDescent="0.3">
      <c r="A995">
        <v>994</v>
      </c>
      <c r="B995" s="1">
        <v>45358</v>
      </c>
      <c r="C995" s="2" t="s">
        <v>30</v>
      </c>
      <c r="D995" s="2" t="s">
        <v>12</v>
      </c>
      <c r="E995" s="2" t="s">
        <v>113</v>
      </c>
      <c r="F995">
        <v>550</v>
      </c>
      <c r="G995">
        <v>497</v>
      </c>
      <c r="H995">
        <v>23</v>
      </c>
      <c r="I995">
        <v>4.63</v>
      </c>
      <c r="J995" s="2" t="s">
        <v>36</v>
      </c>
    </row>
    <row r="996" spans="1:10" x14ac:dyDescent="0.3">
      <c r="A996">
        <v>995</v>
      </c>
      <c r="B996" s="1">
        <v>45358</v>
      </c>
      <c r="C996" s="2" t="s">
        <v>30</v>
      </c>
      <c r="D996" s="2" t="s">
        <v>20</v>
      </c>
      <c r="E996" s="2" t="s">
        <v>114</v>
      </c>
      <c r="F996">
        <v>308</v>
      </c>
      <c r="G996">
        <v>283</v>
      </c>
      <c r="H996">
        <v>10</v>
      </c>
      <c r="I996">
        <v>3.53</v>
      </c>
      <c r="J996" s="2" t="s">
        <v>22</v>
      </c>
    </row>
    <row r="997" spans="1:10" x14ac:dyDescent="0.3">
      <c r="A997">
        <v>996</v>
      </c>
      <c r="B997" s="1">
        <v>45358</v>
      </c>
      <c r="C997" s="2" t="s">
        <v>30</v>
      </c>
      <c r="D997" s="2" t="s">
        <v>24</v>
      </c>
      <c r="E997" s="2" t="s">
        <v>113</v>
      </c>
      <c r="F997">
        <v>433</v>
      </c>
      <c r="G997">
        <v>365</v>
      </c>
      <c r="H997">
        <v>3</v>
      </c>
      <c r="I997">
        <v>0.82</v>
      </c>
      <c r="J997" s="2" t="s">
        <v>19</v>
      </c>
    </row>
    <row r="998" spans="1:10" x14ac:dyDescent="0.3">
      <c r="A998">
        <v>997</v>
      </c>
      <c r="B998" s="1">
        <v>45358</v>
      </c>
      <c r="C998" s="2" t="s">
        <v>35</v>
      </c>
      <c r="D998" s="2" t="s">
        <v>12</v>
      </c>
      <c r="E998" s="2" t="s">
        <v>112</v>
      </c>
      <c r="F998">
        <v>562</v>
      </c>
      <c r="G998">
        <v>542</v>
      </c>
      <c r="H998">
        <v>2</v>
      </c>
      <c r="I998">
        <v>0.37</v>
      </c>
      <c r="J998" s="2" t="s">
        <v>32</v>
      </c>
    </row>
    <row r="999" spans="1:10" x14ac:dyDescent="0.3">
      <c r="A999">
        <v>998</v>
      </c>
      <c r="B999" s="1">
        <v>45358</v>
      </c>
      <c r="C999" s="2" t="s">
        <v>35</v>
      </c>
      <c r="D999" s="2" t="s">
        <v>20</v>
      </c>
      <c r="E999" s="2" t="s">
        <v>110</v>
      </c>
      <c r="F999">
        <v>546</v>
      </c>
      <c r="G999">
        <v>502</v>
      </c>
      <c r="H999">
        <v>4</v>
      </c>
      <c r="I999">
        <v>0.8</v>
      </c>
      <c r="J999" s="2" t="s">
        <v>28</v>
      </c>
    </row>
    <row r="1000" spans="1:10" x14ac:dyDescent="0.3">
      <c r="A1000">
        <v>999</v>
      </c>
      <c r="B1000" s="1">
        <v>45358</v>
      </c>
      <c r="C1000" s="2" t="s">
        <v>35</v>
      </c>
      <c r="D1000" s="2" t="s">
        <v>24</v>
      </c>
      <c r="E1000" s="2" t="s">
        <v>112</v>
      </c>
      <c r="F1000">
        <v>470</v>
      </c>
      <c r="G1000">
        <v>430</v>
      </c>
      <c r="H1000">
        <v>5</v>
      </c>
      <c r="I1000">
        <v>1.1599999999999999</v>
      </c>
      <c r="J1000" s="2" t="s">
        <v>19</v>
      </c>
    </row>
    <row r="1001" spans="1:10" x14ac:dyDescent="0.3">
      <c r="A1001">
        <v>1000</v>
      </c>
      <c r="B1001" s="1">
        <v>45358</v>
      </c>
      <c r="C1001" s="2" t="s">
        <v>41</v>
      </c>
      <c r="D1001" s="2" t="s">
        <v>12</v>
      </c>
      <c r="E1001" s="2" t="s">
        <v>114</v>
      </c>
      <c r="F1001">
        <v>486</v>
      </c>
      <c r="G1001">
        <v>409</v>
      </c>
      <c r="H1001">
        <v>6</v>
      </c>
      <c r="I1001">
        <v>1.47</v>
      </c>
      <c r="J1001" s="2" t="s">
        <v>26</v>
      </c>
    </row>
    <row r="1002" spans="1:10" x14ac:dyDescent="0.3">
      <c r="A1002">
        <v>1001</v>
      </c>
      <c r="B1002" s="1">
        <v>45358</v>
      </c>
      <c r="C1002" s="2" t="s">
        <v>41</v>
      </c>
      <c r="D1002" s="2" t="s">
        <v>20</v>
      </c>
      <c r="E1002" s="2" t="s">
        <v>110</v>
      </c>
      <c r="F1002">
        <v>532</v>
      </c>
      <c r="G1002">
        <v>437</v>
      </c>
      <c r="H1002">
        <v>18</v>
      </c>
      <c r="I1002">
        <v>4.12</v>
      </c>
      <c r="J1002" s="2" t="s">
        <v>19</v>
      </c>
    </row>
    <row r="1003" spans="1:10" x14ac:dyDescent="0.3">
      <c r="A1003">
        <v>1002</v>
      </c>
      <c r="B1003" s="1">
        <v>45358</v>
      </c>
      <c r="C1003" s="2" t="s">
        <v>41</v>
      </c>
      <c r="D1003" s="2" t="s">
        <v>24</v>
      </c>
      <c r="E1003" s="2" t="s">
        <v>110</v>
      </c>
      <c r="F1003">
        <v>410</v>
      </c>
      <c r="G1003">
        <v>387</v>
      </c>
      <c r="H1003">
        <v>7</v>
      </c>
      <c r="I1003">
        <v>1.81</v>
      </c>
      <c r="J1003" s="2" t="s">
        <v>22</v>
      </c>
    </row>
    <row r="1004" spans="1:10" x14ac:dyDescent="0.3">
      <c r="A1004">
        <v>1003</v>
      </c>
      <c r="B1004" s="1">
        <v>45358</v>
      </c>
      <c r="C1004" s="2" t="s">
        <v>44</v>
      </c>
      <c r="D1004" s="2" t="s">
        <v>12</v>
      </c>
      <c r="E1004" s="2" t="s">
        <v>113</v>
      </c>
      <c r="F1004">
        <v>514</v>
      </c>
      <c r="G1004">
        <v>460</v>
      </c>
      <c r="H1004">
        <v>19</v>
      </c>
      <c r="I1004">
        <v>4.13</v>
      </c>
      <c r="J1004" s="2" t="s">
        <v>19</v>
      </c>
    </row>
    <row r="1005" spans="1:10" x14ac:dyDescent="0.3">
      <c r="A1005">
        <v>1004</v>
      </c>
      <c r="B1005" s="1">
        <v>45358</v>
      </c>
      <c r="C1005" s="2" t="s">
        <v>44</v>
      </c>
      <c r="D1005" s="2" t="s">
        <v>20</v>
      </c>
      <c r="E1005" s="2" t="s">
        <v>114</v>
      </c>
      <c r="F1005">
        <v>421</v>
      </c>
      <c r="G1005">
        <v>404</v>
      </c>
      <c r="H1005">
        <v>9</v>
      </c>
      <c r="I1005">
        <v>2.23</v>
      </c>
      <c r="J1005" s="2" t="s">
        <v>46</v>
      </c>
    </row>
    <row r="1006" spans="1:10" x14ac:dyDescent="0.3">
      <c r="A1006">
        <v>1005</v>
      </c>
      <c r="B1006" s="1">
        <v>45358</v>
      </c>
      <c r="C1006" s="2" t="s">
        <v>44</v>
      </c>
      <c r="D1006" s="2" t="s">
        <v>24</v>
      </c>
      <c r="E1006" s="2" t="s">
        <v>110</v>
      </c>
      <c r="F1006">
        <v>308</v>
      </c>
      <c r="G1006">
        <v>305</v>
      </c>
      <c r="H1006">
        <v>4</v>
      </c>
      <c r="I1006">
        <v>1.31</v>
      </c>
      <c r="J1006" s="2" t="s">
        <v>45</v>
      </c>
    </row>
    <row r="1007" spans="1:10" x14ac:dyDescent="0.3">
      <c r="A1007">
        <v>1006</v>
      </c>
      <c r="B1007" s="1">
        <v>45359</v>
      </c>
      <c r="C1007" s="2" t="s">
        <v>11</v>
      </c>
      <c r="D1007" s="2" t="s">
        <v>12</v>
      </c>
      <c r="E1007" s="2" t="s">
        <v>112</v>
      </c>
      <c r="F1007">
        <v>355</v>
      </c>
      <c r="G1007">
        <v>304</v>
      </c>
      <c r="H1007">
        <v>11</v>
      </c>
      <c r="I1007">
        <v>3.62</v>
      </c>
      <c r="J1007" s="2" t="s">
        <v>46</v>
      </c>
    </row>
    <row r="1008" spans="1:10" x14ac:dyDescent="0.3">
      <c r="A1008">
        <v>1007</v>
      </c>
      <c r="B1008" s="1">
        <v>45359</v>
      </c>
      <c r="C1008" s="2" t="s">
        <v>11</v>
      </c>
      <c r="D1008" s="2" t="s">
        <v>20</v>
      </c>
      <c r="E1008" s="2" t="s">
        <v>113</v>
      </c>
      <c r="F1008">
        <v>481</v>
      </c>
      <c r="G1008">
        <v>401</v>
      </c>
      <c r="H1008">
        <v>7</v>
      </c>
      <c r="I1008">
        <v>1.75</v>
      </c>
      <c r="J1008" s="2" t="s">
        <v>19</v>
      </c>
    </row>
    <row r="1009" spans="1:10" x14ac:dyDescent="0.3">
      <c r="A1009">
        <v>1008</v>
      </c>
      <c r="B1009" s="1">
        <v>45359</v>
      </c>
      <c r="C1009" s="2" t="s">
        <v>11</v>
      </c>
      <c r="D1009" s="2" t="s">
        <v>24</v>
      </c>
      <c r="E1009" s="2" t="s">
        <v>110</v>
      </c>
      <c r="F1009">
        <v>568</v>
      </c>
      <c r="G1009">
        <v>508</v>
      </c>
      <c r="H1009">
        <v>1</v>
      </c>
      <c r="I1009">
        <v>0.2</v>
      </c>
      <c r="J1009" s="2" t="s">
        <v>38</v>
      </c>
    </row>
    <row r="1010" spans="1:10" x14ac:dyDescent="0.3">
      <c r="A1010">
        <v>1009</v>
      </c>
      <c r="B1010" s="1">
        <v>45359</v>
      </c>
      <c r="C1010" s="2" t="s">
        <v>30</v>
      </c>
      <c r="D1010" s="2" t="s">
        <v>12</v>
      </c>
      <c r="E1010" s="2" t="s">
        <v>110</v>
      </c>
      <c r="F1010">
        <v>544</v>
      </c>
      <c r="G1010">
        <v>435</v>
      </c>
      <c r="H1010">
        <v>7</v>
      </c>
      <c r="I1010">
        <v>1.61</v>
      </c>
      <c r="J1010" s="2" t="s">
        <v>22</v>
      </c>
    </row>
    <row r="1011" spans="1:10" x14ac:dyDescent="0.3">
      <c r="A1011">
        <v>1010</v>
      </c>
      <c r="B1011" s="1">
        <v>45359</v>
      </c>
      <c r="C1011" s="2" t="s">
        <v>30</v>
      </c>
      <c r="D1011" s="2" t="s">
        <v>20</v>
      </c>
      <c r="E1011" s="2" t="s">
        <v>114</v>
      </c>
      <c r="F1011">
        <v>563</v>
      </c>
      <c r="G1011">
        <v>509</v>
      </c>
      <c r="H1011">
        <v>21</v>
      </c>
      <c r="I1011">
        <v>4.13</v>
      </c>
      <c r="J1011" s="2" t="s">
        <v>23</v>
      </c>
    </row>
    <row r="1012" spans="1:10" x14ac:dyDescent="0.3">
      <c r="A1012">
        <v>1011</v>
      </c>
      <c r="B1012" s="1">
        <v>45359</v>
      </c>
      <c r="C1012" s="2" t="s">
        <v>30</v>
      </c>
      <c r="D1012" s="2" t="s">
        <v>24</v>
      </c>
      <c r="E1012" s="2" t="s">
        <v>113</v>
      </c>
      <c r="F1012">
        <v>383</v>
      </c>
      <c r="G1012">
        <v>374</v>
      </c>
      <c r="H1012">
        <v>17</v>
      </c>
      <c r="I1012">
        <v>4.55</v>
      </c>
      <c r="J1012" s="2" t="s">
        <v>38</v>
      </c>
    </row>
    <row r="1013" spans="1:10" x14ac:dyDescent="0.3">
      <c r="A1013">
        <v>1012</v>
      </c>
      <c r="B1013" s="1">
        <v>45359</v>
      </c>
      <c r="C1013" s="2" t="s">
        <v>35</v>
      </c>
      <c r="D1013" s="2" t="s">
        <v>12</v>
      </c>
      <c r="E1013" s="2" t="s">
        <v>113</v>
      </c>
      <c r="F1013">
        <v>519</v>
      </c>
      <c r="G1013">
        <v>458</v>
      </c>
      <c r="H1013">
        <v>21</v>
      </c>
      <c r="I1013">
        <v>4.59</v>
      </c>
      <c r="J1013" s="2" t="s">
        <v>28</v>
      </c>
    </row>
    <row r="1014" spans="1:10" x14ac:dyDescent="0.3">
      <c r="A1014">
        <v>1013</v>
      </c>
      <c r="B1014" s="1">
        <v>45359</v>
      </c>
      <c r="C1014" s="2" t="s">
        <v>35</v>
      </c>
      <c r="D1014" s="2" t="s">
        <v>20</v>
      </c>
      <c r="E1014" s="2" t="s">
        <v>111</v>
      </c>
      <c r="F1014">
        <v>512</v>
      </c>
      <c r="G1014">
        <v>490</v>
      </c>
      <c r="H1014">
        <v>11</v>
      </c>
      <c r="I1014">
        <v>2.2400000000000002</v>
      </c>
      <c r="J1014" s="2" t="s">
        <v>26</v>
      </c>
    </row>
    <row r="1015" spans="1:10" x14ac:dyDescent="0.3">
      <c r="A1015">
        <v>1014</v>
      </c>
      <c r="B1015" s="1">
        <v>45359</v>
      </c>
      <c r="C1015" s="2" t="s">
        <v>35</v>
      </c>
      <c r="D1015" s="2" t="s">
        <v>24</v>
      </c>
      <c r="E1015" s="2" t="s">
        <v>114</v>
      </c>
      <c r="F1015">
        <v>452</v>
      </c>
      <c r="G1015">
        <v>439</v>
      </c>
      <c r="H1015">
        <v>3</v>
      </c>
      <c r="I1015">
        <v>0.68</v>
      </c>
      <c r="J1015" s="2" t="s">
        <v>28</v>
      </c>
    </row>
    <row r="1016" spans="1:10" x14ac:dyDescent="0.3">
      <c r="A1016">
        <v>1015</v>
      </c>
      <c r="B1016" s="1">
        <v>45359</v>
      </c>
      <c r="C1016" s="2" t="s">
        <v>41</v>
      </c>
      <c r="D1016" s="2" t="s">
        <v>12</v>
      </c>
      <c r="E1016" s="2" t="s">
        <v>114</v>
      </c>
      <c r="F1016">
        <v>472</v>
      </c>
      <c r="G1016">
        <v>470</v>
      </c>
      <c r="H1016">
        <v>20</v>
      </c>
      <c r="I1016">
        <v>4.26</v>
      </c>
      <c r="J1016" s="2" t="s">
        <v>28</v>
      </c>
    </row>
    <row r="1017" spans="1:10" x14ac:dyDescent="0.3">
      <c r="A1017">
        <v>1016</v>
      </c>
      <c r="B1017" s="1">
        <v>45359</v>
      </c>
      <c r="C1017" s="2" t="s">
        <v>41</v>
      </c>
      <c r="D1017" s="2" t="s">
        <v>20</v>
      </c>
      <c r="E1017" s="2" t="s">
        <v>114</v>
      </c>
      <c r="F1017">
        <v>473</v>
      </c>
      <c r="G1017">
        <v>447</v>
      </c>
      <c r="H1017">
        <v>9</v>
      </c>
      <c r="I1017">
        <v>2.0099999999999998</v>
      </c>
      <c r="J1017" s="2" t="s">
        <v>38</v>
      </c>
    </row>
    <row r="1018" spans="1:10" x14ac:dyDescent="0.3">
      <c r="A1018">
        <v>1017</v>
      </c>
      <c r="B1018" s="1">
        <v>45359</v>
      </c>
      <c r="C1018" s="2" t="s">
        <v>41</v>
      </c>
      <c r="D1018" s="2" t="s">
        <v>24</v>
      </c>
      <c r="E1018" s="2" t="s">
        <v>114</v>
      </c>
      <c r="F1018">
        <v>462</v>
      </c>
      <c r="G1018">
        <v>442</v>
      </c>
      <c r="H1018">
        <v>18</v>
      </c>
      <c r="I1018">
        <v>4.07</v>
      </c>
      <c r="J1018" s="2" t="s">
        <v>15</v>
      </c>
    </row>
    <row r="1019" spans="1:10" x14ac:dyDescent="0.3">
      <c r="A1019">
        <v>1018</v>
      </c>
      <c r="B1019" s="1">
        <v>45359</v>
      </c>
      <c r="C1019" s="2" t="s">
        <v>44</v>
      </c>
      <c r="D1019" s="2" t="s">
        <v>12</v>
      </c>
      <c r="E1019" s="2" t="s">
        <v>112</v>
      </c>
      <c r="F1019">
        <v>557</v>
      </c>
      <c r="G1019">
        <v>459</v>
      </c>
      <c r="H1019">
        <v>21</v>
      </c>
      <c r="I1019">
        <v>4.58</v>
      </c>
      <c r="J1019" s="2" t="s">
        <v>19</v>
      </c>
    </row>
    <row r="1020" spans="1:10" x14ac:dyDescent="0.3">
      <c r="A1020">
        <v>1019</v>
      </c>
      <c r="B1020" s="1">
        <v>45359</v>
      </c>
      <c r="C1020" s="2" t="s">
        <v>44</v>
      </c>
      <c r="D1020" s="2" t="s">
        <v>20</v>
      </c>
      <c r="E1020" s="2" t="s">
        <v>112</v>
      </c>
      <c r="F1020">
        <v>519</v>
      </c>
      <c r="G1020">
        <v>517</v>
      </c>
      <c r="H1020">
        <v>0</v>
      </c>
      <c r="I1020">
        <v>0</v>
      </c>
      <c r="J1020" s="2" t="s">
        <v>32</v>
      </c>
    </row>
    <row r="1021" spans="1:10" x14ac:dyDescent="0.3">
      <c r="A1021">
        <v>1020</v>
      </c>
      <c r="B1021" s="1">
        <v>45359</v>
      </c>
      <c r="C1021" s="2" t="s">
        <v>44</v>
      </c>
      <c r="D1021" s="2" t="s">
        <v>24</v>
      </c>
      <c r="E1021" s="2" t="s">
        <v>114</v>
      </c>
      <c r="F1021">
        <v>320</v>
      </c>
      <c r="G1021">
        <v>258</v>
      </c>
      <c r="H1021">
        <v>10</v>
      </c>
      <c r="I1021">
        <v>3.88</v>
      </c>
      <c r="J1021" s="2" t="s">
        <v>33</v>
      </c>
    </row>
    <row r="1022" spans="1:10" x14ac:dyDescent="0.3">
      <c r="A1022">
        <v>1021</v>
      </c>
      <c r="B1022" s="1">
        <v>45360</v>
      </c>
      <c r="C1022" s="2" t="s">
        <v>11</v>
      </c>
      <c r="D1022" s="2" t="s">
        <v>12</v>
      </c>
      <c r="E1022" s="2" t="s">
        <v>112</v>
      </c>
      <c r="F1022">
        <v>417</v>
      </c>
      <c r="G1022">
        <v>382</v>
      </c>
      <c r="H1022">
        <v>16</v>
      </c>
      <c r="I1022">
        <v>4.1900000000000004</v>
      </c>
      <c r="J1022" s="2" t="s">
        <v>42</v>
      </c>
    </row>
    <row r="1023" spans="1:10" x14ac:dyDescent="0.3">
      <c r="A1023">
        <v>1022</v>
      </c>
      <c r="B1023" s="1">
        <v>45360</v>
      </c>
      <c r="C1023" s="2" t="s">
        <v>11</v>
      </c>
      <c r="D1023" s="2" t="s">
        <v>20</v>
      </c>
      <c r="E1023" s="2" t="s">
        <v>112</v>
      </c>
      <c r="F1023">
        <v>367</v>
      </c>
      <c r="G1023">
        <v>340</v>
      </c>
      <c r="H1023">
        <v>14</v>
      </c>
      <c r="I1023">
        <v>4.12</v>
      </c>
      <c r="J1023" s="2" t="s">
        <v>38</v>
      </c>
    </row>
    <row r="1024" spans="1:10" x14ac:dyDescent="0.3">
      <c r="A1024">
        <v>1023</v>
      </c>
      <c r="B1024" s="1">
        <v>45360</v>
      </c>
      <c r="C1024" s="2" t="s">
        <v>11</v>
      </c>
      <c r="D1024" s="2" t="s">
        <v>24</v>
      </c>
      <c r="E1024" s="2" t="s">
        <v>112</v>
      </c>
      <c r="F1024">
        <v>466</v>
      </c>
      <c r="G1024">
        <v>453</v>
      </c>
      <c r="H1024">
        <v>1</v>
      </c>
      <c r="I1024">
        <v>0.22</v>
      </c>
      <c r="J1024" s="2" t="s">
        <v>36</v>
      </c>
    </row>
    <row r="1025" spans="1:10" x14ac:dyDescent="0.3">
      <c r="A1025">
        <v>1024</v>
      </c>
      <c r="B1025" s="1">
        <v>45360</v>
      </c>
      <c r="C1025" s="2" t="s">
        <v>30</v>
      </c>
      <c r="D1025" s="2" t="s">
        <v>12</v>
      </c>
      <c r="E1025" s="2" t="s">
        <v>111</v>
      </c>
      <c r="F1025">
        <v>474</v>
      </c>
      <c r="G1025">
        <v>424</v>
      </c>
      <c r="H1025">
        <v>11</v>
      </c>
      <c r="I1025">
        <v>2.59</v>
      </c>
      <c r="J1025" s="2" t="s">
        <v>28</v>
      </c>
    </row>
    <row r="1026" spans="1:10" x14ac:dyDescent="0.3">
      <c r="A1026">
        <v>1025</v>
      </c>
      <c r="B1026" s="1">
        <v>45360</v>
      </c>
      <c r="C1026" s="2" t="s">
        <v>30</v>
      </c>
      <c r="D1026" s="2" t="s">
        <v>20</v>
      </c>
      <c r="E1026" s="2" t="s">
        <v>114</v>
      </c>
      <c r="F1026">
        <v>393</v>
      </c>
      <c r="G1026">
        <v>368</v>
      </c>
      <c r="H1026">
        <v>5</v>
      </c>
      <c r="I1026">
        <v>1.36</v>
      </c>
      <c r="J1026" s="2" t="s">
        <v>22</v>
      </c>
    </row>
    <row r="1027" spans="1:10" x14ac:dyDescent="0.3">
      <c r="A1027">
        <v>1026</v>
      </c>
      <c r="B1027" s="1">
        <v>45360</v>
      </c>
      <c r="C1027" s="2" t="s">
        <v>30</v>
      </c>
      <c r="D1027" s="2" t="s">
        <v>24</v>
      </c>
      <c r="E1027" s="2" t="s">
        <v>113</v>
      </c>
      <c r="F1027">
        <v>566</v>
      </c>
      <c r="G1027">
        <v>512</v>
      </c>
      <c r="H1027">
        <v>9</v>
      </c>
      <c r="I1027">
        <v>1.76</v>
      </c>
      <c r="J1027" s="2" t="s">
        <v>29</v>
      </c>
    </row>
    <row r="1028" spans="1:10" x14ac:dyDescent="0.3">
      <c r="A1028">
        <v>1027</v>
      </c>
      <c r="B1028" s="1">
        <v>45360</v>
      </c>
      <c r="C1028" s="2" t="s">
        <v>35</v>
      </c>
      <c r="D1028" s="2" t="s">
        <v>12</v>
      </c>
      <c r="E1028" s="2" t="s">
        <v>110</v>
      </c>
      <c r="F1028">
        <v>551</v>
      </c>
      <c r="G1028">
        <v>456</v>
      </c>
      <c r="H1028">
        <v>21</v>
      </c>
      <c r="I1028">
        <v>4.6100000000000003</v>
      </c>
      <c r="J1028" s="2" t="s">
        <v>23</v>
      </c>
    </row>
    <row r="1029" spans="1:10" x14ac:dyDescent="0.3">
      <c r="A1029">
        <v>1028</v>
      </c>
      <c r="B1029" s="1">
        <v>45360</v>
      </c>
      <c r="C1029" s="2" t="s">
        <v>35</v>
      </c>
      <c r="D1029" s="2" t="s">
        <v>20</v>
      </c>
      <c r="E1029" s="2" t="s">
        <v>114</v>
      </c>
      <c r="F1029">
        <v>529</v>
      </c>
      <c r="G1029">
        <v>518</v>
      </c>
      <c r="H1029">
        <v>20</v>
      </c>
      <c r="I1029">
        <v>3.86</v>
      </c>
      <c r="J1029" s="2" t="s">
        <v>33</v>
      </c>
    </row>
    <row r="1030" spans="1:10" x14ac:dyDescent="0.3">
      <c r="A1030">
        <v>1029</v>
      </c>
      <c r="B1030" s="1">
        <v>45360</v>
      </c>
      <c r="C1030" s="2" t="s">
        <v>35</v>
      </c>
      <c r="D1030" s="2" t="s">
        <v>24</v>
      </c>
      <c r="E1030" s="2" t="s">
        <v>114</v>
      </c>
      <c r="F1030">
        <v>511</v>
      </c>
      <c r="G1030">
        <v>424</v>
      </c>
      <c r="H1030">
        <v>0</v>
      </c>
      <c r="I1030">
        <v>0</v>
      </c>
      <c r="J1030" s="2" t="s">
        <v>22</v>
      </c>
    </row>
    <row r="1031" spans="1:10" x14ac:dyDescent="0.3">
      <c r="A1031">
        <v>1030</v>
      </c>
      <c r="B1031" s="1">
        <v>45360</v>
      </c>
      <c r="C1031" s="2" t="s">
        <v>41</v>
      </c>
      <c r="D1031" s="2" t="s">
        <v>12</v>
      </c>
      <c r="E1031" s="2" t="s">
        <v>114</v>
      </c>
      <c r="F1031">
        <v>563</v>
      </c>
      <c r="G1031">
        <v>561</v>
      </c>
      <c r="H1031">
        <v>19</v>
      </c>
      <c r="I1031">
        <v>3.39</v>
      </c>
      <c r="J1031" s="2" t="s">
        <v>26</v>
      </c>
    </row>
    <row r="1032" spans="1:10" x14ac:dyDescent="0.3">
      <c r="A1032">
        <v>1031</v>
      </c>
      <c r="B1032" s="1">
        <v>45360</v>
      </c>
      <c r="C1032" s="2" t="s">
        <v>41</v>
      </c>
      <c r="D1032" s="2" t="s">
        <v>20</v>
      </c>
      <c r="E1032" s="2" t="s">
        <v>110</v>
      </c>
      <c r="F1032">
        <v>407</v>
      </c>
      <c r="G1032">
        <v>402</v>
      </c>
      <c r="H1032">
        <v>1</v>
      </c>
      <c r="I1032">
        <v>0.25</v>
      </c>
      <c r="J1032" s="2" t="s">
        <v>38</v>
      </c>
    </row>
    <row r="1033" spans="1:10" x14ac:dyDescent="0.3">
      <c r="A1033">
        <v>1032</v>
      </c>
      <c r="B1033" s="1">
        <v>45360</v>
      </c>
      <c r="C1033" s="2" t="s">
        <v>41</v>
      </c>
      <c r="D1033" s="2" t="s">
        <v>24</v>
      </c>
      <c r="E1033" s="2" t="s">
        <v>112</v>
      </c>
      <c r="F1033">
        <v>388</v>
      </c>
      <c r="G1033">
        <v>365</v>
      </c>
      <c r="H1033">
        <v>14</v>
      </c>
      <c r="I1033">
        <v>3.84</v>
      </c>
      <c r="J1033" s="2" t="s">
        <v>45</v>
      </c>
    </row>
    <row r="1034" spans="1:10" x14ac:dyDescent="0.3">
      <c r="A1034">
        <v>1033</v>
      </c>
      <c r="B1034" s="1">
        <v>45360</v>
      </c>
      <c r="C1034" s="2" t="s">
        <v>44</v>
      </c>
      <c r="D1034" s="2" t="s">
        <v>12</v>
      </c>
      <c r="E1034" s="2" t="s">
        <v>110</v>
      </c>
      <c r="F1034">
        <v>368</v>
      </c>
      <c r="G1034">
        <v>308</v>
      </c>
      <c r="H1034">
        <v>0</v>
      </c>
      <c r="I1034">
        <v>0</v>
      </c>
      <c r="J1034" s="2" t="s">
        <v>29</v>
      </c>
    </row>
    <row r="1035" spans="1:10" x14ac:dyDescent="0.3">
      <c r="A1035">
        <v>1034</v>
      </c>
      <c r="B1035" s="1">
        <v>45360</v>
      </c>
      <c r="C1035" s="2" t="s">
        <v>44</v>
      </c>
      <c r="D1035" s="2" t="s">
        <v>20</v>
      </c>
      <c r="E1035" s="2" t="s">
        <v>114</v>
      </c>
      <c r="F1035">
        <v>373</v>
      </c>
      <c r="G1035">
        <v>363</v>
      </c>
      <c r="H1035">
        <v>11</v>
      </c>
      <c r="I1035">
        <v>3.03</v>
      </c>
      <c r="J1035" s="2" t="s">
        <v>29</v>
      </c>
    </row>
    <row r="1036" spans="1:10" x14ac:dyDescent="0.3">
      <c r="A1036">
        <v>1035</v>
      </c>
      <c r="B1036" s="1">
        <v>45360</v>
      </c>
      <c r="C1036" s="2" t="s">
        <v>44</v>
      </c>
      <c r="D1036" s="2" t="s">
        <v>24</v>
      </c>
      <c r="E1036" s="2" t="s">
        <v>112</v>
      </c>
      <c r="F1036">
        <v>347</v>
      </c>
      <c r="G1036">
        <v>281</v>
      </c>
      <c r="H1036">
        <v>10</v>
      </c>
      <c r="I1036">
        <v>3.56</v>
      </c>
      <c r="J1036" s="2" t="s">
        <v>28</v>
      </c>
    </row>
    <row r="1037" spans="1:10" x14ac:dyDescent="0.3">
      <c r="A1037">
        <v>1036</v>
      </c>
      <c r="B1037" s="1">
        <v>45361</v>
      </c>
      <c r="C1037" s="2" t="s">
        <v>11</v>
      </c>
      <c r="D1037" s="2" t="s">
        <v>12</v>
      </c>
      <c r="E1037" s="2" t="s">
        <v>110</v>
      </c>
      <c r="F1037">
        <v>425</v>
      </c>
      <c r="G1037">
        <v>375</v>
      </c>
      <c r="H1037">
        <v>9</v>
      </c>
      <c r="I1037">
        <v>2.4</v>
      </c>
      <c r="J1037" s="2" t="s">
        <v>45</v>
      </c>
    </row>
    <row r="1038" spans="1:10" x14ac:dyDescent="0.3">
      <c r="A1038">
        <v>1037</v>
      </c>
      <c r="B1038" s="1">
        <v>45361</v>
      </c>
      <c r="C1038" s="2" t="s">
        <v>11</v>
      </c>
      <c r="D1038" s="2" t="s">
        <v>20</v>
      </c>
      <c r="E1038" s="2" t="s">
        <v>110</v>
      </c>
      <c r="F1038">
        <v>583</v>
      </c>
      <c r="G1038">
        <v>520</v>
      </c>
      <c r="H1038">
        <v>0</v>
      </c>
      <c r="I1038">
        <v>0</v>
      </c>
      <c r="J1038" s="2" t="s">
        <v>38</v>
      </c>
    </row>
    <row r="1039" spans="1:10" x14ac:dyDescent="0.3">
      <c r="A1039">
        <v>1038</v>
      </c>
      <c r="B1039" s="1">
        <v>45361</v>
      </c>
      <c r="C1039" s="2" t="s">
        <v>11</v>
      </c>
      <c r="D1039" s="2" t="s">
        <v>24</v>
      </c>
      <c r="E1039" s="2" t="s">
        <v>111</v>
      </c>
      <c r="F1039">
        <v>541</v>
      </c>
      <c r="G1039">
        <v>476</v>
      </c>
      <c r="H1039">
        <v>16</v>
      </c>
      <c r="I1039">
        <v>3.36</v>
      </c>
      <c r="J1039" s="2" t="s">
        <v>15</v>
      </c>
    </row>
    <row r="1040" spans="1:10" x14ac:dyDescent="0.3">
      <c r="A1040">
        <v>1039</v>
      </c>
      <c r="B1040" s="1">
        <v>45361</v>
      </c>
      <c r="C1040" s="2" t="s">
        <v>30</v>
      </c>
      <c r="D1040" s="2" t="s">
        <v>12</v>
      </c>
      <c r="E1040" s="2" t="s">
        <v>114</v>
      </c>
      <c r="F1040">
        <v>392</v>
      </c>
      <c r="G1040">
        <v>384</v>
      </c>
      <c r="H1040">
        <v>9</v>
      </c>
      <c r="I1040">
        <v>2.34</v>
      </c>
      <c r="J1040" s="2" t="s">
        <v>26</v>
      </c>
    </row>
    <row r="1041" spans="1:10" x14ac:dyDescent="0.3">
      <c r="A1041">
        <v>1040</v>
      </c>
      <c r="B1041" s="1">
        <v>45361</v>
      </c>
      <c r="C1041" s="2" t="s">
        <v>30</v>
      </c>
      <c r="D1041" s="2" t="s">
        <v>20</v>
      </c>
      <c r="E1041" s="2" t="s">
        <v>110</v>
      </c>
      <c r="F1041">
        <v>485</v>
      </c>
      <c r="G1041">
        <v>442</v>
      </c>
      <c r="H1041">
        <v>5</v>
      </c>
      <c r="I1041">
        <v>1.1299999999999999</v>
      </c>
      <c r="J1041" s="2" t="s">
        <v>23</v>
      </c>
    </row>
    <row r="1042" spans="1:10" x14ac:dyDescent="0.3">
      <c r="A1042">
        <v>1041</v>
      </c>
      <c r="B1042" s="1">
        <v>45361</v>
      </c>
      <c r="C1042" s="2" t="s">
        <v>30</v>
      </c>
      <c r="D1042" s="2" t="s">
        <v>24</v>
      </c>
      <c r="E1042" s="2" t="s">
        <v>114</v>
      </c>
      <c r="F1042">
        <v>379</v>
      </c>
      <c r="G1042">
        <v>368</v>
      </c>
      <c r="H1042">
        <v>17</v>
      </c>
      <c r="I1042">
        <v>4.62</v>
      </c>
      <c r="J1042" s="2" t="s">
        <v>15</v>
      </c>
    </row>
    <row r="1043" spans="1:10" x14ac:dyDescent="0.3">
      <c r="A1043">
        <v>1042</v>
      </c>
      <c r="B1043" s="1">
        <v>45361</v>
      </c>
      <c r="C1043" s="2" t="s">
        <v>35</v>
      </c>
      <c r="D1043" s="2" t="s">
        <v>12</v>
      </c>
      <c r="E1043" s="2" t="s">
        <v>111</v>
      </c>
      <c r="F1043">
        <v>346</v>
      </c>
      <c r="G1043">
        <v>312</v>
      </c>
      <c r="H1043">
        <v>12</v>
      </c>
      <c r="I1043">
        <v>3.85</v>
      </c>
      <c r="J1043" s="2" t="s">
        <v>23</v>
      </c>
    </row>
    <row r="1044" spans="1:10" x14ac:dyDescent="0.3">
      <c r="A1044">
        <v>1043</v>
      </c>
      <c r="B1044" s="1">
        <v>45361</v>
      </c>
      <c r="C1044" s="2" t="s">
        <v>35</v>
      </c>
      <c r="D1044" s="2" t="s">
        <v>20</v>
      </c>
      <c r="E1044" s="2" t="s">
        <v>112</v>
      </c>
      <c r="F1044">
        <v>583</v>
      </c>
      <c r="G1044">
        <v>494</v>
      </c>
      <c r="H1044">
        <v>2</v>
      </c>
      <c r="I1044">
        <v>0.4</v>
      </c>
      <c r="J1044" s="2" t="s">
        <v>28</v>
      </c>
    </row>
    <row r="1045" spans="1:10" x14ac:dyDescent="0.3">
      <c r="A1045">
        <v>1044</v>
      </c>
      <c r="B1045" s="1">
        <v>45361</v>
      </c>
      <c r="C1045" s="2" t="s">
        <v>35</v>
      </c>
      <c r="D1045" s="2" t="s">
        <v>24</v>
      </c>
      <c r="E1045" s="2" t="s">
        <v>111</v>
      </c>
      <c r="F1045">
        <v>393</v>
      </c>
      <c r="G1045">
        <v>370</v>
      </c>
      <c r="H1045">
        <v>17</v>
      </c>
      <c r="I1045">
        <v>4.59</v>
      </c>
      <c r="J1045" s="2" t="s">
        <v>15</v>
      </c>
    </row>
    <row r="1046" spans="1:10" x14ac:dyDescent="0.3">
      <c r="A1046">
        <v>1045</v>
      </c>
      <c r="B1046" s="1">
        <v>45361</v>
      </c>
      <c r="C1046" s="2" t="s">
        <v>41</v>
      </c>
      <c r="D1046" s="2" t="s">
        <v>12</v>
      </c>
      <c r="E1046" s="2" t="s">
        <v>111</v>
      </c>
      <c r="F1046">
        <v>332</v>
      </c>
      <c r="G1046">
        <v>295</v>
      </c>
      <c r="H1046">
        <v>3</v>
      </c>
      <c r="I1046">
        <v>1.02</v>
      </c>
      <c r="J1046" s="2" t="s">
        <v>38</v>
      </c>
    </row>
    <row r="1047" spans="1:10" x14ac:dyDescent="0.3">
      <c r="A1047">
        <v>1046</v>
      </c>
      <c r="B1047" s="1">
        <v>45361</v>
      </c>
      <c r="C1047" s="2" t="s">
        <v>41</v>
      </c>
      <c r="D1047" s="2" t="s">
        <v>20</v>
      </c>
      <c r="E1047" s="2" t="s">
        <v>110</v>
      </c>
      <c r="F1047">
        <v>411</v>
      </c>
      <c r="G1047">
        <v>404</v>
      </c>
      <c r="H1047">
        <v>13</v>
      </c>
      <c r="I1047">
        <v>3.22</v>
      </c>
      <c r="J1047" s="2" t="s">
        <v>22</v>
      </c>
    </row>
    <row r="1048" spans="1:10" x14ac:dyDescent="0.3">
      <c r="A1048">
        <v>1047</v>
      </c>
      <c r="B1048" s="1">
        <v>45361</v>
      </c>
      <c r="C1048" s="2" t="s">
        <v>41</v>
      </c>
      <c r="D1048" s="2" t="s">
        <v>24</v>
      </c>
      <c r="E1048" s="2" t="s">
        <v>113</v>
      </c>
      <c r="F1048">
        <v>314</v>
      </c>
      <c r="G1048">
        <v>271</v>
      </c>
      <c r="H1048">
        <v>2</v>
      </c>
      <c r="I1048">
        <v>0.74</v>
      </c>
      <c r="J1048" s="2" t="s">
        <v>29</v>
      </c>
    </row>
    <row r="1049" spans="1:10" x14ac:dyDescent="0.3">
      <c r="A1049">
        <v>1048</v>
      </c>
      <c r="B1049" s="1">
        <v>45361</v>
      </c>
      <c r="C1049" s="2" t="s">
        <v>44</v>
      </c>
      <c r="D1049" s="2" t="s">
        <v>12</v>
      </c>
      <c r="E1049" s="2" t="s">
        <v>112</v>
      </c>
      <c r="F1049">
        <v>409</v>
      </c>
      <c r="G1049">
        <v>387</v>
      </c>
      <c r="H1049">
        <v>17</v>
      </c>
      <c r="I1049">
        <v>4.3899999999999997</v>
      </c>
      <c r="J1049" s="2" t="s">
        <v>45</v>
      </c>
    </row>
    <row r="1050" spans="1:10" x14ac:dyDescent="0.3">
      <c r="A1050">
        <v>1049</v>
      </c>
      <c r="B1050" s="1">
        <v>45361</v>
      </c>
      <c r="C1050" s="2" t="s">
        <v>44</v>
      </c>
      <c r="D1050" s="2" t="s">
        <v>20</v>
      </c>
      <c r="E1050" s="2" t="s">
        <v>113</v>
      </c>
      <c r="F1050">
        <v>518</v>
      </c>
      <c r="G1050">
        <v>497</v>
      </c>
      <c r="H1050">
        <v>16</v>
      </c>
      <c r="I1050">
        <v>3.22</v>
      </c>
      <c r="J1050" s="2" t="s">
        <v>19</v>
      </c>
    </row>
    <row r="1051" spans="1:10" x14ac:dyDescent="0.3">
      <c r="A1051">
        <v>1050</v>
      </c>
      <c r="B1051" s="1">
        <v>45361</v>
      </c>
      <c r="C1051" s="2" t="s">
        <v>44</v>
      </c>
      <c r="D1051" s="2" t="s">
        <v>24</v>
      </c>
      <c r="E1051" s="2" t="s">
        <v>110</v>
      </c>
      <c r="F1051">
        <v>455</v>
      </c>
      <c r="G1051">
        <v>385</v>
      </c>
      <c r="H1051">
        <v>10</v>
      </c>
      <c r="I1051">
        <v>2.6</v>
      </c>
      <c r="J1051" s="2" t="s">
        <v>32</v>
      </c>
    </row>
    <row r="1052" spans="1:10" x14ac:dyDescent="0.3">
      <c r="A1052">
        <v>1051</v>
      </c>
      <c r="B1052" s="1">
        <v>45362</v>
      </c>
      <c r="C1052" s="2" t="s">
        <v>11</v>
      </c>
      <c r="D1052" s="2" t="s">
        <v>12</v>
      </c>
      <c r="E1052" s="2" t="s">
        <v>110</v>
      </c>
      <c r="F1052">
        <v>385</v>
      </c>
      <c r="G1052">
        <v>333</v>
      </c>
      <c r="H1052">
        <v>6</v>
      </c>
      <c r="I1052">
        <v>1.8</v>
      </c>
      <c r="J1052" s="2" t="s">
        <v>38</v>
      </c>
    </row>
    <row r="1053" spans="1:10" x14ac:dyDescent="0.3">
      <c r="A1053">
        <v>1052</v>
      </c>
      <c r="B1053" s="1">
        <v>45362</v>
      </c>
      <c r="C1053" s="2" t="s">
        <v>11</v>
      </c>
      <c r="D1053" s="2" t="s">
        <v>20</v>
      </c>
      <c r="E1053" s="2" t="s">
        <v>114</v>
      </c>
      <c r="F1053">
        <v>595</v>
      </c>
      <c r="G1053">
        <v>577</v>
      </c>
      <c r="H1053">
        <v>15</v>
      </c>
      <c r="I1053">
        <v>2.6</v>
      </c>
      <c r="J1053" s="2" t="s">
        <v>28</v>
      </c>
    </row>
    <row r="1054" spans="1:10" x14ac:dyDescent="0.3">
      <c r="A1054">
        <v>1053</v>
      </c>
      <c r="B1054" s="1">
        <v>45362</v>
      </c>
      <c r="C1054" s="2" t="s">
        <v>11</v>
      </c>
      <c r="D1054" s="2" t="s">
        <v>24</v>
      </c>
      <c r="E1054" s="2" t="s">
        <v>111</v>
      </c>
      <c r="F1054">
        <v>457</v>
      </c>
      <c r="G1054">
        <v>389</v>
      </c>
      <c r="H1054">
        <v>2</v>
      </c>
      <c r="I1054">
        <v>0.51</v>
      </c>
      <c r="J1054" s="2" t="s">
        <v>45</v>
      </c>
    </row>
    <row r="1055" spans="1:10" x14ac:dyDescent="0.3">
      <c r="A1055">
        <v>1054</v>
      </c>
      <c r="B1055" s="1">
        <v>45362</v>
      </c>
      <c r="C1055" s="2" t="s">
        <v>30</v>
      </c>
      <c r="D1055" s="2" t="s">
        <v>12</v>
      </c>
      <c r="E1055" s="2" t="s">
        <v>114</v>
      </c>
      <c r="F1055">
        <v>552</v>
      </c>
      <c r="G1055">
        <v>465</v>
      </c>
      <c r="H1055">
        <v>18</v>
      </c>
      <c r="I1055">
        <v>3.87</v>
      </c>
      <c r="J1055" s="2" t="s">
        <v>42</v>
      </c>
    </row>
    <row r="1056" spans="1:10" x14ac:dyDescent="0.3">
      <c r="A1056">
        <v>1055</v>
      </c>
      <c r="B1056" s="1">
        <v>45362</v>
      </c>
      <c r="C1056" s="2" t="s">
        <v>30</v>
      </c>
      <c r="D1056" s="2" t="s">
        <v>20</v>
      </c>
      <c r="E1056" s="2" t="s">
        <v>114</v>
      </c>
      <c r="F1056">
        <v>310</v>
      </c>
      <c r="G1056">
        <v>283</v>
      </c>
      <c r="H1056">
        <v>3</v>
      </c>
      <c r="I1056">
        <v>1.06</v>
      </c>
      <c r="J1056" s="2" t="s">
        <v>29</v>
      </c>
    </row>
    <row r="1057" spans="1:10" x14ac:dyDescent="0.3">
      <c r="A1057">
        <v>1056</v>
      </c>
      <c r="B1057" s="1">
        <v>45362</v>
      </c>
      <c r="C1057" s="2" t="s">
        <v>30</v>
      </c>
      <c r="D1057" s="2" t="s">
        <v>24</v>
      </c>
      <c r="E1057" s="2" t="s">
        <v>110</v>
      </c>
      <c r="F1057">
        <v>555</v>
      </c>
      <c r="G1057">
        <v>511</v>
      </c>
      <c r="H1057">
        <v>18</v>
      </c>
      <c r="I1057">
        <v>3.52</v>
      </c>
      <c r="J1057" s="2" t="s">
        <v>32</v>
      </c>
    </row>
    <row r="1058" spans="1:10" x14ac:dyDescent="0.3">
      <c r="A1058">
        <v>1057</v>
      </c>
      <c r="B1058" s="1">
        <v>45362</v>
      </c>
      <c r="C1058" s="2" t="s">
        <v>35</v>
      </c>
      <c r="D1058" s="2" t="s">
        <v>12</v>
      </c>
      <c r="E1058" s="2" t="s">
        <v>113</v>
      </c>
      <c r="F1058">
        <v>528</v>
      </c>
      <c r="G1058">
        <v>486</v>
      </c>
      <c r="H1058">
        <v>20</v>
      </c>
      <c r="I1058">
        <v>4.12</v>
      </c>
      <c r="J1058" s="2" t="s">
        <v>40</v>
      </c>
    </row>
    <row r="1059" spans="1:10" x14ac:dyDescent="0.3">
      <c r="A1059">
        <v>1058</v>
      </c>
      <c r="B1059" s="1">
        <v>45362</v>
      </c>
      <c r="C1059" s="2" t="s">
        <v>35</v>
      </c>
      <c r="D1059" s="2" t="s">
        <v>20</v>
      </c>
      <c r="E1059" s="2" t="s">
        <v>112</v>
      </c>
      <c r="F1059">
        <v>301</v>
      </c>
      <c r="G1059">
        <v>252</v>
      </c>
      <c r="H1059">
        <v>2</v>
      </c>
      <c r="I1059">
        <v>0.79</v>
      </c>
      <c r="J1059" s="2" t="s">
        <v>15</v>
      </c>
    </row>
    <row r="1060" spans="1:10" x14ac:dyDescent="0.3">
      <c r="A1060">
        <v>1059</v>
      </c>
      <c r="B1060" s="1">
        <v>45362</v>
      </c>
      <c r="C1060" s="2" t="s">
        <v>35</v>
      </c>
      <c r="D1060" s="2" t="s">
        <v>24</v>
      </c>
      <c r="E1060" s="2" t="s">
        <v>113</v>
      </c>
      <c r="F1060">
        <v>328</v>
      </c>
      <c r="G1060">
        <v>284</v>
      </c>
      <c r="H1060">
        <v>9</v>
      </c>
      <c r="I1060">
        <v>3.17</v>
      </c>
      <c r="J1060" s="2" t="s">
        <v>40</v>
      </c>
    </row>
    <row r="1061" spans="1:10" x14ac:dyDescent="0.3">
      <c r="A1061">
        <v>1060</v>
      </c>
      <c r="B1061" s="1">
        <v>45362</v>
      </c>
      <c r="C1061" s="2" t="s">
        <v>41</v>
      </c>
      <c r="D1061" s="2" t="s">
        <v>12</v>
      </c>
      <c r="E1061" s="2" t="s">
        <v>110</v>
      </c>
      <c r="F1061">
        <v>569</v>
      </c>
      <c r="G1061">
        <v>558</v>
      </c>
      <c r="H1061">
        <v>20</v>
      </c>
      <c r="I1061">
        <v>3.58</v>
      </c>
      <c r="J1061" s="2" t="s">
        <v>40</v>
      </c>
    </row>
    <row r="1062" spans="1:10" x14ac:dyDescent="0.3">
      <c r="A1062">
        <v>1061</v>
      </c>
      <c r="B1062" s="1">
        <v>45362</v>
      </c>
      <c r="C1062" s="2" t="s">
        <v>41</v>
      </c>
      <c r="D1062" s="2" t="s">
        <v>20</v>
      </c>
      <c r="E1062" s="2" t="s">
        <v>113</v>
      </c>
      <c r="F1062">
        <v>467</v>
      </c>
      <c r="G1062">
        <v>386</v>
      </c>
      <c r="H1062">
        <v>18</v>
      </c>
      <c r="I1062">
        <v>4.66</v>
      </c>
      <c r="J1062" s="2" t="s">
        <v>42</v>
      </c>
    </row>
    <row r="1063" spans="1:10" x14ac:dyDescent="0.3">
      <c r="A1063">
        <v>1062</v>
      </c>
      <c r="B1063" s="1">
        <v>45362</v>
      </c>
      <c r="C1063" s="2" t="s">
        <v>41</v>
      </c>
      <c r="D1063" s="2" t="s">
        <v>24</v>
      </c>
      <c r="E1063" s="2" t="s">
        <v>112</v>
      </c>
      <c r="F1063">
        <v>366</v>
      </c>
      <c r="G1063">
        <v>303</v>
      </c>
      <c r="H1063">
        <v>12</v>
      </c>
      <c r="I1063">
        <v>3.96</v>
      </c>
      <c r="J1063" s="2" t="s">
        <v>15</v>
      </c>
    </row>
    <row r="1064" spans="1:10" x14ac:dyDescent="0.3">
      <c r="A1064">
        <v>1063</v>
      </c>
      <c r="B1064" s="1">
        <v>45362</v>
      </c>
      <c r="C1064" s="2" t="s">
        <v>44</v>
      </c>
      <c r="D1064" s="2" t="s">
        <v>12</v>
      </c>
      <c r="E1064" s="2" t="s">
        <v>112</v>
      </c>
      <c r="F1064">
        <v>486</v>
      </c>
      <c r="G1064">
        <v>427</v>
      </c>
      <c r="H1064">
        <v>16</v>
      </c>
      <c r="I1064">
        <v>3.75</v>
      </c>
      <c r="J1064" s="2" t="s">
        <v>28</v>
      </c>
    </row>
    <row r="1065" spans="1:10" x14ac:dyDescent="0.3">
      <c r="A1065">
        <v>1064</v>
      </c>
      <c r="B1065" s="1">
        <v>45362</v>
      </c>
      <c r="C1065" s="2" t="s">
        <v>44</v>
      </c>
      <c r="D1065" s="2" t="s">
        <v>20</v>
      </c>
      <c r="E1065" s="2" t="s">
        <v>114</v>
      </c>
      <c r="F1065">
        <v>396</v>
      </c>
      <c r="G1065">
        <v>330</v>
      </c>
      <c r="H1065">
        <v>14</v>
      </c>
      <c r="I1065">
        <v>4.24</v>
      </c>
      <c r="J1065" s="2" t="s">
        <v>38</v>
      </c>
    </row>
    <row r="1066" spans="1:10" x14ac:dyDescent="0.3">
      <c r="A1066">
        <v>1065</v>
      </c>
      <c r="B1066" s="1">
        <v>45362</v>
      </c>
      <c r="C1066" s="2" t="s">
        <v>44</v>
      </c>
      <c r="D1066" s="2" t="s">
        <v>24</v>
      </c>
      <c r="E1066" s="2" t="s">
        <v>111</v>
      </c>
      <c r="F1066">
        <v>583</v>
      </c>
      <c r="G1066">
        <v>523</v>
      </c>
      <c r="H1066">
        <v>21</v>
      </c>
      <c r="I1066">
        <v>4.0199999999999996</v>
      </c>
      <c r="J1066" s="2" t="s">
        <v>28</v>
      </c>
    </row>
    <row r="1067" spans="1:10" x14ac:dyDescent="0.3">
      <c r="A1067">
        <v>1066</v>
      </c>
      <c r="B1067" s="1">
        <v>45363</v>
      </c>
      <c r="C1067" s="2" t="s">
        <v>11</v>
      </c>
      <c r="D1067" s="2" t="s">
        <v>12</v>
      </c>
      <c r="E1067" s="2" t="s">
        <v>114</v>
      </c>
      <c r="F1067">
        <v>557</v>
      </c>
      <c r="G1067">
        <v>501</v>
      </c>
      <c r="H1067">
        <v>14</v>
      </c>
      <c r="I1067">
        <v>2.79</v>
      </c>
      <c r="J1067" s="2" t="s">
        <v>33</v>
      </c>
    </row>
    <row r="1068" spans="1:10" x14ac:dyDescent="0.3">
      <c r="A1068">
        <v>1067</v>
      </c>
      <c r="B1068" s="1">
        <v>45363</v>
      </c>
      <c r="C1068" s="2" t="s">
        <v>11</v>
      </c>
      <c r="D1068" s="2" t="s">
        <v>20</v>
      </c>
      <c r="E1068" s="2" t="s">
        <v>114</v>
      </c>
      <c r="F1068">
        <v>407</v>
      </c>
      <c r="G1068">
        <v>382</v>
      </c>
      <c r="H1068">
        <v>13</v>
      </c>
      <c r="I1068">
        <v>3.4</v>
      </c>
      <c r="J1068" s="2" t="s">
        <v>33</v>
      </c>
    </row>
    <row r="1069" spans="1:10" x14ac:dyDescent="0.3">
      <c r="A1069">
        <v>1068</v>
      </c>
      <c r="B1069" s="1">
        <v>45363</v>
      </c>
      <c r="C1069" s="2" t="s">
        <v>11</v>
      </c>
      <c r="D1069" s="2" t="s">
        <v>24</v>
      </c>
      <c r="E1069" s="2" t="s">
        <v>113</v>
      </c>
      <c r="F1069">
        <v>563</v>
      </c>
      <c r="G1069">
        <v>490</v>
      </c>
      <c r="H1069">
        <v>5</v>
      </c>
      <c r="I1069">
        <v>1.02</v>
      </c>
      <c r="J1069" s="2" t="s">
        <v>23</v>
      </c>
    </row>
    <row r="1070" spans="1:10" x14ac:dyDescent="0.3">
      <c r="A1070">
        <v>1069</v>
      </c>
      <c r="B1070" s="1">
        <v>45363</v>
      </c>
      <c r="C1070" s="2" t="s">
        <v>30</v>
      </c>
      <c r="D1070" s="2" t="s">
        <v>12</v>
      </c>
      <c r="E1070" s="2" t="s">
        <v>112</v>
      </c>
      <c r="F1070">
        <v>331</v>
      </c>
      <c r="G1070">
        <v>317</v>
      </c>
      <c r="H1070">
        <v>14</v>
      </c>
      <c r="I1070">
        <v>4.42</v>
      </c>
      <c r="J1070" s="2" t="s">
        <v>42</v>
      </c>
    </row>
    <row r="1071" spans="1:10" x14ac:dyDescent="0.3">
      <c r="A1071">
        <v>1070</v>
      </c>
      <c r="B1071" s="1">
        <v>45363</v>
      </c>
      <c r="C1071" s="2" t="s">
        <v>30</v>
      </c>
      <c r="D1071" s="2" t="s">
        <v>20</v>
      </c>
      <c r="E1071" s="2" t="s">
        <v>111</v>
      </c>
      <c r="F1071">
        <v>308</v>
      </c>
      <c r="G1071">
        <v>263</v>
      </c>
      <c r="H1071">
        <v>3</v>
      </c>
      <c r="I1071">
        <v>1.1399999999999999</v>
      </c>
      <c r="J1071" s="2" t="s">
        <v>33</v>
      </c>
    </row>
    <row r="1072" spans="1:10" x14ac:dyDescent="0.3">
      <c r="A1072">
        <v>1071</v>
      </c>
      <c r="B1072" s="1">
        <v>45363</v>
      </c>
      <c r="C1072" s="2" t="s">
        <v>30</v>
      </c>
      <c r="D1072" s="2" t="s">
        <v>24</v>
      </c>
      <c r="E1072" s="2" t="s">
        <v>113</v>
      </c>
      <c r="F1072">
        <v>341</v>
      </c>
      <c r="G1072">
        <v>328</v>
      </c>
      <c r="H1072">
        <v>14</v>
      </c>
      <c r="I1072">
        <v>4.2699999999999996</v>
      </c>
      <c r="J1072" s="2" t="s">
        <v>36</v>
      </c>
    </row>
    <row r="1073" spans="1:10" x14ac:dyDescent="0.3">
      <c r="A1073">
        <v>1072</v>
      </c>
      <c r="B1073" s="1">
        <v>45363</v>
      </c>
      <c r="C1073" s="2" t="s">
        <v>35</v>
      </c>
      <c r="D1073" s="2" t="s">
        <v>12</v>
      </c>
      <c r="E1073" s="2" t="s">
        <v>110</v>
      </c>
      <c r="F1073">
        <v>356</v>
      </c>
      <c r="G1073">
        <v>317</v>
      </c>
      <c r="H1073">
        <v>5</v>
      </c>
      <c r="I1073">
        <v>1.58</v>
      </c>
      <c r="J1073" s="2" t="s">
        <v>42</v>
      </c>
    </row>
    <row r="1074" spans="1:10" x14ac:dyDescent="0.3">
      <c r="A1074">
        <v>1073</v>
      </c>
      <c r="B1074" s="1">
        <v>45363</v>
      </c>
      <c r="C1074" s="2" t="s">
        <v>35</v>
      </c>
      <c r="D1074" s="2" t="s">
        <v>20</v>
      </c>
      <c r="E1074" s="2" t="s">
        <v>112</v>
      </c>
      <c r="F1074">
        <v>592</v>
      </c>
      <c r="G1074">
        <v>579</v>
      </c>
      <c r="H1074">
        <v>25</v>
      </c>
      <c r="I1074">
        <v>4.32</v>
      </c>
      <c r="J1074" s="2" t="s">
        <v>38</v>
      </c>
    </row>
    <row r="1075" spans="1:10" x14ac:dyDescent="0.3">
      <c r="A1075">
        <v>1074</v>
      </c>
      <c r="B1075" s="1">
        <v>45363</v>
      </c>
      <c r="C1075" s="2" t="s">
        <v>35</v>
      </c>
      <c r="D1075" s="2" t="s">
        <v>24</v>
      </c>
      <c r="E1075" s="2" t="s">
        <v>113</v>
      </c>
      <c r="F1075">
        <v>376</v>
      </c>
      <c r="G1075">
        <v>349</v>
      </c>
      <c r="H1075">
        <v>2</v>
      </c>
      <c r="I1075">
        <v>0.56999999999999995</v>
      </c>
      <c r="J1075" s="2" t="s">
        <v>45</v>
      </c>
    </row>
    <row r="1076" spans="1:10" x14ac:dyDescent="0.3">
      <c r="A1076">
        <v>1075</v>
      </c>
      <c r="B1076" s="1">
        <v>45363</v>
      </c>
      <c r="C1076" s="2" t="s">
        <v>41</v>
      </c>
      <c r="D1076" s="2" t="s">
        <v>12</v>
      </c>
      <c r="E1076" s="2" t="s">
        <v>110</v>
      </c>
      <c r="F1076">
        <v>478</v>
      </c>
      <c r="G1076">
        <v>445</v>
      </c>
      <c r="H1076">
        <v>2</v>
      </c>
      <c r="I1076">
        <v>0.45</v>
      </c>
      <c r="J1076" s="2" t="s">
        <v>40</v>
      </c>
    </row>
    <row r="1077" spans="1:10" x14ac:dyDescent="0.3">
      <c r="A1077">
        <v>1076</v>
      </c>
      <c r="B1077" s="1">
        <v>45363</v>
      </c>
      <c r="C1077" s="2" t="s">
        <v>41</v>
      </c>
      <c r="D1077" s="2" t="s">
        <v>20</v>
      </c>
      <c r="E1077" s="2" t="s">
        <v>110</v>
      </c>
      <c r="F1077">
        <v>441</v>
      </c>
      <c r="G1077">
        <v>410</v>
      </c>
      <c r="H1077">
        <v>15</v>
      </c>
      <c r="I1077">
        <v>3.66</v>
      </c>
      <c r="J1077" s="2" t="s">
        <v>46</v>
      </c>
    </row>
    <row r="1078" spans="1:10" x14ac:dyDescent="0.3">
      <c r="A1078">
        <v>1077</v>
      </c>
      <c r="B1078" s="1">
        <v>45363</v>
      </c>
      <c r="C1078" s="2" t="s">
        <v>41</v>
      </c>
      <c r="D1078" s="2" t="s">
        <v>24</v>
      </c>
      <c r="E1078" s="2" t="s">
        <v>111</v>
      </c>
      <c r="F1078">
        <v>400</v>
      </c>
      <c r="G1078">
        <v>392</v>
      </c>
      <c r="H1078">
        <v>11</v>
      </c>
      <c r="I1078">
        <v>2.81</v>
      </c>
      <c r="J1078" s="2" t="s">
        <v>19</v>
      </c>
    </row>
    <row r="1079" spans="1:10" x14ac:dyDescent="0.3">
      <c r="A1079">
        <v>1078</v>
      </c>
      <c r="B1079" s="1">
        <v>45363</v>
      </c>
      <c r="C1079" s="2" t="s">
        <v>44</v>
      </c>
      <c r="D1079" s="2" t="s">
        <v>12</v>
      </c>
      <c r="E1079" s="2" t="s">
        <v>113</v>
      </c>
      <c r="F1079">
        <v>407</v>
      </c>
      <c r="G1079">
        <v>381</v>
      </c>
      <c r="H1079">
        <v>9</v>
      </c>
      <c r="I1079">
        <v>2.36</v>
      </c>
      <c r="J1079" s="2" t="s">
        <v>19</v>
      </c>
    </row>
    <row r="1080" spans="1:10" x14ac:dyDescent="0.3">
      <c r="A1080">
        <v>1079</v>
      </c>
      <c r="B1080" s="1">
        <v>45363</v>
      </c>
      <c r="C1080" s="2" t="s">
        <v>44</v>
      </c>
      <c r="D1080" s="2" t="s">
        <v>20</v>
      </c>
      <c r="E1080" s="2" t="s">
        <v>110</v>
      </c>
      <c r="F1080">
        <v>374</v>
      </c>
      <c r="G1080">
        <v>328</v>
      </c>
      <c r="H1080">
        <v>10</v>
      </c>
      <c r="I1080">
        <v>3.05</v>
      </c>
      <c r="J1080" s="2" t="s">
        <v>19</v>
      </c>
    </row>
    <row r="1081" spans="1:10" x14ac:dyDescent="0.3">
      <c r="A1081">
        <v>1080</v>
      </c>
      <c r="B1081" s="1">
        <v>45363</v>
      </c>
      <c r="C1081" s="2" t="s">
        <v>44</v>
      </c>
      <c r="D1081" s="2" t="s">
        <v>24</v>
      </c>
      <c r="E1081" s="2" t="s">
        <v>111</v>
      </c>
      <c r="F1081">
        <v>406</v>
      </c>
      <c r="G1081">
        <v>337</v>
      </c>
      <c r="H1081">
        <v>14</v>
      </c>
      <c r="I1081">
        <v>4.1500000000000004</v>
      </c>
      <c r="J1081" s="2" t="s">
        <v>23</v>
      </c>
    </row>
    <row r="1082" spans="1:10" x14ac:dyDescent="0.3">
      <c r="A1082">
        <v>1081</v>
      </c>
      <c r="B1082" s="1">
        <v>45364</v>
      </c>
      <c r="C1082" s="2" t="s">
        <v>11</v>
      </c>
      <c r="D1082" s="2" t="s">
        <v>12</v>
      </c>
      <c r="E1082" s="2" t="s">
        <v>112</v>
      </c>
      <c r="F1082">
        <v>538</v>
      </c>
      <c r="G1082">
        <v>511</v>
      </c>
      <c r="H1082">
        <v>3</v>
      </c>
      <c r="I1082">
        <v>0.59</v>
      </c>
      <c r="J1082" s="2" t="s">
        <v>29</v>
      </c>
    </row>
    <row r="1083" spans="1:10" x14ac:dyDescent="0.3">
      <c r="A1083">
        <v>1082</v>
      </c>
      <c r="B1083" s="1">
        <v>45364</v>
      </c>
      <c r="C1083" s="2" t="s">
        <v>11</v>
      </c>
      <c r="D1083" s="2" t="s">
        <v>20</v>
      </c>
      <c r="E1083" s="2" t="s">
        <v>112</v>
      </c>
      <c r="F1083">
        <v>345</v>
      </c>
      <c r="G1083">
        <v>283</v>
      </c>
      <c r="H1083">
        <v>5</v>
      </c>
      <c r="I1083">
        <v>1.77</v>
      </c>
      <c r="J1083" s="2" t="s">
        <v>15</v>
      </c>
    </row>
    <row r="1084" spans="1:10" x14ac:dyDescent="0.3">
      <c r="A1084">
        <v>1083</v>
      </c>
      <c r="B1084" s="1">
        <v>45364</v>
      </c>
      <c r="C1084" s="2" t="s">
        <v>11</v>
      </c>
      <c r="D1084" s="2" t="s">
        <v>24</v>
      </c>
      <c r="E1084" s="2" t="s">
        <v>112</v>
      </c>
      <c r="F1084">
        <v>392</v>
      </c>
      <c r="G1084">
        <v>316</v>
      </c>
      <c r="H1084">
        <v>9</v>
      </c>
      <c r="I1084">
        <v>2.85</v>
      </c>
      <c r="J1084" s="2" t="s">
        <v>40</v>
      </c>
    </row>
    <row r="1085" spans="1:10" x14ac:dyDescent="0.3">
      <c r="A1085">
        <v>1084</v>
      </c>
      <c r="B1085" s="1">
        <v>45364</v>
      </c>
      <c r="C1085" s="2" t="s">
        <v>30</v>
      </c>
      <c r="D1085" s="2" t="s">
        <v>12</v>
      </c>
      <c r="E1085" s="2" t="s">
        <v>113</v>
      </c>
      <c r="F1085">
        <v>369</v>
      </c>
      <c r="G1085">
        <v>348</v>
      </c>
      <c r="H1085">
        <v>11</v>
      </c>
      <c r="I1085">
        <v>3.16</v>
      </c>
      <c r="J1085" s="2" t="s">
        <v>38</v>
      </c>
    </row>
    <row r="1086" spans="1:10" x14ac:dyDescent="0.3">
      <c r="A1086">
        <v>1085</v>
      </c>
      <c r="B1086" s="1">
        <v>45364</v>
      </c>
      <c r="C1086" s="2" t="s">
        <v>30</v>
      </c>
      <c r="D1086" s="2" t="s">
        <v>20</v>
      </c>
      <c r="E1086" s="2" t="s">
        <v>113</v>
      </c>
      <c r="F1086">
        <v>524</v>
      </c>
      <c r="G1086">
        <v>516</v>
      </c>
      <c r="H1086">
        <v>5</v>
      </c>
      <c r="I1086">
        <v>0.97</v>
      </c>
      <c r="J1086" s="2" t="s">
        <v>45</v>
      </c>
    </row>
    <row r="1087" spans="1:10" x14ac:dyDescent="0.3">
      <c r="A1087">
        <v>1086</v>
      </c>
      <c r="B1087" s="1">
        <v>45364</v>
      </c>
      <c r="C1087" s="2" t="s">
        <v>30</v>
      </c>
      <c r="D1087" s="2" t="s">
        <v>24</v>
      </c>
      <c r="E1087" s="2" t="s">
        <v>111</v>
      </c>
      <c r="F1087">
        <v>409</v>
      </c>
      <c r="G1087">
        <v>330</v>
      </c>
      <c r="H1087">
        <v>9</v>
      </c>
      <c r="I1087">
        <v>2.73</v>
      </c>
      <c r="J1087" s="2" t="s">
        <v>23</v>
      </c>
    </row>
    <row r="1088" spans="1:10" x14ac:dyDescent="0.3">
      <c r="A1088">
        <v>1087</v>
      </c>
      <c r="B1088" s="1">
        <v>45364</v>
      </c>
      <c r="C1088" s="2" t="s">
        <v>35</v>
      </c>
      <c r="D1088" s="2" t="s">
        <v>12</v>
      </c>
      <c r="E1088" s="2" t="s">
        <v>110</v>
      </c>
      <c r="F1088">
        <v>472</v>
      </c>
      <c r="G1088">
        <v>397</v>
      </c>
      <c r="H1088">
        <v>0</v>
      </c>
      <c r="I1088">
        <v>0</v>
      </c>
      <c r="J1088" s="2" t="s">
        <v>40</v>
      </c>
    </row>
    <row r="1089" spans="1:10" x14ac:dyDescent="0.3">
      <c r="A1089">
        <v>1088</v>
      </c>
      <c r="B1089" s="1">
        <v>45364</v>
      </c>
      <c r="C1089" s="2" t="s">
        <v>35</v>
      </c>
      <c r="D1089" s="2" t="s">
        <v>20</v>
      </c>
      <c r="E1089" s="2" t="s">
        <v>114</v>
      </c>
      <c r="F1089">
        <v>454</v>
      </c>
      <c r="G1089">
        <v>433</v>
      </c>
      <c r="H1089">
        <v>2</v>
      </c>
      <c r="I1089">
        <v>0.46</v>
      </c>
      <c r="J1089" s="2" t="s">
        <v>15</v>
      </c>
    </row>
    <row r="1090" spans="1:10" x14ac:dyDescent="0.3">
      <c r="A1090">
        <v>1089</v>
      </c>
      <c r="B1090" s="1">
        <v>45364</v>
      </c>
      <c r="C1090" s="2" t="s">
        <v>35</v>
      </c>
      <c r="D1090" s="2" t="s">
        <v>24</v>
      </c>
      <c r="E1090" s="2" t="s">
        <v>113</v>
      </c>
      <c r="F1090">
        <v>351</v>
      </c>
      <c r="G1090">
        <v>287</v>
      </c>
      <c r="H1090">
        <v>0</v>
      </c>
      <c r="I1090">
        <v>0</v>
      </c>
      <c r="J1090" s="2" t="s">
        <v>33</v>
      </c>
    </row>
    <row r="1091" spans="1:10" x14ac:dyDescent="0.3">
      <c r="A1091">
        <v>1090</v>
      </c>
      <c r="B1091" s="1">
        <v>45364</v>
      </c>
      <c r="C1091" s="2" t="s">
        <v>41</v>
      </c>
      <c r="D1091" s="2" t="s">
        <v>12</v>
      </c>
      <c r="E1091" s="2" t="s">
        <v>114</v>
      </c>
      <c r="F1091">
        <v>502</v>
      </c>
      <c r="G1091">
        <v>464</v>
      </c>
      <c r="H1091">
        <v>3</v>
      </c>
      <c r="I1091">
        <v>0.65</v>
      </c>
      <c r="J1091" s="2" t="s">
        <v>22</v>
      </c>
    </row>
    <row r="1092" spans="1:10" x14ac:dyDescent="0.3">
      <c r="A1092">
        <v>1091</v>
      </c>
      <c r="B1092" s="1">
        <v>45364</v>
      </c>
      <c r="C1092" s="2" t="s">
        <v>41</v>
      </c>
      <c r="D1092" s="2" t="s">
        <v>20</v>
      </c>
      <c r="E1092" s="2" t="s">
        <v>110</v>
      </c>
      <c r="F1092">
        <v>304</v>
      </c>
      <c r="G1092">
        <v>278</v>
      </c>
      <c r="H1092">
        <v>4</v>
      </c>
      <c r="I1092">
        <v>1.44</v>
      </c>
      <c r="J1092" s="2" t="s">
        <v>15</v>
      </c>
    </row>
    <row r="1093" spans="1:10" x14ac:dyDescent="0.3">
      <c r="A1093">
        <v>1092</v>
      </c>
      <c r="B1093" s="1">
        <v>45364</v>
      </c>
      <c r="C1093" s="2" t="s">
        <v>41</v>
      </c>
      <c r="D1093" s="2" t="s">
        <v>24</v>
      </c>
      <c r="E1093" s="2" t="s">
        <v>113</v>
      </c>
      <c r="F1093">
        <v>446</v>
      </c>
      <c r="G1093">
        <v>390</v>
      </c>
      <c r="H1093">
        <v>0</v>
      </c>
      <c r="I1093">
        <v>0</v>
      </c>
      <c r="J1093" s="2" t="s">
        <v>42</v>
      </c>
    </row>
    <row r="1094" spans="1:10" x14ac:dyDescent="0.3">
      <c r="A1094">
        <v>1093</v>
      </c>
      <c r="B1094" s="1">
        <v>45364</v>
      </c>
      <c r="C1094" s="2" t="s">
        <v>44</v>
      </c>
      <c r="D1094" s="2" t="s">
        <v>12</v>
      </c>
      <c r="E1094" s="2" t="s">
        <v>111</v>
      </c>
      <c r="F1094">
        <v>487</v>
      </c>
      <c r="G1094">
        <v>486</v>
      </c>
      <c r="H1094">
        <v>8</v>
      </c>
      <c r="I1094">
        <v>1.65</v>
      </c>
      <c r="J1094" s="2" t="s">
        <v>22</v>
      </c>
    </row>
    <row r="1095" spans="1:10" x14ac:dyDescent="0.3">
      <c r="A1095">
        <v>1094</v>
      </c>
      <c r="B1095" s="1">
        <v>45364</v>
      </c>
      <c r="C1095" s="2" t="s">
        <v>44</v>
      </c>
      <c r="D1095" s="2" t="s">
        <v>20</v>
      </c>
      <c r="E1095" s="2" t="s">
        <v>112</v>
      </c>
      <c r="F1095">
        <v>333</v>
      </c>
      <c r="G1095">
        <v>320</v>
      </c>
      <c r="H1095">
        <v>11</v>
      </c>
      <c r="I1095">
        <v>3.44</v>
      </c>
      <c r="J1095" s="2" t="s">
        <v>38</v>
      </c>
    </row>
    <row r="1096" spans="1:10" x14ac:dyDescent="0.3">
      <c r="A1096">
        <v>1095</v>
      </c>
      <c r="B1096" s="1">
        <v>45364</v>
      </c>
      <c r="C1096" s="2" t="s">
        <v>44</v>
      </c>
      <c r="D1096" s="2" t="s">
        <v>24</v>
      </c>
      <c r="E1096" s="2" t="s">
        <v>114</v>
      </c>
      <c r="F1096">
        <v>409</v>
      </c>
      <c r="G1096">
        <v>385</v>
      </c>
      <c r="H1096">
        <v>10</v>
      </c>
      <c r="I1096">
        <v>2.6</v>
      </c>
      <c r="J1096" s="2" t="s">
        <v>15</v>
      </c>
    </row>
    <row r="1097" spans="1:10" x14ac:dyDescent="0.3">
      <c r="A1097">
        <v>1096</v>
      </c>
      <c r="B1097" s="1">
        <v>45365</v>
      </c>
      <c r="C1097" s="2" t="s">
        <v>11</v>
      </c>
      <c r="D1097" s="2" t="s">
        <v>12</v>
      </c>
      <c r="E1097" s="2" t="s">
        <v>112</v>
      </c>
      <c r="F1097">
        <v>598</v>
      </c>
      <c r="G1097">
        <v>537</v>
      </c>
      <c r="H1097">
        <v>0</v>
      </c>
      <c r="I1097">
        <v>0</v>
      </c>
      <c r="J1097" s="2" t="s">
        <v>42</v>
      </c>
    </row>
    <row r="1098" spans="1:10" x14ac:dyDescent="0.3">
      <c r="A1098">
        <v>1097</v>
      </c>
      <c r="B1098" s="1">
        <v>45365</v>
      </c>
      <c r="C1098" s="2" t="s">
        <v>11</v>
      </c>
      <c r="D1098" s="2" t="s">
        <v>20</v>
      </c>
      <c r="E1098" s="2" t="s">
        <v>111</v>
      </c>
      <c r="F1098">
        <v>532</v>
      </c>
      <c r="G1098">
        <v>438</v>
      </c>
      <c r="H1098">
        <v>6</v>
      </c>
      <c r="I1098">
        <v>1.37</v>
      </c>
      <c r="J1098" s="2" t="s">
        <v>32</v>
      </c>
    </row>
    <row r="1099" spans="1:10" x14ac:dyDescent="0.3">
      <c r="A1099">
        <v>1098</v>
      </c>
      <c r="B1099" s="1">
        <v>45365</v>
      </c>
      <c r="C1099" s="2" t="s">
        <v>11</v>
      </c>
      <c r="D1099" s="2" t="s">
        <v>24</v>
      </c>
      <c r="E1099" s="2" t="s">
        <v>111</v>
      </c>
      <c r="F1099">
        <v>483</v>
      </c>
      <c r="G1099">
        <v>439</v>
      </c>
      <c r="H1099">
        <v>11</v>
      </c>
      <c r="I1099">
        <v>2.5099999999999998</v>
      </c>
      <c r="J1099" s="2" t="s">
        <v>26</v>
      </c>
    </row>
    <row r="1100" spans="1:10" x14ac:dyDescent="0.3">
      <c r="A1100">
        <v>1099</v>
      </c>
      <c r="B1100" s="1">
        <v>45365</v>
      </c>
      <c r="C1100" s="2" t="s">
        <v>30</v>
      </c>
      <c r="D1100" s="2" t="s">
        <v>12</v>
      </c>
      <c r="E1100" s="2" t="s">
        <v>112</v>
      </c>
      <c r="F1100">
        <v>366</v>
      </c>
      <c r="G1100">
        <v>308</v>
      </c>
      <c r="H1100">
        <v>0</v>
      </c>
      <c r="I1100">
        <v>0</v>
      </c>
      <c r="J1100" s="2" t="s">
        <v>32</v>
      </c>
    </row>
    <row r="1101" spans="1:10" x14ac:dyDescent="0.3">
      <c r="A1101">
        <v>1100</v>
      </c>
      <c r="B1101" s="1">
        <v>45365</v>
      </c>
      <c r="C1101" s="2" t="s">
        <v>30</v>
      </c>
      <c r="D1101" s="2" t="s">
        <v>20</v>
      </c>
      <c r="E1101" s="2" t="s">
        <v>112</v>
      </c>
      <c r="F1101">
        <v>379</v>
      </c>
      <c r="G1101">
        <v>305</v>
      </c>
      <c r="H1101">
        <v>15</v>
      </c>
      <c r="I1101">
        <v>4.92</v>
      </c>
      <c r="J1101" s="2" t="s">
        <v>23</v>
      </c>
    </row>
    <row r="1102" spans="1:10" x14ac:dyDescent="0.3">
      <c r="A1102">
        <v>1101</v>
      </c>
      <c r="B1102" s="1">
        <v>45365</v>
      </c>
      <c r="C1102" s="2" t="s">
        <v>30</v>
      </c>
      <c r="D1102" s="2" t="s">
        <v>24</v>
      </c>
      <c r="E1102" s="2" t="s">
        <v>110</v>
      </c>
      <c r="F1102">
        <v>363</v>
      </c>
      <c r="G1102">
        <v>316</v>
      </c>
      <c r="H1102">
        <v>2</v>
      </c>
      <c r="I1102">
        <v>0.63</v>
      </c>
      <c r="J1102" s="2" t="s">
        <v>28</v>
      </c>
    </row>
    <row r="1103" spans="1:10" x14ac:dyDescent="0.3">
      <c r="A1103">
        <v>1102</v>
      </c>
      <c r="B1103" s="1">
        <v>45365</v>
      </c>
      <c r="C1103" s="2" t="s">
        <v>35</v>
      </c>
      <c r="D1103" s="2" t="s">
        <v>12</v>
      </c>
      <c r="E1103" s="2" t="s">
        <v>113</v>
      </c>
      <c r="F1103">
        <v>553</v>
      </c>
      <c r="G1103">
        <v>473</v>
      </c>
      <c r="H1103">
        <v>3</v>
      </c>
      <c r="I1103">
        <v>0.63</v>
      </c>
      <c r="J1103" s="2" t="s">
        <v>46</v>
      </c>
    </row>
    <row r="1104" spans="1:10" x14ac:dyDescent="0.3">
      <c r="A1104">
        <v>1103</v>
      </c>
      <c r="B1104" s="1">
        <v>45365</v>
      </c>
      <c r="C1104" s="2" t="s">
        <v>35</v>
      </c>
      <c r="D1104" s="2" t="s">
        <v>20</v>
      </c>
      <c r="E1104" s="2" t="s">
        <v>111</v>
      </c>
      <c r="F1104">
        <v>526</v>
      </c>
      <c r="G1104">
        <v>496</v>
      </c>
      <c r="H1104">
        <v>23</v>
      </c>
      <c r="I1104">
        <v>4.6399999999999997</v>
      </c>
      <c r="J1104" s="2" t="s">
        <v>23</v>
      </c>
    </row>
    <row r="1105" spans="1:10" x14ac:dyDescent="0.3">
      <c r="A1105">
        <v>1104</v>
      </c>
      <c r="B1105" s="1">
        <v>45365</v>
      </c>
      <c r="C1105" s="2" t="s">
        <v>35</v>
      </c>
      <c r="D1105" s="2" t="s">
        <v>24</v>
      </c>
      <c r="E1105" s="2" t="s">
        <v>114</v>
      </c>
      <c r="F1105">
        <v>311</v>
      </c>
      <c r="G1105">
        <v>274</v>
      </c>
      <c r="H1105">
        <v>1</v>
      </c>
      <c r="I1105">
        <v>0.36</v>
      </c>
      <c r="J1105" s="2" t="s">
        <v>28</v>
      </c>
    </row>
    <row r="1106" spans="1:10" x14ac:dyDescent="0.3">
      <c r="A1106">
        <v>1105</v>
      </c>
      <c r="B1106" s="1">
        <v>45365</v>
      </c>
      <c r="C1106" s="2" t="s">
        <v>41</v>
      </c>
      <c r="D1106" s="2" t="s">
        <v>12</v>
      </c>
      <c r="E1106" s="2" t="s">
        <v>110</v>
      </c>
      <c r="F1106">
        <v>354</v>
      </c>
      <c r="G1106">
        <v>307</v>
      </c>
      <c r="H1106">
        <v>4</v>
      </c>
      <c r="I1106">
        <v>1.3</v>
      </c>
      <c r="J1106" s="2" t="s">
        <v>22</v>
      </c>
    </row>
    <row r="1107" spans="1:10" x14ac:dyDescent="0.3">
      <c r="A1107">
        <v>1106</v>
      </c>
      <c r="B1107" s="1">
        <v>45365</v>
      </c>
      <c r="C1107" s="2" t="s">
        <v>41</v>
      </c>
      <c r="D1107" s="2" t="s">
        <v>20</v>
      </c>
      <c r="E1107" s="2" t="s">
        <v>114</v>
      </c>
      <c r="F1107">
        <v>303</v>
      </c>
      <c r="G1107">
        <v>255</v>
      </c>
      <c r="H1107">
        <v>9</v>
      </c>
      <c r="I1107">
        <v>3.53</v>
      </c>
      <c r="J1107" s="2" t="s">
        <v>46</v>
      </c>
    </row>
    <row r="1108" spans="1:10" x14ac:dyDescent="0.3">
      <c r="A1108">
        <v>1107</v>
      </c>
      <c r="B1108" s="1">
        <v>45365</v>
      </c>
      <c r="C1108" s="2" t="s">
        <v>41</v>
      </c>
      <c r="D1108" s="2" t="s">
        <v>24</v>
      </c>
      <c r="E1108" s="2" t="s">
        <v>114</v>
      </c>
      <c r="F1108">
        <v>427</v>
      </c>
      <c r="G1108">
        <v>346</v>
      </c>
      <c r="H1108">
        <v>0</v>
      </c>
      <c r="I1108">
        <v>0</v>
      </c>
      <c r="J1108" s="2" t="s">
        <v>32</v>
      </c>
    </row>
    <row r="1109" spans="1:10" x14ac:dyDescent="0.3">
      <c r="A1109">
        <v>1108</v>
      </c>
      <c r="B1109" s="1">
        <v>45365</v>
      </c>
      <c r="C1109" s="2" t="s">
        <v>44</v>
      </c>
      <c r="D1109" s="2" t="s">
        <v>12</v>
      </c>
      <c r="E1109" s="2" t="s">
        <v>111</v>
      </c>
      <c r="F1109">
        <v>507</v>
      </c>
      <c r="G1109">
        <v>502</v>
      </c>
      <c r="H1109">
        <v>14</v>
      </c>
      <c r="I1109">
        <v>2.79</v>
      </c>
      <c r="J1109" s="2" t="s">
        <v>36</v>
      </c>
    </row>
    <row r="1110" spans="1:10" x14ac:dyDescent="0.3">
      <c r="A1110">
        <v>1109</v>
      </c>
      <c r="B1110" s="1">
        <v>45365</v>
      </c>
      <c r="C1110" s="2" t="s">
        <v>44</v>
      </c>
      <c r="D1110" s="2" t="s">
        <v>20</v>
      </c>
      <c r="E1110" s="2" t="s">
        <v>112</v>
      </c>
      <c r="F1110">
        <v>516</v>
      </c>
      <c r="G1110">
        <v>504</v>
      </c>
      <c r="H1110">
        <v>7</v>
      </c>
      <c r="I1110">
        <v>1.39</v>
      </c>
      <c r="J1110" s="2" t="s">
        <v>36</v>
      </c>
    </row>
    <row r="1111" spans="1:10" x14ac:dyDescent="0.3">
      <c r="A1111">
        <v>1110</v>
      </c>
      <c r="B1111" s="1">
        <v>45365</v>
      </c>
      <c r="C1111" s="2" t="s">
        <v>44</v>
      </c>
      <c r="D1111" s="2" t="s">
        <v>24</v>
      </c>
      <c r="E1111" s="2" t="s">
        <v>114</v>
      </c>
      <c r="F1111">
        <v>526</v>
      </c>
      <c r="G1111">
        <v>482</v>
      </c>
      <c r="H1111">
        <v>18</v>
      </c>
      <c r="I1111">
        <v>3.73</v>
      </c>
      <c r="J1111" s="2" t="s">
        <v>36</v>
      </c>
    </row>
    <row r="1112" spans="1:10" x14ac:dyDescent="0.3">
      <c r="A1112">
        <v>1111</v>
      </c>
      <c r="B1112" s="1">
        <v>45366</v>
      </c>
      <c r="C1112" s="2" t="s">
        <v>11</v>
      </c>
      <c r="D1112" s="2" t="s">
        <v>12</v>
      </c>
      <c r="E1112" s="2" t="s">
        <v>110</v>
      </c>
      <c r="F1112">
        <v>445</v>
      </c>
      <c r="G1112">
        <v>393</v>
      </c>
      <c r="H1112">
        <v>3</v>
      </c>
      <c r="I1112">
        <v>0.76</v>
      </c>
      <c r="J1112" s="2" t="s">
        <v>26</v>
      </c>
    </row>
    <row r="1113" spans="1:10" x14ac:dyDescent="0.3">
      <c r="A1113">
        <v>1112</v>
      </c>
      <c r="B1113" s="1">
        <v>45366</v>
      </c>
      <c r="C1113" s="2" t="s">
        <v>11</v>
      </c>
      <c r="D1113" s="2" t="s">
        <v>20</v>
      </c>
      <c r="E1113" s="2" t="s">
        <v>114</v>
      </c>
      <c r="F1113">
        <v>545</v>
      </c>
      <c r="G1113">
        <v>527</v>
      </c>
      <c r="H1113">
        <v>3</v>
      </c>
      <c r="I1113">
        <v>0.56999999999999995</v>
      </c>
      <c r="J1113" s="2" t="s">
        <v>40</v>
      </c>
    </row>
    <row r="1114" spans="1:10" x14ac:dyDescent="0.3">
      <c r="A1114">
        <v>1113</v>
      </c>
      <c r="B1114" s="1">
        <v>45366</v>
      </c>
      <c r="C1114" s="2" t="s">
        <v>11</v>
      </c>
      <c r="D1114" s="2" t="s">
        <v>24</v>
      </c>
      <c r="E1114" s="2" t="s">
        <v>112</v>
      </c>
      <c r="F1114">
        <v>522</v>
      </c>
      <c r="G1114">
        <v>417</v>
      </c>
      <c r="H1114">
        <v>0</v>
      </c>
      <c r="I1114">
        <v>0</v>
      </c>
      <c r="J1114" s="2" t="s">
        <v>38</v>
      </c>
    </row>
    <row r="1115" spans="1:10" x14ac:dyDescent="0.3">
      <c r="A1115">
        <v>1114</v>
      </c>
      <c r="B1115" s="1">
        <v>45366</v>
      </c>
      <c r="C1115" s="2" t="s">
        <v>30</v>
      </c>
      <c r="D1115" s="2" t="s">
        <v>12</v>
      </c>
      <c r="E1115" s="2" t="s">
        <v>112</v>
      </c>
      <c r="F1115">
        <v>360</v>
      </c>
      <c r="G1115">
        <v>345</v>
      </c>
      <c r="H1115">
        <v>8</v>
      </c>
      <c r="I1115">
        <v>2.3199999999999998</v>
      </c>
      <c r="J1115" s="2" t="s">
        <v>42</v>
      </c>
    </row>
    <row r="1116" spans="1:10" x14ac:dyDescent="0.3">
      <c r="A1116">
        <v>1115</v>
      </c>
      <c r="B1116" s="1">
        <v>45366</v>
      </c>
      <c r="C1116" s="2" t="s">
        <v>30</v>
      </c>
      <c r="D1116" s="2" t="s">
        <v>20</v>
      </c>
      <c r="E1116" s="2" t="s">
        <v>111</v>
      </c>
      <c r="F1116">
        <v>313</v>
      </c>
      <c r="G1116">
        <v>300</v>
      </c>
      <c r="H1116">
        <v>11</v>
      </c>
      <c r="I1116">
        <v>3.67</v>
      </c>
      <c r="J1116" s="2" t="s">
        <v>28</v>
      </c>
    </row>
    <row r="1117" spans="1:10" x14ac:dyDescent="0.3">
      <c r="A1117">
        <v>1116</v>
      </c>
      <c r="B1117" s="1">
        <v>45366</v>
      </c>
      <c r="C1117" s="2" t="s">
        <v>30</v>
      </c>
      <c r="D1117" s="2" t="s">
        <v>24</v>
      </c>
      <c r="E1117" s="2" t="s">
        <v>112</v>
      </c>
      <c r="F1117">
        <v>417</v>
      </c>
      <c r="G1117">
        <v>341</v>
      </c>
      <c r="H1117">
        <v>6</v>
      </c>
      <c r="I1117">
        <v>1.76</v>
      </c>
      <c r="J1117" s="2" t="s">
        <v>40</v>
      </c>
    </row>
    <row r="1118" spans="1:10" x14ac:dyDescent="0.3">
      <c r="A1118">
        <v>1117</v>
      </c>
      <c r="B1118" s="1">
        <v>45366</v>
      </c>
      <c r="C1118" s="2" t="s">
        <v>35</v>
      </c>
      <c r="D1118" s="2" t="s">
        <v>12</v>
      </c>
      <c r="E1118" s="2" t="s">
        <v>112</v>
      </c>
      <c r="F1118">
        <v>382</v>
      </c>
      <c r="G1118">
        <v>337</v>
      </c>
      <c r="H1118">
        <v>0</v>
      </c>
      <c r="I1118">
        <v>0</v>
      </c>
      <c r="J1118" s="2" t="s">
        <v>28</v>
      </c>
    </row>
    <row r="1119" spans="1:10" x14ac:dyDescent="0.3">
      <c r="A1119">
        <v>1118</v>
      </c>
      <c r="B1119" s="1">
        <v>45366</v>
      </c>
      <c r="C1119" s="2" t="s">
        <v>35</v>
      </c>
      <c r="D1119" s="2" t="s">
        <v>20</v>
      </c>
      <c r="E1119" s="2" t="s">
        <v>111</v>
      </c>
      <c r="F1119">
        <v>349</v>
      </c>
      <c r="G1119">
        <v>335</v>
      </c>
      <c r="H1119">
        <v>11</v>
      </c>
      <c r="I1119">
        <v>3.28</v>
      </c>
      <c r="J1119" s="2" t="s">
        <v>19</v>
      </c>
    </row>
    <row r="1120" spans="1:10" x14ac:dyDescent="0.3">
      <c r="A1120">
        <v>1119</v>
      </c>
      <c r="B1120" s="1">
        <v>45366</v>
      </c>
      <c r="C1120" s="2" t="s">
        <v>35</v>
      </c>
      <c r="D1120" s="2" t="s">
        <v>24</v>
      </c>
      <c r="E1120" s="2" t="s">
        <v>112</v>
      </c>
      <c r="F1120">
        <v>375</v>
      </c>
      <c r="G1120">
        <v>344</v>
      </c>
      <c r="H1120">
        <v>14</v>
      </c>
      <c r="I1120">
        <v>4.07</v>
      </c>
      <c r="J1120" s="2" t="s">
        <v>36</v>
      </c>
    </row>
    <row r="1121" spans="1:10" x14ac:dyDescent="0.3">
      <c r="A1121">
        <v>1120</v>
      </c>
      <c r="B1121" s="1">
        <v>45366</v>
      </c>
      <c r="C1121" s="2" t="s">
        <v>41</v>
      </c>
      <c r="D1121" s="2" t="s">
        <v>12</v>
      </c>
      <c r="E1121" s="2" t="s">
        <v>112</v>
      </c>
      <c r="F1121">
        <v>331</v>
      </c>
      <c r="G1121">
        <v>295</v>
      </c>
      <c r="H1121">
        <v>2</v>
      </c>
      <c r="I1121">
        <v>0.68</v>
      </c>
      <c r="J1121" s="2" t="s">
        <v>23</v>
      </c>
    </row>
    <row r="1122" spans="1:10" x14ac:dyDescent="0.3">
      <c r="A1122">
        <v>1121</v>
      </c>
      <c r="B1122" s="1">
        <v>45366</v>
      </c>
      <c r="C1122" s="2" t="s">
        <v>41</v>
      </c>
      <c r="D1122" s="2" t="s">
        <v>20</v>
      </c>
      <c r="E1122" s="2" t="s">
        <v>110</v>
      </c>
      <c r="F1122">
        <v>531</v>
      </c>
      <c r="G1122">
        <v>435</v>
      </c>
      <c r="H1122">
        <v>1</v>
      </c>
      <c r="I1122">
        <v>0.23</v>
      </c>
      <c r="J1122" s="2" t="s">
        <v>36</v>
      </c>
    </row>
    <row r="1123" spans="1:10" x14ac:dyDescent="0.3">
      <c r="A1123">
        <v>1122</v>
      </c>
      <c r="B1123" s="1">
        <v>45366</v>
      </c>
      <c r="C1123" s="2" t="s">
        <v>41</v>
      </c>
      <c r="D1123" s="2" t="s">
        <v>24</v>
      </c>
      <c r="E1123" s="2" t="s">
        <v>114</v>
      </c>
      <c r="F1123">
        <v>340</v>
      </c>
      <c r="G1123">
        <v>337</v>
      </c>
      <c r="H1123">
        <v>13</v>
      </c>
      <c r="I1123">
        <v>3.86</v>
      </c>
      <c r="J1123" s="2" t="s">
        <v>36</v>
      </c>
    </row>
    <row r="1124" spans="1:10" x14ac:dyDescent="0.3">
      <c r="A1124">
        <v>1123</v>
      </c>
      <c r="B1124" s="1">
        <v>45366</v>
      </c>
      <c r="C1124" s="2" t="s">
        <v>44</v>
      </c>
      <c r="D1124" s="2" t="s">
        <v>12</v>
      </c>
      <c r="E1124" s="2" t="s">
        <v>110</v>
      </c>
      <c r="F1124">
        <v>571</v>
      </c>
      <c r="G1124">
        <v>565</v>
      </c>
      <c r="H1124">
        <v>13</v>
      </c>
      <c r="I1124">
        <v>2.2999999999999998</v>
      </c>
      <c r="J1124" s="2" t="s">
        <v>38</v>
      </c>
    </row>
    <row r="1125" spans="1:10" x14ac:dyDescent="0.3">
      <c r="A1125">
        <v>1124</v>
      </c>
      <c r="B1125" s="1">
        <v>45366</v>
      </c>
      <c r="C1125" s="2" t="s">
        <v>44</v>
      </c>
      <c r="D1125" s="2" t="s">
        <v>20</v>
      </c>
      <c r="E1125" s="2" t="s">
        <v>112</v>
      </c>
      <c r="F1125">
        <v>505</v>
      </c>
      <c r="G1125">
        <v>421</v>
      </c>
      <c r="H1125">
        <v>14</v>
      </c>
      <c r="I1125">
        <v>3.33</v>
      </c>
      <c r="J1125" s="2" t="s">
        <v>46</v>
      </c>
    </row>
    <row r="1126" spans="1:10" x14ac:dyDescent="0.3">
      <c r="A1126">
        <v>1125</v>
      </c>
      <c r="B1126" s="1">
        <v>45366</v>
      </c>
      <c r="C1126" s="2" t="s">
        <v>44</v>
      </c>
      <c r="D1126" s="2" t="s">
        <v>24</v>
      </c>
      <c r="E1126" s="2" t="s">
        <v>113</v>
      </c>
      <c r="F1126">
        <v>589</v>
      </c>
      <c r="G1126">
        <v>522</v>
      </c>
      <c r="H1126">
        <v>9</v>
      </c>
      <c r="I1126">
        <v>1.72</v>
      </c>
      <c r="J1126" s="2" t="s">
        <v>33</v>
      </c>
    </row>
    <row r="1127" spans="1:10" x14ac:dyDescent="0.3">
      <c r="A1127">
        <v>1126</v>
      </c>
      <c r="B1127" s="1">
        <v>45367</v>
      </c>
      <c r="C1127" s="2" t="s">
        <v>11</v>
      </c>
      <c r="D1127" s="2" t="s">
        <v>12</v>
      </c>
      <c r="E1127" s="2" t="s">
        <v>113</v>
      </c>
      <c r="F1127">
        <v>481</v>
      </c>
      <c r="G1127">
        <v>427</v>
      </c>
      <c r="H1127">
        <v>15</v>
      </c>
      <c r="I1127">
        <v>3.51</v>
      </c>
      <c r="J1127" s="2" t="s">
        <v>26</v>
      </c>
    </row>
    <row r="1128" spans="1:10" x14ac:dyDescent="0.3">
      <c r="A1128">
        <v>1127</v>
      </c>
      <c r="B1128" s="1">
        <v>45367</v>
      </c>
      <c r="C1128" s="2" t="s">
        <v>11</v>
      </c>
      <c r="D1128" s="2" t="s">
        <v>20</v>
      </c>
      <c r="E1128" s="2" t="s">
        <v>112</v>
      </c>
      <c r="F1128">
        <v>554</v>
      </c>
      <c r="G1128">
        <v>446</v>
      </c>
      <c r="H1128">
        <v>2</v>
      </c>
      <c r="I1128">
        <v>0.45</v>
      </c>
      <c r="J1128" s="2" t="s">
        <v>36</v>
      </c>
    </row>
    <row r="1129" spans="1:10" x14ac:dyDescent="0.3">
      <c r="A1129">
        <v>1128</v>
      </c>
      <c r="B1129" s="1">
        <v>45367</v>
      </c>
      <c r="C1129" s="2" t="s">
        <v>11</v>
      </c>
      <c r="D1129" s="2" t="s">
        <v>24</v>
      </c>
      <c r="E1129" s="2" t="s">
        <v>110</v>
      </c>
      <c r="F1129">
        <v>401</v>
      </c>
      <c r="G1129">
        <v>400</v>
      </c>
      <c r="H1129">
        <v>16</v>
      </c>
      <c r="I1129">
        <v>4</v>
      </c>
      <c r="J1129" s="2" t="s">
        <v>29</v>
      </c>
    </row>
    <row r="1130" spans="1:10" x14ac:dyDescent="0.3">
      <c r="A1130">
        <v>1129</v>
      </c>
      <c r="B1130" s="1">
        <v>45367</v>
      </c>
      <c r="C1130" s="2" t="s">
        <v>30</v>
      </c>
      <c r="D1130" s="2" t="s">
        <v>12</v>
      </c>
      <c r="E1130" s="2" t="s">
        <v>111</v>
      </c>
      <c r="F1130">
        <v>506</v>
      </c>
      <c r="G1130">
        <v>420</v>
      </c>
      <c r="H1130">
        <v>17</v>
      </c>
      <c r="I1130">
        <v>4.05</v>
      </c>
      <c r="J1130" s="2" t="s">
        <v>32</v>
      </c>
    </row>
    <row r="1131" spans="1:10" x14ac:dyDescent="0.3">
      <c r="A1131">
        <v>1130</v>
      </c>
      <c r="B1131" s="1">
        <v>45367</v>
      </c>
      <c r="C1131" s="2" t="s">
        <v>30</v>
      </c>
      <c r="D1131" s="2" t="s">
        <v>20</v>
      </c>
      <c r="E1131" s="2" t="s">
        <v>111</v>
      </c>
      <c r="F1131">
        <v>430</v>
      </c>
      <c r="G1131">
        <v>416</v>
      </c>
      <c r="H1131">
        <v>18</v>
      </c>
      <c r="I1131">
        <v>4.33</v>
      </c>
      <c r="J1131" s="2" t="s">
        <v>22</v>
      </c>
    </row>
    <row r="1132" spans="1:10" x14ac:dyDescent="0.3">
      <c r="A1132">
        <v>1131</v>
      </c>
      <c r="B1132" s="1">
        <v>45367</v>
      </c>
      <c r="C1132" s="2" t="s">
        <v>30</v>
      </c>
      <c r="D1132" s="2" t="s">
        <v>24</v>
      </c>
      <c r="E1132" s="2" t="s">
        <v>113</v>
      </c>
      <c r="F1132">
        <v>376</v>
      </c>
      <c r="G1132">
        <v>306</v>
      </c>
      <c r="H1132">
        <v>8</v>
      </c>
      <c r="I1132">
        <v>2.61</v>
      </c>
      <c r="J1132" s="2" t="s">
        <v>42</v>
      </c>
    </row>
    <row r="1133" spans="1:10" x14ac:dyDescent="0.3">
      <c r="A1133">
        <v>1132</v>
      </c>
      <c r="B1133" s="1">
        <v>45367</v>
      </c>
      <c r="C1133" s="2" t="s">
        <v>35</v>
      </c>
      <c r="D1133" s="2" t="s">
        <v>12</v>
      </c>
      <c r="E1133" s="2" t="s">
        <v>112</v>
      </c>
      <c r="F1133">
        <v>370</v>
      </c>
      <c r="G1133">
        <v>347</v>
      </c>
      <c r="H1133">
        <v>8</v>
      </c>
      <c r="I1133">
        <v>2.31</v>
      </c>
      <c r="J1133" s="2" t="s">
        <v>46</v>
      </c>
    </row>
    <row r="1134" spans="1:10" x14ac:dyDescent="0.3">
      <c r="A1134">
        <v>1133</v>
      </c>
      <c r="B1134" s="1">
        <v>45367</v>
      </c>
      <c r="C1134" s="2" t="s">
        <v>35</v>
      </c>
      <c r="D1134" s="2" t="s">
        <v>20</v>
      </c>
      <c r="E1134" s="2" t="s">
        <v>114</v>
      </c>
      <c r="F1134">
        <v>436</v>
      </c>
      <c r="G1134">
        <v>383</v>
      </c>
      <c r="H1134">
        <v>8</v>
      </c>
      <c r="I1134">
        <v>2.09</v>
      </c>
      <c r="J1134" s="2" t="s">
        <v>36</v>
      </c>
    </row>
    <row r="1135" spans="1:10" x14ac:dyDescent="0.3">
      <c r="A1135">
        <v>1134</v>
      </c>
      <c r="B1135" s="1">
        <v>45367</v>
      </c>
      <c r="C1135" s="2" t="s">
        <v>35</v>
      </c>
      <c r="D1135" s="2" t="s">
        <v>24</v>
      </c>
      <c r="E1135" s="2" t="s">
        <v>112</v>
      </c>
      <c r="F1135">
        <v>312</v>
      </c>
      <c r="G1135">
        <v>296</v>
      </c>
      <c r="H1135">
        <v>11</v>
      </c>
      <c r="I1135">
        <v>3.72</v>
      </c>
      <c r="J1135" s="2" t="s">
        <v>40</v>
      </c>
    </row>
    <row r="1136" spans="1:10" x14ac:dyDescent="0.3">
      <c r="A1136">
        <v>1135</v>
      </c>
      <c r="B1136" s="1">
        <v>45367</v>
      </c>
      <c r="C1136" s="2" t="s">
        <v>41</v>
      </c>
      <c r="D1136" s="2" t="s">
        <v>12</v>
      </c>
      <c r="E1136" s="2" t="s">
        <v>114</v>
      </c>
      <c r="F1136">
        <v>548</v>
      </c>
      <c r="G1136">
        <v>511</v>
      </c>
      <c r="H1136">
        <v>3</v>
      </c>
      <c r="I1136">
        <v>0.59</v>
      </c>
      <c r="J1136" s="2" t="s">
        <v>46</v>
      </c>
    </row>
    <row r="1137" spans="1:10" x14ac:dyDescent="0.3">
      <c r="A1137">
        <v>1136</v>
      </c>
      <c r="B1137" s="1">
        <v>45367</v>
      </c>
      <c r="C1137" s="2" t="s">
        <v>41</v>
      </c>
      <c r="D1137" s="2" t="s">
        <v>20</v>
      </c>
      <c r="E1137" s="2" t="s">
        <v>110</v>
      </c>
      <c r="F1137">
        <v>310</v>
      </c>
      <c r="G1137">
        <v>294</v>
      </c>
      <c r="H1137">
        <v>3</v>
      </c>
      <c r="I1137">
        <v>1.02</v>
      </c>
      <c r="J1137" s="2" t="s">
        <v>28</v>
      </c>
    </row>
    <row r="1138" spans="1:10" x14ac:dyDescent="0.3">
      <c r="A1138">
        <v>1137</v>
      </c>
      <c r="B1138" s="1">
        <v>45367</v>
      </c>
      <c r="C1138" s="2" t="s">
        <v>41</v>
      </c>
      <c r="D1138" s="2" t="s">
        <v>24</v>
      </c>
      <c r="E1138" s="2" t="s">
        <v>114</v>
      </c>
      <c r="F1138">
        <v>582</v>
      </c>
      <c r="G1138">
        <v>473</v>
      </c>
      <c r="H1138">
        <v>16</v>
      </c>
      <c r="I1138">
        <v>3.38</v>
      </c>
      <c r="J1138" s="2" t="s">
        <v>29</v>
      </c>
    </row>
    <row r="1139" spans="1:10" x14ac:dyDescent="0.3">
      <c r="A1139">
        <v>1138</v>
      </c>
      <c r="B1139" s="1">
        <v>45367</v>
      </c>
      <c r="C1139" s="2" t="s">
        <v>44</v>
      </c>
      <c r="D1139" s="2" t="s">
        <v>12</v>
      </c>
      <c r="E1139" s="2" t="s">
        <v>112</v>
      </c>
      <c r="F1139">
        <v>301</v>
      </c>
      <c r="G1139">
        <v>259</v>
      </c>
      <c r="H1139">
        <v>8</v>
      </c>
      <c r="I1139">
        <v>3.09</v>
      </c>
      <c r="J1139" s="2" t="s">
        <v>36</v>
      </c>
    </row>
    <row r="1140" spans="1:10" x14ac:dyDescent="0.3">
      <c r="A1140">
        <v>1139</v>
      </c>
      <c r="B1140" s="1">
        <v>45367</v>
      </c>
      <c r="C1140" s="2" t="s">
        <v>44</v>
      </c>
      <c r="D1140" s="2" t="s">
        <v>20</v>
      </c>
      <c r="E1140" s="2" t="s">
        <v>113</v>
      </c>
      <c r="F1140">
        <v>388</v>
      </c>
      <c r="G1140">
        <v>313</v>
      </c>
      <c r="H1140">
        <v>9</v>
      </c>
      <c r="I1140">
        <v>2.88</v>
      </c>
      <c r="J1140" s="2" t="s">
        <v>46</v>
      </c>
    </row>
    <row r="1141" spans="1:10" x14ac:dyDescent="0.3">
      <c r="A1141">
        <v>1140</v>
      </c>
      <c r="B1141" s="1">
        <v>45367</v>
      </c>
      <c r="C1141" s="2" t="s">
        <v>44</v>
      </c>
      <c r="D1141" s="2" t="s">
        <v>24</v>
      </c>
      <c r="E1141" s="2" t="s">
        <v>111</v>
      </c>
      <c r="F1141">
        <v>452</v>
      </c>
      <c r="G1141">
        <v>420</v>
      </c>
      <c r="H1141">
        <v>12</v>
      </c>
      <c r="I1141">
        <v>2.86</v>
      </c>
      <c r="J1141" s="2" t="s">
        <v>32</v>
      </c>
    </row>
    <row r="1142" spans="1:10" x14ac:dyDescent="0.3">
      <c r="A1142">
        <v>1141</v>
      </c>
      <c r="B1142" s="1">
        <v>45368</v>
      </c>
      <c r="C1142" s="2" t="s">
        <v>11</v>
      </c>
      <c r="D1142" s="2" t="s">
        <v>12</v>
      </c>
      <c r="E1142" s="2" t="s">
        <v>111</v>
      </c>
      <c r="F1142">
        <v>502</v>
      </c>
      <c r="G1142">
        <v>480</v>
      </c>
      <c r="H1142">
        <v>12</v>
      </c>
      <c r="I1142">
        <v>2.5</v>
      </c>
      <c r="J1142" s="2" t="s">
        <v>33</v>
      </c>
    </row>
    <row r="1143" spans="1:10" x14ac:dyDescent="0.3">
      <c r="A1143">
        <v>1142</v>
      </c>
      <c r="B1143" s="1">
        <v>45368</v>
      </c>
      <c r="C1143" s="2" t="s">
        <v>11</v>
      </c>
      <c r="D1143" s="2" t="s">
        <v>20</v>
      </c>
      <c r="E1143" s="2" t="s">
        <v>113</v>
      </c>
      <c r="F1143">
        <v>414</v>
      </c>
      <c r="G1143">
        <v>384</v>
      </c>
      <c r="H1143">
        <v>3</v>
      </c>
      <c r="I1143">
        <v>0.78</v>
      </c>
      <c r="J1143" s="2" t="s">
        <v>40</v>
      </c>
    </row>
    <row r="1144" spans="1:10" x14ac:dyDescent="0.3">
      <c r="A1144">
        <v>1143</v>
      </c>
      <c r="B1144" s="1">
        <v>45368</v>
      </c>
      <c r="C1144" s="2" t="s">
        <v>11</v>
      </c>
      <c r="D1144" s="2" t="s">
        <v>24</v>
      </c>
      <c r="E1144" s="2" t="s">
        <v>113</v>
      </c>
      <c r="F1144">
        <v>361</v>
      </c>
      <c r="G1144">
        <v>347</v>
      </c>
      <c r="H1144">
        <v>6</v>
      </c>
      <c r="I1144">
        <v>1.73</v>
      </c>
      <c r="J1144" s="2" t="s">
        <v>45</v>
      </c>
    </row>
    <row r="1145" spans="1:10" x14ac:dyDescent="0.3">
      <c r="A1145">
        <v>1144</v>
      </c>
      <c r="B1145" s="1">
        <v>45368</v>
      </c>
      <c r="C1145" s="2" t="s">
        <v>30</v>
      </c>
      <c r="D1145" s="2" t="s">
        <v>12</v>
      </c>
      <c r="E1145" s="2" t="s">
        <v>112</v>
      </c>
      <c r="F1145">
        <v>449</v>
      </c>
      <c r="G1145">
        <v>368</v>
      </c>
      <c r="H1145">
        <v>16</v>
      </c>
      <c r="I1145">
        <v>4.3499999999999996</v>
      </c>
      <c r="J1145" s="2" t="s">
        <v>15</v>
      </c>
    </row>
    <row r="1146" spans="1:10" x14ac:dyDescent="0.3">
      <c r="A1146">
        <v>1145</v>
      </c>
      <c r="B1146" s="1">
        <v>45368</v>
      </c>
      <c r="C1146" s="2" t="s">
        <v>30</v>
      </c>
      <c r="D1146" s="2" t="s">
        <v>20</v>
      </c>
      <c r="E1146" s="2" t="s">
        <v>111</v>
      </c>
      <c r="F1146">
        <v>410</v>
      </c>
      <c r="G1146">
        <v>367</v>
      </c>
      <c r="H1146">
        <v>17</v>
      </c>
      <c r="I1146">
        <v>4.63</v>
      </c>
      <c r="J1146" s="2" t="s">
        <v>40</v>
      </c>
    </row>
    <row r="1147" spans="1:10" x14ac:dyDescent="0.3">
      <c r="A1147">
        <v>1146</v>
      </c>
      <c r="B1147" s="1">
        <v>45368</v>
      </c>
      <c r="C1147" s="2" t="s">
        <v>30</v>
      </c>
      <c r="D1147" s="2" t="s">
        <v>24</v>
      </c>
      <c r="E1147" s="2" t="s">
        <v>110</v>
      </c>
      <c r="F1147">
        <v>592</v>
      </c>
      <c r="G1147">
        <v>505</v>
      </c>
      <c r="H1147">
        <v>5</v>
      </c>
      <c r="I1147">
        <v>0.99</v>
      </c>
      <c r="J1147" s="2" t="s">
        <v>38</v>
      </c>
    </row>
    <row r="1148" spans="1:10" x14ac:dyDescent="0.3">
      <c r="A1148">
        <v>1147</v>
      </c>
      <c r="B1148" s="1">
        <v>45368</v>
      </c>
      <c r="C1148" s="2" t="s">
        <v>35</v>
      </c>
      <c r="D1148" s="2" t="s">
        <v>12</v>
      </c>
      <c r="E1148" s="2" t="s">
        <v>113</v>
      </c>
      <c r="F1148">
        <v>465</v>
      </c>
      <c r="G1148">
        <v>412</v>
      </c>
      <c r="H1148">
        <v>4</v>
      </c>
      <c r="I1148">
        <v>0.97</v>
      </c>
      <c r="J1148" s="2" t="s">
        <v>33</v>
      </c>
    </row>
    <row r="1149" spans="1:10" x14ac:dyDescent="0.3">
      <c r="A1149">
        <v>1148</v>
      </c>
      <c r="B1149" s="1">
        <v>45368</v>
      </c>
      <c r="C1149" s="2" t="s">
        <v>35</v>
      </c>
      <c r="D1149" s="2" t="s">
        <v>20</v>
      </c>
      <c r="E1149" s="2" t="s">
        <v>113</v>
      </c>
      <c r="F1149">
        <v>448</v>
      </c>
      <c r="G1149">
        <v>410</v>
      </c>
      <c r="H1149">
        <v>18</v>
      </c>
      <c r="I1149">
        <v>4.3899999999999997</v>
      </c>
      <c r="J1149" s="2" t="s">
        <v>40</v>
      </c>
    </row>
    <row r="1150" spans="1:10" x14ac:dyDescent="0.3">
      <c r="A1150">
        <v>1149</v>
      </c>
      <c r="B1150" s="1">
        <v>45368</v>
      </c>
      <c r="C1150" s="2" t="s">
        <v>35</v>
      </c>
      <c r="D1150" s="2" t="s">
        <v>24</v>
      </c>
      <c r="E1150" s="2" t="s">
        <v>114</v>
      </c>
      <c r="F1150">
        <v>307</v>
      </c>
      <c r="G1150">
        <v>249</v>
      </c>
      <c r="H1150">
        <v>10</v>
      </c>
      <c r="I1150">
        <v>4.0199999999999996</v>
      </c>
      <c r="J1150" s="2" t="s">
        <v>15</v>
      </c>
    </row>
    <row r="1151" spans="1:10" x14ac:dyDescent="0.3">
      <c r="A1151">
        <v>1150</v>
      </c>
      <c r="B1151" s="1">
        <v>45368</v>
      </c>
      <c r="C1151" s="2" t="s">
        <v>41</v>
      </c>
      <c r="D1151" s="2" t="s">
        <v>12</v>
      </c>
      <c r="E1151" s="2" t="s">
        <v>110</v>
      </c>
      <c r="F1151">
        <v>520</v>
      </c>
      <c r="G1151">
        <v>504</v>
      </c>
      <c r="H1151">
        <v>24</v>
      </c>
      <c r="I1151">
        <v>4.76</v>
      </c>
      <c r="J1151" s="2" t="s">
        <v>46</v>
      </c>
    </row>
    <row r="1152" spans="1:10" x14ac:dyDescent="0.3">
      <c r="A1152">
        <v>1151</v>
      </c>
      <c r="B1152" s="1">
        <v>45368</v>
      </c>
      <c r="C1152" s="2" t="s">
        <v>41</v>
      </c>
      <c r="D1152" s="2" t="s">
        <v>20</v>
      </c>
      <c r="E1152" s="2" t="s">
        <v>113</v>
      </c>
      <c r="F1152">
        <v>409</v>
      </c>
      <c r="G1152">
        <v>365</v>
      </c>
      <c r="H1152">
        <v>9</v>
      </c>
      <c r="I1152">
        <v>2.4700000000000002</v>
      </c>
      <c r="J1152" s="2" t="s">
        <v>22</v>
      </c>
    </row>
    <row r="1153" spans="1:10" x14ac:dyDescent="0.3">
      <c r="A1153">
        <v>1152</v>
      </c>
      <c r="B1153" s="1">
        <v>45368</v>
      </c>
      <c r="C1153" s="2" t="s">
        <v>41</v>
      </c>
      <c r="D1153" s="2" t="s">
        <v>24</v>
      </c>
      <c r="E1153" s="2" t="s">
        <v>110</v>
      </c>
      <c r="F1153">
        <v>387</v>
      </c>
      <c r="G1153">
        <v>317</v>
      </c>
      <c r="H1153">
        <v>6</v>
      </c>
      <c r="I1153">
        <v>1.89</v>
      </c>
      <c r="J1153" s="2" t="s">
        <v>33</v>
      </c>
    </row>
    <row r="1154" spans="1:10" x14ac:dyDescent="0.3">
      <c r="A1154">
        <v>1153</v>
      </c>
      <c r="B1154" s="1">
        <v>45368</v>
      </c>
      <c r="C1154" s="2" t="s">
        <v>44</v>
      </c>
      <c r="D1154" s="2" t="s">
        <v>12</v>
      </c>
      <c r="E1154" s="2" t="s">
        <v>114</v>
      </c>
      <c r="F1154">
        <v>314</v>
      </c>
      <c r="G1154">
        <v>290</v>
      </c>
      <c r="H1154">
        <v>9</v>
      </c>
      <c r="I1154">
        <v>3.1</v>
      </c>
      <c r="J1154" s="2" t="s">
        <v>19</v>
      </c>
    </row>
    <row r="1155" spans="1:10" x14ac:dyDescent="0.3">
      <c r="A1155">
        <v>1154</v>
      </c>
      <c r="B1155" s="1">
        <v>45368</v>
      </c>
      <c r="C1155" s="2" t="s">
        <v>44</v>
      </c>
      <c r="D1155" s="2" t="s">
        <v>20</v>
      </c>
      <c r="E1155" s="2" t="s">
        <v>110</v>
      </c>
      <c r="F1155">
        <v>579</v>
      </c>
      <c r="G1155">
        <v>572</v>
      </c>
      <c r="H1155">
        <v>22</v>
      </c>
      <c r="I1155">
        <v>3.85</v>
      </c>
      <c r="J1155" s="2" t="s">
        <v>36</v>
      </c>
    </row>
    <row r="1156" spans="1:10" x14ac:dyDescent="0.3">
      <c r="A1156">
        <v>1155</v>
      </c>
      <c r="B1156" s="1">
        <v>45368</v>
      </c>
      <c r="C1156" s="2" t="s">
        <v>44</v>
      </c>
      <c r="D1156" s="2" t="s">
        <v>24</v>
      </c>
      <c r="E1156" s="2" t="s">
        <v>113</v>
      </c>
      <c r="F1156">
        <v>592</v>
      </c>
      <c r="G1156">
        <v>534</v>
      </c>
      <c r="H1156">
        <v>13</v>
      </c>
      <c r="I1156">
        <v>2.4300000000000002</v>
      </c>
      <c r="J1156" s="2" t="s">
        <v>40</v>
      </c>
    </row>
    <row r="1157" spans="1:10" x14ac:dyDescent="0.3">
      <c r="A1157">
        <v>1156</v>
      </c>
      <c r="B1157" s="1">
        <v>45369</v>
      </c>
      <c r="C1157" s="2" t="s">
        <v>11</v>
      </c>
      <c r="D1157" s="2" t="s">
        <v>12</v>
      </c>
      <c r="E1157" s="2" t="s">
        <v>111</v>
      </c>
      <c r="F1157">
        <v>375</v>
      </c>
      <c r="G1157">
        <v>367</v>
      </c>
      <c r="H1157">
        <v>1</v>
      </c>
      <c r="I1157">
        <v>0.27</v>
      </c>
      <c r="J1157" s="2" t="s">
        <v>46</v>
      </c>
    </row>
    <row r="1158" spans="1:10" x14ac:dyDescent="0.3">
      <c r="A1158">
        <v>1157</v>
      </c>
      <c r="B1158" s="1">
        <v>45369</v>
      </c>
      <c r="C1158" s="2" t="s">
        <v>11</v>
      </c>
      <c r="D1158" s="2" t="s">
        <v>20</v>
      </c>
      <c r="E1158" s="2" t="s">
        <v>114</v>
      </c>
      <c r="F1158">
        <v>575</v>
      </c>
      <c r="G1158">
        <v>517</v>
      </c>
      <c r="H1158">
        <v>15</v>
      </c>
      <c r="I1158">
        <v>2.9</v>
      </c>
      <c r="J1158" s="2" t="s">
        <v>32</v>
      </c>
    </row>
    <row r="1159" spans="1:10" x14ac:dyDescent="0.3">
      <c r="A1159">
        <v>1158</v>
      </c>
      <c r="B1159" s="1">
        <v>45369</v>
      </c>
      <c r="C1159" s="2" t="s">
        <v>11</v>
      </c>
      <c r="D1159" s="2" t="s">
        <v>24</v>
      </c>
      <c r="E1159" s="2" t="s">
        <v>112</v>
      </c>
      <c r="F1159">
        <v>560</v>
      </c>
      <c r="G1159">
        <v>451</v>
      </c>
      <c r="H1159">
        <v>18</v>
      </c>
      <c r="I1159">
        <v>3.99</v>
      </c>
      <c r="J1159" s="2" t="s">
        <v>28</v>
      </c>
    </row>
    <row r="1160" spans="1:10" x14ac:dyDescent="0.3">
      <c r="A1160">
        <v>1159</v>
      </c>
      <c r="B1160" s="1">
        <v>45369</v>
      </c>
      <c r="C1160" s="2" t="s">
        <v>30</v>
      </c>
      <c r="D1160" s="2" t="s">
        <v>12</v>
      </c>
      <c r="E1160" s="2" t="s">
        <v>110</v>
      </c>
      <c r="F1160">
        <v>504</v>
      </c>
      <c r="G1160">
        <v>493</v>
      </c>
      <c r="H1160">
        <v>7</v>
      </c>
      <c r="I1160">
        <v>1.42</v>
      </c>
      <c r="J1160" s="2" t="s">
        <v>15</v>
      </c>
    </row>
    <row r="1161" spans="1:10" x14ac:dyDescent="0.3">
      <c r="A1161">
        <v>1160</v>
      </c>
      <c r="B1161" s="1">
        <v>45369</v>
      </c>
      <c r="C1161" s="2" t="s">
        <v>30</v>
      </c>
      <c r="D1161" s="2" t="s">
        <v>20</v>
      </c>
      <c r="E1161" s="2" t="s">
        <v>114</v>
      </c>
      <c r="F1161">
        <v>361</v>
      </c>
      <c r="G1161">
        <v>321</v>
      </c>
      <c r="H1161">
        <v>14</v>
      </c>
      <c r="I1161">
        <v>4.3600000000000003</v>
      </c>
      <c r="J1161" s="2" t="s">
        <v>28</v>
      </c>
    </row>
    <row r="1162" spans="1:10" x14ac:dyDescent="0.3">
      <c r="A1162">
        <v>1161</v>
      </c>
      <c r="B1162" s="1">
        <v>45369</v>
      </c>
      <c r="C1162" s="2" t="s">
        <v>30</v>
      </c>
      <c r="D1162" s="2" t="s">
        <v>24</v>
      </c>
      <c r="E1162" s="2" t="s">
        <v>111</v>
      </c>
      <c r="F1162">
        <v>562</v>
      </c>
      <c r="G1162">
        <v>532</v>
      </c>
      <c r="H1162">
        <v>6</v>
      </c>
      <c r="I1162">
        <v>1.1299999999999999</v>
      </c>
      <c r="J1162" s="2" t="s">
        <v>28</v>
      </c>
    </row>
    <row r="1163" spans="1:10" x14ac:dyDescent="0.3">
      <c r="A1163">
        <v>1162</v>
      </c>
      <c r="B1163" s="1">
        <v>45369</v>
      </c>
      <c r="C1163" s="2" t="s">
        <v>35</v>
      </c>
      <c r="D1163" s="2" t="s">
        <v>12</v>
      </c>
      <c r="E1163" s="2" t="s">
        <v>110</v>
      </c>
      <c r="F1163">
        <v>491</v>
      </c>
      <c r="G1163">
        <v>435</v>
      </c>
      <c r="H1163">
        <v>0</v>
      </c>
      <c r="I1163">
        <v>0</v>
      </c>
      <c r="J1163" s="2" t="s">
        <v>46</v>
      </c>
    </row>
    <row r="1164" spans="1:10" x14ac:dyDescent="0.3">
      <c r="A1164">
        <v>1163</v>
      </c>
      <c r="B1164" s="1">
        <v>45369</v>
      </c>
      <c r="C1164" s="2" t="s">
        <v>35</v>
      </c>
      <c r="D1164" s="2" t="s">
        <v>20</v>
      </c>
      <c r="E1164" s="2" t="s">
        <v>111</v>
      </c>
      <c r="F1164">
        <v>313</v>
      </c>
      <c r="G1164">
        <v>266</v>
      </c>
      <c r="H1164">
        <v>0</v>
      </c>
      <c r="I1164">
        <v>0</v>
      </c>
      <c r="J1164" s="2" t="s">
        <v>36</v>
      </c>
    </row>
    <row r="1165" spans="1:10" x14ac:dyDescent="0.3">
      <c r="A1165">
        <v>1164</v>
      </c>
      <c r="B1165" s="1">
        <v>45369</v>
      </c>
      <c r="C1165" s="2" t="s">
        <v>35</v>
      </c>
      <c r="D1165" s="2" t="s">
        <v>24</v>
      </c>
      <c r="E1165" s="2" t="s">
        <v>110</v>
      </c>
      <c r="F1165">
        <v>542</v>
      </c>
      <c r="G1165">
        <v>505</v>
      </c>
      <c r="H1165">
        <v>20</v>
      </c>
      <c r="I1165">
        <v>3.96</v>
      </c>
      <c r="J1165" s="2" t="s">
        <v>22</v>
      </c>
    </row>
    <row r="1166" spans="1:10" x14ac:dyDescent="0.3">
      <c r="A1166">
        <v>1165</v>
      </c>
      <c r="B1166" s="1">
        <v>45369</v>
      </c>
      <c r="C1166" s="2" t="s">
        <v>41</v>
      </c>
      <c r="D1166" s="2" t="s">
        <v>12</v>
      </c>
      <c r="E1166" s="2" t="s">
        <v>113</v>
      </c>
      <c r="F1166">
        <v>396</v>
      </c>
      <c r="G1166">
        <v>346</v>
      </c>
      <c r="H1166">
        <v>1</v>
      </c>
      <c r="I1166">
        <v>0.28999999999999998</v>
      </c>
      <c r="J1166" s="2" t="s">
        <v>23</v>
      </c>
    </row>
    <row r="1167" spans="1:10" x14ac:dyDescent="0.3">
      <c r="A1167">
        <v>1166</v>
      </c>
      <c r="B1167" s="1">
        <v>45369</v>
      </c>
      <c r="C1167" s="2" t="s">
        <v>41</v>
      </c>
      <c r="D1167" s="2" t="s">
        <v>20</v>
      </c>
      <c r="E1167" s="2" t="s">
        <v>110</v>
      </c>
      <c r="F1167">
        <v>346</v>
      </c>
      <c r="G1167">
        <v>329</v>
      </c>
      <c r="H1167">
        <v>10</v>
      </c>
      <c r="I1167">
        <v>3.04</v>
      </c>
      <c r="J1167" s="2" t="s">
        <v>28</v>
      </c>
    </row>
    <row r="1168" spans="1:10" x14ac:dyDescent="0.3">
      <c r="A1168">
        <v>1167</v>
      </c>
      <c r="B1168" s="1">
        <v>45369</v>
      </c>
      <c r="C1168" s="2" t="s">
        <v>41</v>
      </c>
      <c r="D1168" s="2" t="s">
        <v>24</v>
      </c>
      <c r="E1168" s="2" t="s">
        <v>110</v>
      </c>
      <c r="F1168">
        <v>555</v>
      </c>
      <c r="G1168">
        <v>518</v>
      </c>
      <c r="H1168">
        <v>15</v>
      </c>
      <c r="I1168">
        <v>2.9</v>
      </c>
      <c r="J1168" s="2" t="s">
        <v>29</v>
      </c>
    </row>
    <row r="1169" spans="1:10" x14ac:dyDescent="0.3">
      <c r="A1169">
        <v>1168</v>
      </c>
      <c r="B1169" s="1">
        <v>45369</v>
      </c>
      <c r="C1169" s="2" t="s">
        <v>44</v>
      </c>
      <c r="D1169" s="2" t="s">
        <v>12</v>
      </c>
      <c r="E1169" s="2" t="s">
        <v>111</v>
      </c>
      <c r="F1169">
        <v>516</v>
      </c>
      <c r="G1169">
        <v>470</v>
      </c>
      <c r="H1169">
        <v>11</v>
      </c>
      <c r="I1169">
        <v>2.34</v>
      </c>
      <c r="J1169" s="2" t="s">
        <v>45</v>
      </c>
    </row>
    <row r="1170" spans="1:10" x14ac:dyDescent="0.3">
      <c r="A1170">
        <v>1169</v>
      </c>
      <c r="B1170" s="1">
        <v>45369</v>
      </c>
      <c r="C1170" s="2" t="s">
        <v>44</v>
      </c>
      <c r="D1170" s="2" t="s">
        <v>20</v>
      </c>
      <c r="E1170" s="2" t="s">
        <v>111</v>
      </c>
      <c r="F1170">
        <v>500</v>
      </c>
      <c r="G1170">
        <v>457</v>
      </c>
      <c r="H1170">
        <v>22</v>
      </c>
      <c r="I1170">
        <v>4.8099999999999996</v>
      </c>
      <c r="J1170" s="2" t="s">
        <v>33</v>
      </c>
    </row>
    <row r="1171" spans="1:10" x14ac:dyDescent="0.3">
      <c r="A1171">
        <v>1170</v>
      </c>
      <c r="B1171" s="1">
        <v>45369</v>
      </c>
      <c r="C1171" s="2" t="s">
        <v>44</v>
      </c>
      <c r="D1171" s="2" t="s">
        <v>24</v>
      </c>
      <c r="E1171" s="2" t="s">
        <v>110</v>
      </c>
      <c r="F1171">
        <v>325</v>
      </c>
      <c r="G1171">
        <v>277</v>
      </c>
      <c r="H1171">
        <v>8</v>
      </c>
      <c r="I1171">
        <v>2.89</v>
      </c>
      <c r="J1171" s="2" t="s">
        <v>45</v>
      </c>
    </row>
    <row r="1172" spans="1:10" x14ac:dyDescent="0.3">
      <c r="A1172">
        <v>1171</v>
      </c>
      <c r="B1172" s="1">
        <v>45370</v>
      </c>
      <c r="C1172" s="2" t="s">
        <v>11</v>
      </c>
      <c r="D1172" s="2" t="s">
        <v>12</v>
      </c>
      <c r="E1172" s="2" t="s">
        <v>113</v>
      </c>
      <c r="F1172">
        <v>360</v>
      </c>
      <c r="G1172">
        <v>306</v>
      </c>
      <c r="H1172">
        <v>12</v>
      </c>
      <c r="I1172">
        <v>3.92</v>
      </c>
      <c r="J1172" s="2" t="s">
        <v>23</v>
      </c>
    </row>
    <row r="1173" spans="1:10" x14ac:dyDescent="0.3">
      <c r="A1173">
        <v>1172</v>
      </c>
      <c r="B1173" s="1">
        <v>45370</v>
      </c>
      <c r="C1173" s="2" t="s">
        <v>11</v>
      </c>
      <c r="D1173" s="2" t="s">
        <v>20</v>
      </c>
      <c r="E1173" s="2" t="s">
        <v>113</v>
      </c>
      <c r="F1173">
        <v>357</v>
      </c>
      <c r="G1173">
        <v>310</v>
      </c>
      <c r="H1173">
        <v>0</v>
      </c>
      <c r="I1173">
        <v>0</v>
      </c>
      <c r="J1173" s="2" t="s">
        <v>33</v>
      </c>
    </row>
    <row r="1174" spans="1:10" x14ac:dyDescent="0.3">
      <c r="A1174">
        <v>1173</v>
      </c>
      <c r="B1174" s="1">
        <v>45370</v>
      </c>
      <c r="C1174" s="2" t="s">
        <v>11</v>
      </c>
      <c r="D1174" s="2" t="s">
        <v>24</v>
      </c>
      <c r="E1174" s="2" t="s">
        <v>113</v>
      </c>
      <c r="F1174">
        <v>427</v>
      </c>
      <c r="G1174">
        <v>356</v>
      </c>
      <c r="H1174">
        <v>5</v>
      </c>
      <c r="I1174">
        <v>1.4</v>
      </c>
      <c r="J1174" s="2" t="s">
        <v>28</v>
      </c>
    </row>
    <row r="1175" spans="1:10" x14ac:dyDescent="0.3">
      <c r="A1175">
        <v>1174</v>
      </c>
      <c r="B1175" s="1">
        <v>45370</v>
      </c>
      <c r="C1175" s="2" t="s">
        <v>30</v>
      </c>
      <c r="D1175" s="2" t="s">
        <v>12</v>
      </c>
      <c r="E1175" s="2" t="s">
        <v>112</v>
      </c>
      <c r="F1175">
        <v>414</v>
      </c>
      <c r="G1175">
        <v>358</v>
      </c>
      <c r="H1175">
        <v>6</v>
      </c>
      <c r="I1175">
        <v>1.68</v>
      </c>
      <c r="J1175" s="2" t="s">
        <v>38</v>
      </c>
    </row>
    <row r="1176" spans="1:10" x14ac:dyDescent="0.3">
      <c r="A1176">
        <v>1175</v>
      </c>
      <c r="B1176" s="1">
        <v>45370</v>
      </c>
      <c r="C1176" s="2" t="s">
        <v>30</v>
      </c>
      <c r="D1176" s="2" t="s">
        <v>20</v>
      </c>
      <c r="E1176" s="2" t="s">
        <v>111</v>
      </c>
      <c r="F1176">
        <v>535</v>
      </c>
      <c r="G1176">
        <v>490</v>
      </c>
      <c r="H1176">
        <v>21</v>
      </c>
      <c r="I1176">
        <v>4.29</v>
      </c>
      <c r="J1176" s="2" t="s">
        <v>15</v>
      </c>
    </row>
    <row r="1177" spans="1:10" x14ac:dyDescent="0.3">
      <c r="A1177">
        <v>1176</v>
      </c>
      <c r="B1177" s="1">
        <v>45370</v>
      </c>
      <c r="C1177" s="2" t="s">
        <v>30</v>
      </c>
      <c r="D1177" s="2" t="s">
        <v>24</v>
      </c>
      <c r="E1177" s="2" t="s">
        <v>111</v>
      </c>
      <c r="F1177">
        <v>449</v>
      </c>
      <c r="G1177">
        <v>416</v>
      </c>
      <c r="H1177">
        <v>18</v>
      </c>
      <c r="I1177">
        <v>4.33</v>
      </c>
      <c r="J1177" s="2" t="s">
        <v>45</v>
      </c>
    </row>
    <row r="1178" spans="1:10" x14ac:dyDescent="0.3">
      <c r="A1178">
        <v>1177</v>
      </c>
      <c r="B1178" s="1">
        <v>45370</v>
      </c>
      <c r="C1178" s="2" t="s">
        <v>35</v>
      </c>
      <c r="D1178" s="2" t="s">
        <v>12</v>
      </c>
      <c r="E1178" s="2" t="s">
        <v>113</v>
      </c>
      <c r="F1178">
        <v>444</v>
      </c>
      <c r="G1178">
        <v>429</v>
      </c>
      <c r="H1178">
        <v>8</v>
      </c>
      <c r="I1178">
        <v>1.86</v>
      </c>
      <c r="J1178" s="2" t="s">
        <v>42</v>
      </c>
    </row>
    <row r="1179" spans="1:10" x14ac:dyDescent="0.3">
      <c r="A1179">
        <v>1178</v>
      </c>
      <c r="B1179" s="1">
        <v>45370</v>
      </c>
      <c r="C1179" s="2" t="s">
        <v>35</v>
      </c>
      <c r="D1179" s="2" t="s">
        <v>20</v>
      </c>
      <c r="E1179" s="2" t="s">
        <v>114</v>
      </c>
      <c r="F1179">
        <v>435</v>
      </c>
      <c r="G1179">
        <v>429</v>
      </c>
      <c r="H1179">
        <v>9</v>
      </c>
      <c r="I1179">
        <v>2.1</v>
      </c>
      <c r="J1179" s="2" t="s">
        <v>40</v>
      </c>
    </row>
    <row r="1180" spans="1:10" x14ac:dyDescent="0.3">
      <c r="A1180">
        <v>1179</v>
      </c>
      <c r="B1180" s="1">
        <v>45370</v>
      </c>
      <c r="C1180" s="2" t="s">
        <v>35</v>
      </c>
      <c r="D1180" s="2" t="s">
        <v>24</v>
      </c>
      <c r="E1180" s="2" t="s">
        <v>112</v>
      </c>
      <c r="F1180">
        <v>561</v>
      </c>
      <c r="G1180">
        <v>483</v>
      </c>
      <c r="H1180">
        <v>1</v>
      </c>
      <c r="I1180">
        <v>0.21</v>
      </c>
      <c r="J1180" s="2" t="s">
        <v>15</v>
      </c>
    </row>
    <row r="1181" spans="1:10" x14ac:dyDescent="0.3">
      <c r="A1181">
        <v>1180</v>
      </c>
      <c r="B1181" s="1">
        <v>45370</v>
      </c>
      <c r="C1181" s="2" t="s">
        <v>41</v>
      </c>
      <c r="D1181" s="2" t="s">
        <v>12</v>
      </c>
      <c r="E1181" s="2" t="s">
        <v>110</v>
      </c>
      <c r="F1181">
        <v>587</v>
      </c>
      <c r="G1181">
        <v>509</v>
      </c>
      <c r="H1181">
        <v>9</v>
      </c>
      <c r="I1181">
        <v>1.77</v>
      </c>
      <c r="J1181" s="2" t="s">
        <v>32</v>
      </c>
    </row>
    <row r="1182" spans="1:10" x14ac:dyDescent="0.3">
      <c r="A1182">
        <v>1181</v>
      </c>
      <c r="B1182" s="1">
        <v>45370</v>
      </c>
      <c r="C1182" s="2" t="s">
        <v>41</v>
      </c>
      <c r="D1182" s="2" t="s">
        <v>20</v>
      </c>
      <c r="E1182" s="2" t="s">
        <v>111</v>
      </c>
      <c r="F1182">
        <v>482</v>
      </c>
      <c r="G1182">
        <v>441</v>
      </c>
      <c r="H1182">
        <v>5</v>
      </c>
      <c r="I1182">
        <v>1.1299999999999999</v>
      </c>
      <c r="J1182" s="2" t="s">
        <v>26</v>
      </c>
    </row>
    <row r="1183" spans="1:10" x14ac:dyDescent="0.3">
      <c r="A1183">
        <v>1182</v>
      </c>
      <c r="B1183" s="1">
        <v>45370</v>
      </c>
      <c r="C1183" s="2" t="s">
        <v>41</v>
      </c>
      <c r="D1183" s="2" t="s">
        <v>24</v>
      </c>
      <c r="E1183" s="2" t="s">
        <v>113</v>
      </c>
      <c r="F1183">
        <v>577</v>
      </c>
      <c r="G1183">
        <v>524</v>
      </c>
      <c r="H1183">
        <v>0</v>
      </c>
      <c r="I1183">
        <v>0</v>
      </c>
      <c r="J1183" s="2" t="s">
        <v>38</v>
      </c>
    </row>
    <row r="1184" spans="1:10" x14ac:dyDescent="0.3">
      <c r="A1184">
        <v>1183</v>
      </c>
      <c r="B1184" s="1">
        <v>45370</v>
      </c>
      <c r="C1184" s="2" t="s">
        <v>44</v>
      </c>
      <c r="D1184" s="2" t="s">
        <v>12</v>
      </c>
      <c r="E1184" s="2" t="s">
        <v>113</v>
      </c>
      <c r="F1184">
        <v>413</v>
      </c>
      <c r="G1184">
        <v>352</v>
      </c>
      <c r="H1184">
        <v>7</v>
      </c>
      <c r="I1184">
        <v>1.99</v>
      </c>
      <c r="J1184" s="2" t="s">
        <v>42</v>
      </c>
    </row>
    <row r="1185" spans="1:10" x14ac:dyDescent="0.3">
      <c r="A1185">
        <v>1184</v>
      </c>
      <c r="B1185" s="1">
        <v>45370</v>
      </c>
      <c r="C1185" s="2" t="s">
        <v>44</v>
      </c>
      <c r="D1185" s="2" t="s">
        <v>20</v>
      </c>
      <c r="E1185" s="2" t="s">
        <v>114</v>
      </c>
      <c r="F1185">
        <v>321</v>
      </c>
      <c r="G1185">
        <v>313</v>
      </c>
      <c r="H1185">
        <v>2</v>
      </c>
      <c r="I1185">
        <v>0.64</v>
      </c>
      <c r="J1185" s="2" t="s">
        <v>23</v>
      </c>
    </row>
    <row r="1186" spans="1:10" x14ac:dyDescent="0.3">
      <c r="A1186">
        <v>1185</v>
      </c>
      <c r="B1186" s="1">
        <v>45370</v>
      </c>
      <c r="C1186" s="2" t="s">
        <v>44</v>
      </c>
      <c r="D1186" s="2" t="s">
        <v>24</v>
      </c>
      <c r="E1186" s="2" t="s">
        <v>113</v>
      </c>
      <c r="F1186">
        <v>545</v>
      </c>
      <c r="G1186">
        <v>452</v>
      </c>
      <c r="H1186">
        <v>22</v>
      </c>
      <c r="I1186">
        <v>4.87</v>
      </c>
      <c r="J1186" s="2" t="s">
        <v>40</v>
      </c>
    </row>
    <row r="1187" spans="1:10" x14ac:dyDescent="0.3">
      <c r="A1187">
        <v>1186</v>
      </c>
      <c r="B1187" s="1">
        <v>45371</v>
      </c>
      <c r="C1187" s="2" t="s">
        <v>11</v>
      </c>
      <c r="D1187" s="2" t="s">
        <v>12</v>
      </c>
      <c r="E1187" s="2" t="s">
        <v>112</v>
      </c>
      <c r="F1187">
        <v>594</v>
      </c>
      <c r="G1187">
        <v>483</v>
      </c>
      <c r="H1187">
        <v>0</v>
      </c>
      <c r="I1187">
        <v>0</v>
      </c>
      <c r="J1187" s="2" t="s">
        <v>19</v>
      </c>
    </row>
    <row r="1188" spans="1:10" x14ac:dyDescent="0.3">
      <c r="A1188">
        <v>1187</v>
      </c>
      <c r="B1188" s="1">
        <v>45371</v>
      </c>
      <c r="C1188" s="2" t="s">
        <v>11</v>
      </c>
      <c r="D1188" s="2" t="s">
        <v>20</v>
      </c>
      <c r="E1188" s="2" t="s">
        <v>112</v>
      </c>
      <c r="F1188">
        <v>453</v>
      </c>
      <c r="G1188">
        <v>369</v>
      </c>
      <c r="H1188">
        <v>18</v>
      </c>
      <c r="I1188">
        <v>4.88</v>
      </c>
      <c r="J1188" s="2" t="s">
        <v>29</v>
      </c>
    </row>
    <row r="1189" spans="1:10" x14ac:dyDescent="0.3">
      <c r="A1189">
        <v>1188</v>
      </c>
      <c r="B1189" s="1">
        <v>45371</v>
      </c>
      <c r="C1189" s="2" t="s">
        <v>11</v>
      </c>
      <c r="D1189" s="2" t="s">
        <v>24</v>
      </c>
      <c r="E1189" s="2" t="s">
        <v>113</v>
      </c>
      <c r="F1189">
        <v>427</v>
      </c>
      <c r="G1189">
        <v>372</v>
      </c>
      <c r="H1189">
        <v>14</v>
      </c>
      <c r="I1189">
        <v>3.76</v>
      </c>
      <c r="J1189" s="2" t="s">
        <v>33</v>
      </c>
    </row>
    <row r="1190" spans="1:10" x14ac:dyDescent="0.3">
      <c r="A1190">
        <v>1189</v>
      </c>
      <c r="B1190" s="1">
        <v>45371</v>
      </c>
      <c r="C1190" s="2" t="s">
        <v>30</v>
      </c>
      <c r="D1190" s="2" t="s">
        <v>12</v>
      </c>
      <c r="E1190" s="2" t="s">
        <v>111</v>
      </c>
      <c r="F1190">
        <v>383</v>
      </c>
      <c r="G1190">
        <v>382</v>
      </c>
      <c r="H1190">
        <v>16</v>
      </c>
      <c r="I1190">
        <v>4.1900000000000004</v>
      </c>
      <c r="J1190" s="2" t="s">
        <v>19</v>
      </c>
    </row>
    <row r="1191" spans="1:10" x14ac:dyDescent="0.3">
      <c r="A1191">
        <v>1190</v>
      </c>
      <c r="B1191" s="1">
        <v>45371</v>
      </c>
      <c r="C1191" s="2" t="s">
        <v>30</v>
      </c>
      <c r="D1191" s="2" t="s">
        <v>20</v>
      </c>
      <c r="E1191" s="2" t="s">
        <v>112</v>
      </c>
      <c r="F1191">
        <v>419</v>
      </c>
      <c r="G1191">
        <v>353</v>
      </c>
      <c r="H1191">
        <v>12</v>
      </c>
      <c r="I1191">
        <v>3.4</v>
      </c>
      <c r="J1191" s="2" t="s">
        <v>36</v>
      </c>
    </row>
    <row r="1192" spans="1:10" x14ac:dyDescent="0.3">
      <c r="A1192">
        <v>1191</v>
      </c>
      <c r="B1192" s="1">
        <v>45371</v>
      </c>
      <c r="C1192" s="2" t="s">
        <v>30</v>
      </c>
      <c r="D1192" s="2" t="s">
        <v>24</v>
      </c>
      <c r="E1192" s="2" t="s">
        <v>114</v>
      </c>
      <c r="F1192">
        <v>395</v>
      </c>
      <c r="G1192">
        <v>393</v>
      </c>
      <c r="H1192">
        <v>0</v>
      </c>
      <c r="I1192">
        <v>0</v>
      </c>
      <c r="J1192" s="2" t="s">
        <v>36</v>
      </c>
    </row>
    <row r="1193" spans="1:10" x14ac:dyDescent="0.3">
      <c r="A1193">
        <v>1192</v>
      </c>
      <c r="B1193" s="1">
        <v>45371</v>
      </c>
      <c r="C1193" s="2" t="s">
        <v>35</v>
      </c>
      <c r="D1193" s="2" t="s">
        <v>12</v>
      </c>
      <c r="E1193" s="2" t="s">
        <v>112</v>
      </c>
      <c r="F1193">
        <v>584</v>
      </c>
      <c r="G1193">
        <v>526</v>
      </c>
      <c r="H1193">
        <v>10</v>
      </c>
      <c r="I1193">
        <v>1.9</v>
      </c>
      <c r="J1193" s="2" t="s">
        <v>32</v>
      </c>
    </row>
    <row r="1194" spans="1:10" x14ac:dyDescent="0.3">
      <c r="A1194">
        <v>1193</v>
      </c>
      <c r="B1194" s="1">
        <v>45371</v>
      </c>
      <c r="C1194" s="2" t="s">
        <v>35</v>
      </c>
      <c r="D1194" s="2" t="s">
        <v>20</v>
      </c>
      <c r="E1194" s="2" t="s">
        <v>114</v>
      </c>
      <c r="F1194">
        <v>384</v>
      </c>
      <c r="G1194">
        <v>334</v>
      </c>
      <c r="H1194">
        <v>15</v>
      </c>
      <c r="I1194">
        <v>4.49</v>
      </c>
      <c r="J1194" s="2" t="s">
        <v>40</v>
      </c>
    </row>
    <row r="1195" spans="1:10" x14ac:dyDescent="0.3">
      <c r="A1195">
        <v>1194</v>
      </c>
      <c r="B1195" s="1">
        <v>45371</v>
      </c>
      <c r="C1195" s="2" t="s">
        <v>35</v>
      </c>
      <c r="D1195" s="2" t="s">
        <v>24</v>
      </c>
      <c r="E1195" s="2" t="s">
        <v>111</v>
      </c>
      <c r="F1195">
        <v>374</v>
      </c>
      <c r="G1195">
        <v>318</v>
      </c>
      <c r="H1195">
        <v>9</v>
      </c>
      <c r="I1195">
        <v>2.83</v>
      </c>
      <c r="J1195" s="2" t="s">
        <v>36</v>
      </c>
    </row>
    <row r="1196" spans="1:10" x14ac:dyDescent="0.3">
      <c r="A1196">
        <v>1195</v>
      </c>
      <c r="B1196" s="1">
        <v>45371</v>
      </c>
      <c r="C1196" s="2" t="s">
        <v>41</v>
      </c>
      <c r="D1196" s="2" t="s">
        <v>12</v>
      </c>
      <c r="E1196" s="2" t="s">
        <v>114</v>
      </c>
      <c r="F1196">
        <v>316</v>
      </c>
      <c r="G1196">
        <v>307</v>
      </c>
      <c r="H1196">
        <v>10</v>
      </c>
      <c r="I1196">
        <v>3.26</v>
      </c>
      <c r="J1196" s="2" t="s">
        <v>46</v>
      </c>
    </row>
    <row r="1197" spans="1:10" x14ac:dyDescent="0.3">
      <c r="A1197">
        <v>1196</v>
      </c>
      <c r="B1197" s="1">
        <v>45371</v>
      </c>
      <c r="C1197" s="2" t="s">
        <v>41</v>
      </c>
      <c r="D1197" s="2" t="s">
        <v>20</v>
      </c>
      <c r="E1197" s="2" t="s">
        <v>111</v>
      </c>
      <c r="F1197">
        <v>590</v>
      </c>
      <c r="G1197">
        <v>521</v>
      </c>
      <c r="H1197">
        <v>22</v>
      </c>
      <c r="I1197">
        <v>4.22</v>
      </c>
      <c r="J1197" s="2" t="s">
        <v>38</v>
      </c>
    </row>
    <row r="1198" spans="1:10" x14ac:dyDescent="0.3">
      <c r="A1198">
        <v>1197</v>
      </c>
      <c r="B1198" s="1">
        <v>45371</v>
      </c>
      <c r="C1198" s="2" t="s">
        <v>41</v>
      </c>
      <c r="D1198" s="2" t="s">
        <v>24</v>
      </c>
      <c r="E1198" s="2" t="s">
        <v>112</v>
      </c>
      <c r="F1198">
        <v>547</v>
      </c>
      <c r="G1198">
        <v>535</v>
      </c>
      <c r="H1198">
        <v>24</v>
      </c>
      <c r="I1198">
        <v>4.49</v>
      </c>
      <c r="J1198" s="2" t="s">
        <v>38</v>
      </c>
    </row>
    <row r="1199" spans="1:10" x14ac:dyDescent="0.3">
      <c r="A1199">
        <v>1198</v>
      </c>
      <c r="B1199" s="1">
        <v>45371</v>
      </c>
      <c r="C1199" s="2" t="s">
        <v>44</v>
      </c>
      <c r="D1199" s="2" t="s">
        <v>12</v>
      </c>
      <c r="E1199" s="2" t="s">
        <v>113</v>
      </c>
      <c r="F1199">
        <v>564</v>
      </c>
      <c r="G1199">
        <v>465</v>
      </c>
      <c r="H1199">
        <v>6</v>
      </c>
      <c r="I1199">
        <v>1.29</v>
      </c>
      <c r="J1199" s="2" t="s">
        <v>29</v>
      </c>
    </row>
    <row r="1200" spans="1:10" x14ac:dyDescent="0.3">
      <c r="A1200">
        <v>1199</v>
      </c>
      <c r="B1200" s="1">
        <v>45371</v>
      </c>
      <c r="C1200" s="2" t="s">
        <v>44</v>
      </c>
      <c r="D1200" s="2" t="s">
        <v>20</v>
      </c>
      <c r="E1200" s="2" t="s">
        <v>112</v>
      </c>
      <c r="F1200">
        <v>579</v>
      </c>
      <c r="G1200">
        <v>536</v>
      </c>
      <c r="H1200">
        <v>14</v>
      </c>
      <c r="I1200">
        <v>2.61</v>
      </c>
      <c r="J1200" s="2" t="s">
        <v>22</v>
      </c>
    </row>
    <row r="1201" spans="1:10" x14ac:dyDescent="0.3">
      <c r="A1201">
        <v>1200</v>
      </c>
      <c r="B1201" s="1">
        <v>45371</v>
      </c>
      <c r="C1201" s="2" t="s">
        <v>44</v>
      </c>
      <c r="D1201" s="2" t="s">
        <v>24</v>
      </c>
      <c r="E1201" s="2" t="s">
        <v>112</v>
      </c>
      <c r="F1201">
        <v>505</v>
      </c>
      <c r="G1201">
        <v>450</v>
      </c>
      <c r="H1201">
        <v>12</v>
      </c>
      <c r="I1201">
        <v>2.67</v>
      </c>
      <c r="J1201" s="2" t="s">
        <v>26</v>
      </c>
    </row>
    <row r="1202" spans="1:10" x14ac:dyDescent="0.3">
      <c r="A1202">
        <v>1201</v>
      </c>
      <c r="B1202" s="1">
        <v>45372</v>
      </c>
      <c r="C1202" s="2" t="s">
        <v>11</v>
      </c>
      <c r="D1202" s="2" t="s">
        <v>12</v>
      </c>
      <c r="E1202" s="2" t="s">
        <v>112</v>
      </c>
      <c r="F1202">
        <v>340</v>
      </c>
      <c r="G1202">
        <v>302</v>
      </c>
      <c r="H1202">
        <v>6</v>
      </c>
      <c r="I1202">
        <v>1.99</v>
      </c>
      <c r="J1202" s="2" t="s">
        <v>38</v>
      </c>
    </row>
    <row r="1203" spans="1:10" x14ac:dyDescent="0.3">
      <c r="A1203">
        <v>1202</v>
      </c>
      <c r="B1203" s="1">
        <v>45372</v>
      </c>
      <c r="C1203" s="2" t="s">
        <v>11</v>
      </c>
      <c r="D1203" s="2" t="s">
        <v>20</v>
      </c>
      <c r="E1203" s="2" t="s">
        <v>111</v>
      </c>
      <c r="F1203">
        <v>415</v>
      </c>
      <c r="G1203">
        <v>401</v>
      </c>
      <c r="H1203">
        <v>12</v>
      </c>
      <c r="I1203">
        <v>2.99</v>
      </c>
      <c r="J1203" s="2" t="s">
        <v>33</v>
      </c>
    </row>
    <row r="1204" spans="1:10" x14ac:dyDescent="0.3">
      <c r="A1204">
        <v>1203</v>
      </c>
      <c r="B1204" s="1">
        <v>45372</v>
      </c>
      <c r="C1204" s="2" t="s">
        <v>11</v>
      </c>
      <c r="D1204" s="2" t="s">
        <v>24</v>
      </c>
      <c r="E1204" s="2" t="s">
        <v>113</v>
      </c>
      <c r="F1204">
        <v>492</v>
      </c>
      <c r="G1204">
        <v>486</v>
      </c>
      <c r="H1204">
        <v>13</v>
      </c>
      <c r="I1204">
        <v>2.67</v>
      </c>
      <c r="J1204" s="2" t="s">
        <v>33</v>
      </c>
    </row>
    <row r="1205" spans="1:10" x14ac:dyDescent="0.3">
      <c r="A1205">
        <v>1204</v>
      </c>
      <c r="B1205" s="1">
        <v>45372</v>
      </c>
      <c r="C1205" s="2" t="s">
        <v>30</v>
      </c>
      <c r="D1205" s="2" t="s">
        <v>12</v>
      </c>
      <c r="E1205" s="2" t="s">
        <v>113</v>
      </c>
      <c r="F1205">
        <v>575</v>
      </c>
      <c r="G1205">
        <v>531</v>
      </c>
      <c r="H1205">
        <v>24</v>
      </c>
      <c r="I1205">
        <v>4.5199999999999996</v>
      </c>
      <c r="J1205" s="2" t="s">
        <v>23</v>
      </c>
    </row>
    <row r="1206" spans="1:10" x14ac:dyDescent="0.3">
      <c r="A1206">
        <v>1205</v>
      </c>
      <c r="B1206" s="1">
        <v>45372</v>
      </c>
      <c r="C1206" s="2" t="s">
        <v>30</v>
      </c>
      <c r="D1206" s="2" t="s">
        <v>20</v>
      </c>
      <c r="E1206" s="2" t="s">
        <v>111</v>
      </c>
      <c r="F1206">
        <v>581</v>
      </c>
      <c r="G1206">
        <v>515</v>
      </c>
      <c r="H1206">
        <v>23</v>
      </c>
      <c r="I1206">
        <v>4.47</v>
      </c>
      <c r="J1206" s="2" t="s">
        <v>29</v>
      </c>
    </row>
    <row r="1207" spans="1:10" x14ac:dyDescent="0.3">
      <c r="A1207">
        <v>1206</v>
      </c>
      <c r="B1207" s="1">
        <v>45372</v>
      </c>
      <c r="C1207" s="2" t="s">
        <v>30</v>
      </c>
      <c r="D1207" s="2" t="s">
        <v>24</v>
      </c>
      <c r="E1207" s="2" t="s">
        <v>114</v>
      </c>
      <c r="F1207">
        <v>459</v>
      </c>
      <c r="G1207">
        <v>430</v>
      </c>
      <c r="H1207">
        <v>18</v>
      </c>
      <c r="I1207">
        <v>4.1900000000000004</v>
      </c>
      <c r="J1207" s="2" t="s">
        <v>36</v>
      </c>
    </row>
    <row r="1208" spans="1:10" x14ac:dyDescent="0.3">
      <c r="A1208">
        <v>1207</v>
      </c>
      <c r="B1208" s="1">
        <v>45372</v>
      </c>
      <c r="C1208" s="2" t="s">
        <v>35</v>
      </c>
      <c r="D1208" s="2" t="s">
        <v>12</v>
      </c>
      <c r="E1208" s="2" t="s">
        <v>112</v>
      </c>
      <c r="F1208">
        <v>433</v>
      </c>
      <c r="G1208">
        <v>431</v>
      </c>
      <c r="H1208">
        <v>17</v>
      </c>
      <c r="I1208">
        <v>3.94</v>
      </c>
      <c r="J1208" s="2" t="s">
        <v>19</v>
      </c>
    </row>
    <row r="1209" spans="1:10" x14ac:dyDescent="0.3">
      <c r="A1209">
        <v>1208</v>
      </c>
      <c r="B1209" s="1">
        <v>45372</v>
      </c>
      <c r="C1209" s="2" t="s">
        <v>35</v>
      </c>
      <c r="D1209" s="2" t="s">
        <v>20</v>
      </c>
      <c r="E1209" s="2" t="s">
        <v>110</v>
      </c>
      <c r="F1209">
        <v>363</v>
      </c>
      <c r="G1209">
        <v>334</v>
      </c>
      <c r="H1209">
        <v>12</v>
      </c>
      <c r="I1209">
        <v>3.59</v>
      </c>
      <c r="J1209" s="2" t="s">
        <v>46</v>
      </c>
    </row>
    <row r="1210" spans="1:10" x14ac:dyDescent="0.3">
      <c r="A1210">
        <v>1209</v>
      </c>
      <c r="B1210" s="1">
        <v>45372</v>
      </c>
      <c r="C1210" s="2" t="s">
        <v>35</v>
      </c>
      <c r="D1210" s="2" t="s">
        <v>24</v>
      </c>
      <c r="E1210" s="2" t="s">
        <v>111</v>
      </c>
      <c r="F1210">
        <v>544</v>
      </c>
      <c r="G1210">
        <v>543</v>
      </c>
      <c r="H1210">
        <v>6</v>
      </c>
      <c r="I1210">
        <v>1.1000000000000001</v>
      </c>
      <c r="J1210" s="2" t="s">
        <v>32</v>
      </c>
    </row>
    <row r="1211" spans="1:10" x14ac:dyDescent="0.3">
      <c r="A1211">
        <v>1210</v>
      </c>
      <c r="B1211" s="1">
        <v>45372</v>
      </c>
      <c r="C1211" s="2" t="s">
        <v>41</v>
      </c>
      <c r="D1211" s="2" t="s">
        <v>12</v>
      </c>
      <c r="E1211" s="2" t="s">
        <v>112</v>
      </c>
      <c r="F1211">
        <v>322</v>
      </c>
      <c r="G1211">
        <v>280</v>
      </c>
      <c r="H1211">
        <v>0</v>
      </c>
      <c r="I1211">
        <v>0</v>
      </c>
      <c r="J1211" s="2" t="s">
        <v>23</v>
      </c>
    </row>
    <row r="1212" spans="1:10" x14ac:dyDescent="0.3">
      <c r="A1212">
        <v>1211</v>
      </c>
      <c r="B1212" s="1">
        <v>45372</v>
      </c>
      <c r="C1212" s="2" t="s">
        <v>41</v>
      </c>
      <c r="D1212" s="2" t="s">
        <v>20</v>
      </c>
      <c r="E1212" s="2" t="s">
        <v>113</v>
      </c>
      <c r="F1212">
        <v>331</v>
      </c>
      <c r="G1212">
        <v>279</v>
      </c>
      <c r="H1212">
        <v>8</v>
      </c>
      <c r="I1212">
        <v>2.87</v>
      </c>
      <c r="J1212" s="2" t="s">
        <v>38</v>
      </c>
    </row>
    <row r="1213" spans="1:10" x14ac:dyDescent="0.3">
      <c r="A1213">
        <v>1212</v>
      </c>
      <c r="B1213" s="1">
        <v>45372</v>
      </c>
      <c r="C1213" s="2" t="s">
        <v>41</v>
      </c>
      <c r="D1213" s="2" t="s">
        <v>24</v>
      </c>
      <c r="E1213" s="2" t="s">
        <v>111</v>
      </c>
      <c r="F1213">
        <v>502</v>
      </c>
      <c r="G1213">
        <v>422</v>
      </c>
      <c r="H1213">
        <v>6</v>
      </c>
      <c r="I1213">
        <v>1.42</v>
      </c>
      <c r="J1213" s="2" t="s">
        <v>45</v>
      </c>
    </row>
    <row r="1214" spans="1:10" x14ac:dyDescent="0.3">
      <c r="A1214">
        <v>1213</v>
      </c>
      <c r="B1214" s="1">
        <v>45372</v>
      </c>
      <c r="C1214" s="2" t="s">
        <v>44</v>
      </c>
      <c r="D1214" s="2" t="s">
        <v>12</v>
      </c>
      <c r="E1214" s="2" t="s">
        <v>114</v>
      </c>
      <c r="F1214">
        <v>364</v>
      </c>
      <c r="G1214">
        <v>298</v>
      </c>
      <c r="H1214">
        <v>8</v>
      </c>
      <c r="I1214">
        <v>2.68</v>
      </c>
      <c r="J1214" s="2" t="s">
        <v>36</v>
      </c>
    </row>
    <row r="1215" spans="1:10" x14ac:dyDescent="0.3">
      <c r="A1215">
        <v>1214</v>
      </c>
      <c r="B1215" s="1">
        <v>45372</v>
      </c>
      <c r="C1215" s="2" t="s">
        <v>44</v>
      </c>
      <c r="D1215" s="2" t="s">
        <v>20</v>
      </c>
      <c r="E1215" s="2" t="s">
        <v>112</v>
      </c>
      <c r="F1215">
        <v>328</v>
      </c>
      <c r="G1215">
        <v>287</v>
      </c>
      <c r="H1215">
        <v>0</v>
      </c>
      <c r="I1215">
        <v>0</v>
      </c>
      <c r="J1215" s="2" t="s">
        <v>29</v>
      </c>
    </row>
    <row r="1216" spans="1:10" x14ac:dyDescent="0.3">
      <c r="A1216">
        <v>1215</v>
      </c>
      <c r="B1216" s="1">
        <v>45372</v>
      </c>
      <c r="C1216" s="2" t="s">
        <v>44</v>
      </c>
      <c r="D1216" s="2" t="s">
        <v>24</v>
      </c>
      <c r="E1216" s="2" t="s">
        <v>113</v>
      </c>
      <c r="F1216">
        <v>593</v>
      </c>
      <c r="G1216">
        <v>510</v>
      </c>
      <c r="H1216">
        <v>3</v>
      </c>
      <c r="I1216">
        <v>0.59</v>
      </c>
      <c r="J1216" s="2" t="s">
        <v>29</v>
      </c>
    </row>
    <row r="1217" spans="1:10" x14ac:dyDescent="0.3">
      <c r="A1217">
        <v>1216</v>
      </c>
      <c r="B1217" s="1">
        <v>45373</v>
      </c>
      <c r="C1217" s="2" t="s">
        <v>11</v>
      </c>
      <c r="D1217" s="2" t="s">
        <v>12</v>
      </c>
      <c r="E1217" s="2" t="s">
        <v>111</v>
      </c>
      <c r="F1217">
        <v>428</v>
      </c>
      <c r="G1217">
        <v>357</v>
      </c>
      <c r="H1217">
        <v>5</v>
      </c>
      <c r="I1217">
        <v>1.4</v>
      </c>
      <c r="J1217" s="2" t="s">
        <v>23</v>
      </c>
    </row>
    <row r="1218" spans="1:10" x14ac:dyDescent="0.3">
      <c r="A1218">
        <v>1217</v>
      </c>
      <c r="B1218" s="1">
        <v>45373</v>
      </c>
      <c r="C1218" s="2" t="s">
        <v>11</v>
      </c>
      <c r="D1218" s="2" t="s">
        <v>20</v>
      </c>
      <c r="E1218" s="2" t="s">
        <v>113</v>
      </c>
      <c r="F1218">
        <v>440</v>
      </c>
      <c r="G1218">
        <v>421</v>
      </c>
      <c r="H1218">
        <v>15</v>
      </c>
      <c r="I1218">
        <v>3.56</v>
      </c>
      <c r="J1218" s="2" t="s">
        <v>29</v>
      </c>
    </row>
    <row r="1219" spans="1:10" x14ac:dyDescent="0.3">
      <c r="A1219">
        <v>1218</v>
      </c>
      <c r="B1219" s="1">
        <v>45373</v>
      </c>
      <c r="C1219" s="2" t="s">
        <v>11</v>
      </c>
      <c r="D1219" s="2" t="s">
        <v>24</v>
      </c>
      <c r="E1219" s="2" t="s">
        <v>114</v>
      </c>
      <c r="F1219">
        <v>522</v>
      </c>
      <c r="G1219">
        <v>462</v>
      </c>
      <c r="H1219">
        <v>9</v>
      </c>
      <c r="I1219">
        <v>1.95</v>
      </c>
      <c r="J1219" s="2" t="s">
        <v>38</v>
      </c>
    </row>
    <row r="1220" spans="1:10" x14ac:dyDescent="0.3">
      <c r="A1220">
        <v>1219</v>
      </c>
      <c r="B1220" s="1">
        <v>45373</v>
      </c>
      <c r="C1220" s="2" t="s">
        <v>30</v>
      </c>
      <c r="D1220" s="2" t="s">
        <v>12</v>
      </c>
      <c r="E1220" s="2" t="s">
        <v>114</v>
      </c>
      <c r="F1220">
        <v>523</v>
      </c>
      <c r="G1220">
        <v>445</v>
      </c>
      <c r="H1220">
        <v>0</v>
      </c>
      <c r="I1220">
        <v>0</v>
      </c>
      <c r="J1220" s="2" t="s">
        <v>36</v>
      </c>
    </row>
    <row r="1221" spans="1:10" x14ac:dyDescent="0.3">
      <c r="A1221">
        <v>1220</v>
      </c>
      <c r="B1221" s="1">
        <v>45373</v>
      </c>
      <c r="C1221" s="2" t="s">
        <v>30</v>
      </c>
      <c r="D1221" s="2" t="s">
        <v>20</v>
      </c>
      <c r="E1221" s="2" t="s">
        <v>111</v>
      </c>
      <c r="F1221">
        <v>516</v>
      </c>
      <c r="G1221">
        <v>502</v>
      </c>
      <c r="H1221">
        <v>12</v>
      </c>
      <c r="I1221">
        <v>2.39</v>
      </c>
      <c r="J1221" s="2" t="s">
        <v>36</v>
      </c>
    </row>
    <row r="1222" spans="1:10" x14ac:dyDescent="0.3">
      <c r="A1222">
        <v>1221</v>
      </c>
      <c r="B1222" s="1">
        <v>45373</v>
      </c>
      <c r="C1222" s="2" t="s">
        <v>30</v>
      </c>
      <c r="D1222" s="2" t="s">
        <v>24</v>
      </c>
      <c r="E1222" s="2" t="s">
        <v>114</v>
      </c>
      <c r="F1222">
        <v>575</v>
      </c>
      <c r="G1222">
        <v>562</v>
      </c>
      <c r="H1222">
        <v>16</v>
      </c>
      <c r="I1222">
        <v>2.85</v>
      </c>
      <c r="J1222" s="2" t="s">
        <v>38</v>
      </c>
    </row>
    <row r="1223" spans="1:10" x14ac:dyDescent="0.3">
      <c r="A1223">
        <v>1222</v>
      </c>
      <c r="B1223" s="1">
        <v>45373</v>
      </c>
      <c r="C1223" s="2" t="s">
        <v>35</v>
      </c>
      <c r="D1223" s="2" t="s">
        <v>12</v>
      </c>
      <c r="E1223" s="2" t="s">
        <v>113</v>
      </c>
      <c r="F1223">
        <v>463</v>
      </c>
      <c r="G1223">
        <v>459</v>
      </c>
      <c r="H1223">
        <v>4</v>
      </c>
      <c r="I1223">
        <v>0.87</v>
      </c>
      <c r="J1223" s="2" t="s">
        <v>38</v>
      </c>
    </row>
    <row r="1224" spans="1:10" x14ac:dyDescent="0.3">
      <c r="A1224">
        <v>1223</v>
      </c>
      <c r="B1224" s="1">
        <v>45373</v>
      </c>
      <c r="C1224" s="2" t="s">
        <v>35</v>
      </c>
      <c r="D1224" s="2" t="s">
        <v>20</v>
      </c>
      <c r="E1224" s="2" t="s">
        <v>114</v>
      </c>
      <c r="F1224">
        <v>314</v>
      </c>
      <c r="G1224">
        <v>277</v>
      </c>
      <c r="H1224">
        <v>3</v>
      </c>
      <c r="I1224">
        <v>1.08</v>
      </c>
      <c r="J1224" s="2" t="s">
        <v>26</v>
      </c>
    </row>
    <row r="1225" spans="1:10" x14ac:dyDescent="0.3">
      <c r="A1225">
        <v>1224</v>
      </c>
      <c r="B1225" s="1">
        <v>45373</v>
      </c>
      <c r="C1225" s="2" t="s">
        <v>35</v>
      </c>
      <c r="D1225" s="2" t="s">
        <v>24</v>
      </c>
      <c r="E1225" s="2" t="s">
        <v>110</v>
      </c>
      <c r="F1225">
        <v>507</v>
      </c>
      <c r="G1225">
        <v>494</v>
      </c>
      <c r="H1225">
        <v>19</v>
      </c>
      <c r="I1225">
        <v>3.85</v>
      </c>
      <c r="J1225" s="2" t="s">
        <v>38</v>
      </c>
    </row>
    <row r="1226" spans="1:10" x14ac:dyDescent="0.3">
      <c r="A1226">
        <v>1225</v>
      </c>
      <c r="B1226" s="1">
        <v>45373</v>
      </c>
      <c r="C1226" s="2" t="s">
        <v>41</v>
      </c>
      <c r="D1226" s="2" t="s">
        <v>12</v>
      </c>
      <c r="E1226" s="2" t="s">
        <v>112</v>
      </c>
      <c r="F1226">
        <v>514</v>
      </c>
      <c r="G1226">
        <v>445</v>
      </c>
      <c r="H1226">
        <v>6</v>
      </c>
      <c r="I1226">
        <v>1.35</v>
      </c>
      <c r="J1226" s="2" t="s">
        <v>23</v>
      </c>
    </row>
    <row r="1227" spans="1:10" x14ac:dyDescent="0.3">
      <c r="A1227">
        <v>1226</v>
      </c>
      <c r="B1227" s="1">
        <v>45373</v>
      </c>
      <c r="C1227" s="2" t="s">
        <v>41</v>
      </c>
      <c r="D1227" s="2" t="s">
        <v>20</v>
      </c>
      <c r="E1227" s="2" t="s">
        <v>112</v>
      </c>
      <c r="F1227">
        <v>471</v>
      </c>
      <c r="G1227">
        <v>433</v>
      </c>
      <c r="H1227">
        <v>7</v>
      </c>
      <c r="I1227">
        <v>1.62</v>
      </c>
      <c r="J1227" s="2" t="s">
        <v>46</v>
      </c>
    </row>
    <row r="1228" spans="1:10" x14ac:dyDescent="0.3">
      <c r="A1228">
        <v>1227</v>
      </c>
      <c r="B1228" s="1">
        <v>45373</v>
      </c>
      <c r="C1228" s="2" t="s">
        <v>41</v>
      </c>
      <c r="D1228" s="2" t="s">
        <v>24</v>
      </c>
      <c r="E1228" s="2" t="s">
        <v>110</v>
      </c>
      <c r="F1228">
        <v>517</v>
      </c>
      <c r="G1228">
        <v>430</v>
      </c>
      <c r="H1228">
        <v>4</v>
      </c>
      <c r="I1228">
        <v>0.93</v>
      </c>
      <c r="J1228" s="2" t="s">
        <v>15</v>
      </c>
    </row>
    <row r="1229" spans="1:10" x14ac:dyDescent="0.3">
      <c r="A1229">
        <v>1228</v>
      </c>
      <c r="B1229" s="1">
        <v>45373</v>
      </c>
      <c r="C1229" s="2" t="s">
        <v>44</v>
      </c>
      <c r="D1229" s="2" t="s">
        <v>12</v>
      </c>
      <c r="E1229" s="2" t="s">
        <v>111</v>
      </c>
      <c r="F1229">
        <v>450</v>
      </c>
      <c r="G1229">
        <v>376</v>
      </c>
      <c r="H1229">
        <v>14</v>
      </c>
      <c r="I1229">
        <v>3.72</v>
      </c>
      <c r="J1229" s="2" t="s">
        <v>23</v>
      </c>
    </row>
    <row r="1230" spans="1:10" x14ac:dyDescent="0.3">
      <c r="A1230">
        <v>1229</v>
      </c>
      <c r="B1230" s="1">
        <v>45373</v>
      </c>
      <c r="C1230" s="2" t="s">
        <v>44</v>
      </c>
      <c r="D1230" s="2" t="s">
        <v>20</v>
      </c>
      <c r="E1230" s="2" t="s">
        <v>111</v>
      </c>
      <c r="F1230">
        <v>544</v>
      </c>
      <c r="G1230">
        <v>510</v>
      </c>
      <c r="H1230">
        <v>12</v>
      </c>
      <c r="I1230">
        <v>2.35</v>
      </c>
      <c r="J1230" s="2" t="s">
        <v>15</v>
      </c>
    </row>
    <row r="1231" spans="1:10" x14ac:dyDescent="0.3">
      <c r="A1231">
        <v>1230</v>
      </c>
      <c r="B1231" s="1">
        <v>45373</v>
      </c>
      <c r="C1231" s="2" t="s">
        <v>44</v>
      </c>
      <c r="D1231" s="2" t="s">
        <v>24</v>
      </c>
      <c r="E1231" s="2" t="s">
        <v>112</v>
      </c>
      <c r="F1231">
        <v>461</v>
      </c>
      <c r="G1231">
        <v>425</v>
      </c>
      <c r="H1231">
        <v>8</v>
      </c>
      <c r="I1231">
        <v>1.88</v>
      </c>
      <c r="J1231" s="2" t="s">
        <v>19</v>
      </c>
    </row>
    <row r="1232" spans="1:10" x14ac:dyDescent="0.3">
      <c r="A1232">
        <v>1231</v>
      </c>
      <c r="B1232" s="1">
        <v>45374</v>
      </c>
      <c r="C1232" s="2" t="s">
        <v>11</v>
      </c>
      <c r="D1232" s="2" t="s">
        <v>12</v>
      </c>
      <c r="E1232" s="2" t="s">
        <v>112</v>
      </c>
      <c r="F1232">
        <v>390</v>
      </c>
      <c r="G1232">
        <v>333</v>
      </c>
      <c r="H1232">
        <v>16</v>
      </c>
      <c r="I1232">
        <v>4.8</v>
      </c>
      <c r="J1232" s="2" t="s">
        <v>36</v>
      </c>
    </row>
    <row r="1233" spans="1:10" x14ac:dyDescent="0.3">
      <c r="A1233">
        <v>1232</v>
      </c>
      <c r="B1233" s="1">
        <v>45374</v>
      </c>
      <c r="C1233" s="2" t="s">
        <v>11</v>
      </c>
      <c r="D1233" s="2" t="s">
        <v>20</v>
      </c>
      <c r="E1233" s="2" t="s">
        <v>113</v>
      </c>
      <c r="F1233">
        <v>557</v>
      </c>
      <c r="G1233">
        <v>536</v>
      </c>
      <c r="H1233">
        <v>6</v>
      </c>
      <c r="I1233">
        <v>1.1200000000000001</v>
      </c>
      <c r="J1233" s="2" t="s">
        <v>33</v>
      </c>
    </row>
    <row r="1234" spans="1:10" x14ac:dyDescent="0.3">
      <c r="A1234">
        <v>1233</v>
      </c>
      <c r="B1234" s="1">
        <v>45374</v>
      </c>
      <c r="C1234" s="2" t="s">
        <v>11</v>
      </c>
      <c r="D1234" s="2" t="s">
        <v>24</v>
      </c>
      <c r="E1234" s="2" t="s">
        <v>113</v>
      </c>
      <c r="F1234">
        <v>498</v>
      </c>
      <c r="G1234">
        <v>497</v>
      </c>
      <c r="H1234">
        <v>0</v>
      </c>
      <c r="I1234">
        <v>0</v>
      </c>
      <c r="J1234" s="2" t="s">
        <v>46</v>
      </c>
    </row>
    <row r="1235" spans="1:10" x14ac:dyDescent="0.3">
      <c r="A1235">
        <v>1234</v>
      </c>
      <c r="B1235" s="1">
        <v>45374</v>
      </c>
      <c r="C1235" s="2" t="s">
        <v>30</v>
      </c>
      <c r="D1235" s="2" t="s">
        <v>12</v>
      </c>
      <c r="E1235" s="2" t="s">
        <v>111</v>
      </c>
      <c r="F1235">
        <v>355</v>
      </c>
      <c r="G1235">
        <v>317</v>
      </c>
      <c r="H1235">
        <v>8</v>
      </c>
      <c r="I1235">
        <v>2.52</v>
      </c>
      <c r="J1235" s="2" t="s">
        <v>40</v>
      </c>
    </row>
    <row r="1236" spans="1:10" x14ac:dyDescent="0.3">
      <c r="A1236">
        <v>1235</v>
      </c>
      <c r="B1236" s="1">
        <v>45374</v>
      </c>
      <c r="C1236" s="2" t="s">
        <v>30</v>
      </c>
      <c r="D1236" s="2" t="s">
        <v>20</v>
      </c>
      <c r="E1236" s="2" t="s">
        <v>112</v>
      </c>
      <c r="F1236">
        <v>553</v>
      </c>
      <c r="G1236">
        <v>552</v>
      </c>
      <c r="H1236">
        <v>3</v>
      </c>
      <c r="I1236">
        <v>0.54</v>
      </c>
      <c r="J1236" s="2" t="s">
        <v>15</v>
      </c>
    </row>
    <row r="1237" spans="1:10" x14ac:dyDescent="0.3">
      <c r="A1237">
        <v>1236</v>
      </c>
      <c r="B1237" s="1">
        <v>45374</v>
      </c>
      <c r="C1237" s="2" t="s">
        <v>30</v>
      </c>
      <c r="D1237" s="2" t="s">
        <v>24</v>
      </c>
      <c r="E1237" s="2" t="s">
        <v>111</v>
      </c>
      <c r="F1237">
        <v>595</v>
      </c>
      <c r="G1237">
        <v>546</v>
      </c>
      <c r="H1237">
        <v>25</v>
      </c>
      <c r="I1237">
        <v>4.58</v>
      </c>
      <c r="J1237" s="2" t="s">
        <v>32</v>
      </c>
    </row>
    <row r="1238" spans="1:10" x14ac:dyDescent="0.3">
      <c r="A1238">
        <v>1237</v>
      </c>
      <c r="B1238" s="1">
        <v>45374</v>
      </c>
      <c r="C1238" s="2" t="s">
        <v>35</v>
      </c>
      <c r="D1238" s="2" t="s">
        <v>12</v>
      </c>
      <c r="E1238" s="2" t="s">
        <v>110</v>
      </c>
      <c r="F1238">
        <v>306</v>
      </c>
      <c r="G1238">
        <v>301</v>
      </c>
      <c r="H1238">
        <v>4</v>
      </c>
      <c r="I1238">
        <v>1.33</v>
      </c>
      <c r="J1238" s="2" t="s">
        <v>45</v>
      </c>
    </row>
    <row r="1239" spans="1:10" x14ac:dyDescent="0.3">
      <c r="A1239">
        <v>1238</v>
      </c>
      <c r="B1239" s="1">
        <v>45374</v>
      </c>
      <c r="C1239" s="2" t="s">
        <v>35</v>
      </c>
      <c r="D1239" s="2" t="s">
        <v>20</v>
      </c>
      <c r="E1239" s="2" t="s">
        <v>111</v>
      </c>
      <c r="F1239">
        <v>509</v>
      </c>
      <c r="G1239">
        <v>487</v>
      </c>
      <c r="H1239">
        <v>20</v>
      </c>
      <c r="I1239">
        <v>4.1100000000000003</v>
      </c>
      <c r="J1239" s="2" t="s">
        <v>19</v>
      </c>
    </row>
    <row r="1240" spans="1:10" x14ac:dyDescent="0.3">
      <c r="A1240">
        <v>1239</v>
      </c>
      <c r="B1240" s="1">
        <v>45374</v>
      </c>
      <c r="C1240" s="2" t="s">
        <v>35</v>
      </c>
      <c r="D1240" s="2" t="s">
        <v>24</v>
      </c>
      <c r="E1240" s="2" t="s">
        <v>112</v>
      </c>
      <c r="F1240">
        <v>375</v>
      </c>
      <c r="G1240">
        <v>354</v>
      </c>
      <c r="H1240">
        <v>16</v>
      </c>
      <c r="I1240">
        <v>4.5199999999999996</v>
      </c>
      <c r="J1240" s="2" t="s">
        <v>42</v>
      </c>
    </row>
    <row r="1241" spans="1:10" x14ac:dyDescent="0.3">
      <c r="A1241">
        <v>1240</v>
      </c>
      <c r="B1241" s="1">
        <v>45374</v>
      </c>
      <c r="C1241" s="2" t="s">
        <v>41</v>
      </c>
      <c r="D1241" s="2" t="s">
        <v>12</v>
      </c>
      <c r="E1241" s="2" t="s">
        <v>111</v>
      </c>
      <c r="F1241">
        <v>570</v>
      </c>
      <c r="G1241">
        <v>484</v>
      </c>
      <c r="H1241">
        <v>17</v>
      </c>
      <c r="I1241">
        <v>3.51</v>
      </c>
      <c r="J1241" s="2" t="s">
        <v>36</v>
      </c>
    </row>
    <row r="1242" spans="1:10" x14ac:dyDescent="0.3">
      <c r="A1242">
        <v>1241</v>
      </c>
      <c r="B1242" s="1">
        <v>45374</v>
      </c>
      <c r="C1242" s="2" t="s">
        <v>41</v>
      </c>
      <c r="D1242" s="2" t="s">
        <v>20</v>
      </c>
      <c r="E1242" s="2" t="s">
        <v>111</v>
      </c>
      <c r="F1242">
        <v>416</v>
      </c>
      <c r="G1242">
        <v>368</v>
      </c>
      <c r="H1242">
        <v>12</v>
      </c>
      <c r="I1242">
        <v>3.26</v>
      </c>
      <c r="J1242" s="2" t="s">
        <v>22</v>
      </c>
    </row>
    <row r="1243" spans="1:10" x14ac:dyDescent="0.3">
      <c r="A1243">
        <v>1242</v>
      </c>
      <c r="B1243" s="1">
        <v>45374</v>
      </c>
      <c r="C1243" s="2" t="s">
        <v>41</v>
      </c>
      <c r="D1243" s="2" t="s">
        <v>24</v>
      </c>
      <c r="E1243" s="2" t="s">
        <v>110</v>
      </c>
      <c r="F1243">
        <v>572</v>
      </c>
      <c r="G1243">
        <v>463</v>
      </c>
      <c r="H1243">
        <v>12</v>
      </c>
      <c r="I1243">
        <v>2.59</v>
      </c>
      <c r="J1243" s="2" t="s">
        <v>36</v>
      </c>
    </row>
    <row r="1244" spans="1:10" x14ac:dyDescent="0.3">
      <c r="A1244">
        <v>1243</v>
      </c>
      <c r="B1244" s="1">
        <v>45374</v>
      </c>
      <c r="C1244" s="2" t="s">
        <v>44</v>
      </c>
      <c r="D1244" s="2" t="s">
        <v>12</v>
      </c>
      <c r="E1244" s="2" t="s">
        <v>110</v>
      </c>
      <c r="F1244">
        <v>435</v>
      </c>
      <c r="G1244">
        <v>430</v>
      </c>
      <c r="H1244">
        <v>3</v>
      </c>
      <c r="I1244">
        <v>0.7</v>
      </c>
      <c r="J1244" s="2" t="s">
        <v>19</v>
      </c>
    </row>
    <row r="1245" spans="1:10" x14ac:dyDescent="0.3">
      <c r="A1245">
        <v>1244</v>
      </c>
      <c r="B1245" s="1">
        <v>45374</v>
      </c>
      <c r="C1245" s="2" t="s">
        <v>44</v>
      </c>
      <c r="D1245" s="2" t="s">
        <v>20</v>
      </c>
      <c r="E1245" s="2" t="s">
        <v>114</v>
      </c>
      <c r="F1245">
        <v>585</v>
      </c>
      <c r="G1245">
        <v>549</v>
      </c>
      <c r="H1245">
        <v>6</v>
      </c>
      <c r="I1245">
        <v>1.0900000000000001</v>
      </c>
      <c r="J1245" s="2" t="s">
        <v>32</v>
      </c>
    </row>
    <row r="1246" spans="1:10" x14ac:dyDescent="0.3">
      <c r="A1246">
        <v>1245</v>
      </c>
      <c r="B1246" s="1">
        <v>45374</v>
      </c>
      <c r="C1246" s="2" t="s">
        <v>44</v>
      </c>
      <c r="D1246" s="2" t="s">
        <v>24</v>
      </c>
      <c r="E1246" s="2" t="s">
        <v>114</v>
      </c>
      <c r="F1246">
        <v>429</v>
      </c>
      <c r="G1246">
        <v>374</v>
      </c>
      <c r="H1246">
        <v>14</v>
      </c>
      <c r="I1246">
        <v>3.74</v>
      </c>
      <c r="J1246" s="2" t="s">
        <v>46</v>
      </c>
    </row>
    <row r="1247" spans="1:10" x14ac:dyDescent="0.3">
      <c r="A1247">
        <v>1246</v>
      </c>
      <c r="B1247" s="1">
        <v>45375</v>
      </c>
      <c r="C1247" s="2" t="s">
        <v>11</v>
      </c>
      <c r="D1247" s="2" t="s">
        <v>12</v>
      </c>
      <c r="E1247" s="2" t="s">
        <v>114</v>
      </c>
      <c r="F1247">
        <v>316</v>
      </c>
      <c r="G1247">
        <v>295</v>
      </c>
      <c r="H1247">
        <v>6</v>
      </c>
      <c r="I1247">
        <v>2.0299999999999998</v>
      </c>
      <c r="J1247" s="2" t="s">
        <v>33</v>
      </c>
    </row>
    <row r="1248" spans="1:10" x14ac:dyDescent="0.3">
      <c r="A1248">
        <v>1247</v>
      </c>
      <c r="B1248" s="1">
        <v>45375</v>
      </c>
      <c r="C1248" s="2" t="s">
        <v>11</v>
      </c>
      <c r="D1248" s="2" t="s">
        <v>20</v>
      </c>
      <c r="E1248" s="2" t="s">
        <v>110</v>
      </c>
      <c r="F1248">
        <v>488</v>
      </c>
      <c r="G1248">
        <v>418</v>
      </c>
      <c r="H1248">
        <v>9</v>
      </c>
      <c r="I1248">
        <v>2.15</v>
      </c>
      <c r="J1248" s="2" t="s">
        <v>22</v>
      </c>
    </row>
    <row r="1249" spans="1:10" x14ac:dyDescent="0.3">
      <c r="A1249">
        <v>1248</v>
      </c>
      <c r="B1249" s="1">
        <v>45375</v>
      </c>
      <c r="C1249" s="2" t="s">
        <v>11</v>
      </c>
      <c r="D1249" s="2" t="s">
        <v>24</v>
      </c>
      <c r="E1249" s="2" t="s">
        <v>110</v>
      </c>
      <c r="F1249">
        <v>400</v>
      </c>
      <c r="G1249">
        <v>387</v>
      </c>
      <c r="H1249">
        <v>1</v>
      </c>
      <c r="I1249">
        <v>0.26</v>
      </c>
      <c r="J1249" s="2" t="s">
        <v>42</v>
      </c>
    </row>
    <row r="1250" spans="1:10" x14ac:dyDescent="0.3">
      <c r="A1250">
        <v>1249</v>
      </c>
      <c r="B1250" s="1">
        <v>45375</v>
      </c>
      <c r="C1250" s="2" t="s">
        <v>30</v>
      </c>
      <c r="D1250" s="2" t="s">
        <v>12</v>
      </c>
      <c r="E1250" s="2" t="s">
        <v>114</v>
      </c>
      <c r="F1250">
        <v>378</v>
      </c>
      <c r="G1250">
        <v>373</v>
      </c>
      <c r="H1250">
        <v>18</v>
      </c>
      <c r="I1250">
        <v>4.83</v>
      </c>
      <c r="J1250" s="2" t="s">
        <v>38</v>
      </c>
    </row>
    <row r="1251" spans="1:10" x14ac:dyDescent="0.3">
      <c r="A1251">
        <v>1250</v>
      </c>
      <c r="B1251" s="1">
        <v>45375</v>
      </c>
      <c r="C1251" s="2" t="s">
        <v>30</v>
      </c>
      <c r="D1251" s="2" t="s">
        <v>20</v>
      </c>
      <c r="E1251" s="2" t="s">
        <v>111</v>
      </c>
      <c r="F1251">
        <v>575</v>
      </c>
      <c r="G1251">
        <v>530</v>
      </c>
      <c r="H1251">
        <v>19</v>
      </c>
      <c r="I1251">
        <v>3.58</v>
      </c>
      <c r="J1251" s="2" t="s">
        <v>33</v>
      </c>
    </row>
    <row r="1252" spans="1:10" x14ac:dyDescent="0.3">
      <c r="A1252">
        <v>1251</v>
      </c>
      <c r="B1252" s="1">
        <v>45375</v>
      </c>
      <c r="C1252" s="2" t="s">
        <v>30</v>
      </c>
      <c r="D1252" s="2" t="s">
        <v>24</v>
      </c>
      <c r="E1252" s="2" t="s">
        <v>111</v>
      </c>
      <c r="F1252">
        <v>343</v>
      </c>
      <c r="G1252">
        <v>305</v>
      </c>
      <c r="H1252">
        <v>13</v>
      </c>
      <c r="I1252">
        <v>4.26</v>
      </c>
      <c r="J1252" s="2" t="s">
        <v>38</v>
      </c>
    </row>
    <row r="1253" spans="1:10" x14ac:dyDescent="0.3">
      <c r="A1253">
        <v>1252</v>
      </c>
      <c r="B1253" s="1">
        <v>45375</v>
      </c>
      <c r="C1253" s="2" t="s">
        <v>35</v>
      </c>
      <c r="D1253" s="2" t="s">
        <v>12</v>
      </c>
      <c r="E1253" s="2" t="s">
        <v>110</v>
      </c>
      <c r="F1253">
        <v>405</v>
      </c>
      <c r="G1253">
        <v>343</v>
      </c>
      <c r="H1253">
        <v>5</v>
      </c>
      <c r="I1253">
        <v>1.46</v>
      </c>
      <c r="J1253" s="2" t="s">
        <v>40</v>
      </c>
    </row>
    <row r="1254" spans="1:10" x14ac:dyDescent="0.3">
      <c r="A1254">
        <v>1253</v>
      </c>
      <c r="B1254" s="1">
        <v>45375</v>
      </c>
      <c r="C1254" s="2" t="s">
        <v>35</v>
      </c>
      <c r="D1254" s="2" t="s">
        <v>20</v>
      </c>
      <c r="E1254" s="2" t="s">
        <v>113</v>
      </c>
      <c r="F1254">
        <v>386</v>
      </c>
      <c r="G1254">
        <v>311</v>
      </c>
      <c r="H1254">
        <v>13</v>
      </c>
      <c r="I1254">
        <v>4.18</v>
      </c>
      <c r="J1254" s="2" t="s">
        <v>28</v>
      </c>
    </row>
    <row r="1255" spans="1:10" x14ac:dyDescent="0.3">
      <c r="A1255">
        <v>1254</v>
      </c>
      <c r="B1255" s="1">
        <v>45375</v>
      </c>
      <c r="C1255" s="2" t="s">
        <v>35</v>
      </c>
      <c r="D1255" s="2" t="s">
        <v>24</v>
      </c>
      <c r="E1255" s="2" t="s">
        <v>111</v>
      </c>
      <c r="F1255">
        <v>494</v>
      </c>
      <c r="G1255">
        <v>462</v>
      </c>
      <c r="H1255">
        <v>18</v>
      </c>
      <c r="I1255">
        <v>3.9</v>
      </c>
      <c r="J1255" s="2" t="s">
        <v>36</v>
      </c>
    </row>
    <row r="1256" spans="1:10" x14ac:dyDescent="0.3">
      <c r="A1256">
        <v>1255</v>
      </c>
      <c r="B1256" s="1">
        <v>45375</v>
      </c>
      <c r="C1256" s="2" t="s">
        <v>41</v>
      </c>
      <c r="D1256" s="2" t="s">
        <v>12</v>
      </c>
      <c r="E1256" s="2" t="s">
        <v>112</v>
      </c>
      <c r="F1256">
        <v>306</v>
      </c>
      <c r="G1256">
        <v>284</v>
      </c>
      <c r="H1256">
        <v>0</v>
      </c>
      <c r="I1256">
        <v>0</v>
      </c>
      <c r="J1256" s="2" t="s">
        <v>29</v>
      </c>
    </row>
    <row r="1257" spans="1:10" x14ac:dyDescent="0.3">
      <c r="A1257">
        <v>1256</v>
      </c>
      <c r="B1257" s="1">
        <v>45375</v>
      </c>
      <c r="C1257" s="2" t="s">
        <v>41</v>
      </c>
      <c r="D1257" s="2" t="s">
        <v>20</v>
      </c>
      <c r="E1257" s="2" t="s">
        <v>114</v>
      </c>
      <c r="F1257">
        <v>498</v>
      </c>
      <c r="G1257">
        <v>494</v>
      </c>
      <c r="H1257">
        <v>20</v>
      </c>
      <c r="I1257">
        <v>4.05</v>
      </c>
      <c r="J1257" s="2" t="s">
        <v>36</v>
      </c>
    </row>
    <row r="1258" spans="1:10" x14ac:dyDescent="0.3">
      <c r="A1258">
        <v>1257</v>
      </c>
      <c r="B1258" s="1">
        <v>45375</v>
      </c>
      <c r="C1258" s="2" t="s">
        <v>41</v>
      </c>
      <c r="D1258" s="2" t="s">
        <v>24</v>
      </c>
      <c r="E1258" s="2" t="s">
        <v>110</v>
      </c>
      <c r="F1258">
        <v>399</v>
      </c>
      <c r="G1258">
        <v>321</v>
      </c>
      <c r="H1258">
        <v>9</v>
      </c>
      <c r="I1258">
        <v>2.8</v>
      </c>
      <c r="J1258" s="2" t="s">
        <v>36</v>
      </c>
    </row>
    <row r="1259" spans="1:10" x14ac:dyDescent="0.3">
      <c r="A1259">
        <v>1258</v>
      </c>
      <c r="B1259" s="1">
        <v>45375</v>
      </c>
      <c r="C1259" s="2" t="s">
        <v>44</v>
      </c>
      <c r="D1259" s="2" t="s">
        <v>12</v>
      </c>
      <c r="E1259" s="2" t="s">
        <v>113</v>
      </c>
      <c r="F1259">
        <v>579</v>
      </c>
      <c r="G1259">
        <v>521</v>
      </c>
      <c r="H1259">
        <v>3</v>
      </c>
      <c r="I1259">
        <v>0.57999999999999996</v>
      </c>
      <c r="J1259" s="2" t="s">
        <v>32</v>
      </c>
    </row>
    <row r="1260" spans="1:10" x14ac:dyDescent="0.3">
      <c r="A1260">
        <v>1259</v>
      </c>
      <c r="B1260" s="1">
        <v>45375</v>
      </c>
      <c r="C1260" s="2" t="s">
        <v>44</v>
      </c>
      <c r="D1260" s="2" t="s">
        <v>20</v>
      </c>
      <c r="E1260" s="2" t="s">
        <v>114</v>
      </c>
      <c r="F1260">
        <v>417</v>
      </c>
      <c r="G1260">
        <v>361</v>
      </c>
      <c r="H1260">
        <v>4</v>
      </c>
      <c r="I1260">
        <v>1.1100000000000001</v>
      </c>
      <c r="J1260" s="2" t="s">
        <v>46</v>
      </c>
    </row>
    <row r="1261" spans="1:10" x14ac:dyDescent="0.3">
      <c r="A1261">
        <v>1260</v>
      </c>
      <c r="B1261" s="1">
        <v>45375</v>
      </c>
      <c r="C1261" s="2" t="s">
        <v>44</v>
      </c>
      <c r="D1261" s="2" t="s">
        <v>24</v>
      </c>
      <c r="E1261" s="2" t="s">
        <v>112</v>
      </c>
      <c r="F1261">
        <v>318</v>
      </c>
      <c r="G1261">
        <v>308</v>
      </c>
      <c r="H1261">
        <v>13</v>
      </c>
      <c r="I1261">
        <v>4.22</v>
      </c>
      <c r="J1261" s="2" t="s">
        <v>28</v>
      </c>
    </row>
    <row r="1262" spans="1:10" x14ac:dyDescent="0.3">
      <c r="A1262">
        <v>1261</v>
      </c>
      <c r="B1262" s="1">
        <v>45376</v>
      </c>
      <c r="C1262" s="2" t="s">
        <v>11</v>
      </c>
      <c r="D1262" s="2" t="s">
        <v>12</v>
      </c>
      <c r="E1262" s="2" t="s">
        <v>111</v>
      </c>
      <c r="F1262">
        <v>335</v>
      </c>
      <c r="G1262">
        <v>315</v>
      </c>
      <c r="H1262">
        <v>6</v>
      </c>
      <c r="I1262">
        <v>1.9</v>
      </c>
      <c r="J1262" s="2" t="s">
        <v>28</v>
      </c>
    </row>
    <row r="1263" spans="1:10" x14ac:dyDescent="0.3">
      <c r="A1263">
        <v>1262</v>
      </c>
      <c r="B1263" s="1">
        <v>45376</v>
      </c>
      <c r="C1263" s="2" t="s">
        <v>11</v>
      </c>
      <c r="D1263" s="2" t="s">
        <v>20</v>
      </c>
      <c r="E1263" s="2" t="s">
        <v>111</v>
      </c>
      <c r="F1263">
        <v>446</v>
      </c>
      <c r="G1263">
        <v>402</v>
      </c>
      <c r="H1263">
        <v>1</v>
      </c>
      <c r="I1263">
        <v>0.25</v>
      </c>
      <c r="J1263" s="2" t="s">
        <v>36</v>
      </c>
    </row>
    <row r="1264" spans="1:10" x14ac:dyDescent="0.3">
      <c r="A1264">
        <v>1263</v>
      </c>
      <c r="B1264" s="1">
        <v>45376</v>
      </c>
      <c r="C1264" s="2" t="s">
        <v>11</v>
      </c>
      <c r="D1264" s="2" t="s">
        <v>24</v>
      </c>
      <c r="E1264" s="2" t="s">
        <v>114</v>
      </c>
      <c r="F1264">
        <v>388</v>
      </c>
      <c r="G1264">
        <v>332</v>
      </c>
      <c r="H1264">
        <v>4</v>
      </c>
      <c r="I1264">
        <v>1.2</v>
      </c>
      <c r="J1264" s="2" t="s">
        <v>26</v>
      </c>
    </row>
    <row r="1265" spans="1:10" x14ac:dyDescent="0.3">
      <c r="A1265">
        <v>1264</v>
      </c>
      <c r="B1265" s="1">
        <v>45376</v>
      </c>
      <c r="C1265" s="2" t="s">
        <v>30</v>
      </c>
      <c r="D1265" s="2" t="s">
        <v>12</v>
      </c>
      <c r="E1265" s="2" t="s">
        <v>110</v>
      </c>
      <c r="F1265">
        <v>434</v>
      </c>
      <c r="G1265">
        <v>384</v>
      </c>
      <c r="H1265">
        <v>15</v>
      </c>
      <c r="I1265">
        <v>3.91</v>
      </c>
      <c r="J1265" s="2" t="s">
        <v>22</v>
      </c>
    </row>
    <row r="1266" spans="1:10" x14ac:dyDescent="0.3">
      <c r="A1266">
        <v>1265</v>
      </c>
      <c r="B1266" s="1">
        <v>45376</v>
      </c>
      <c r="C1266" s="2" t="s">
        <v>30</v>
      </c>
      <c r="D1266" s="2" t="s">
        <v>20</v>
      </c>
      <c r="E1266" s="2" t="s">
        <v>111</v>
      </c>
      <c r="F1266">
        <v>573</v>
      </c>
      <c r="G1266">
        <v>559</v>
      </c>
      <c r="H1266">
        <v>19</v>
      </c>
      <c r="I1266">
        <v>3.4</v>
      </c>
      <c r="J1266" s="2" t="s">
        <v>29</v>
      </c>
    </row>
    <row r="1267" spans="1:10" x14ac:dyDescent="0.3">
      <c r="A1267">
        <v>1266</v>
      </c>
      <c r="B1267" s="1">
        <v>45376</v>
      </c>
      <c r="C1267" s="2" t="s">
        <v>30</v>
      </c>
      <c r="D1267" s="2" t="s">
        <v>24</v>
      </c>
      <c r="E1267" s="2" t="s">
        <v>112</v>
      </c>
      <c r="F1267">
        <v>411</v>
      </c>
      <c r="G1267">
        <v>365</v>
      </c>
      <c r="H1267">
        <v>14</v>
      </c>
      <c r="I1267">
        <v>3.84</v>
      </c>
      <c r="J1267" s="2" t="s">
        <v>46</v>
      </c>
    </row>
    <row r="1268" spans="1:10" x14ac:dyDescent="0.3">
      <c r="A1268">
        <v>1267</v>
      </c>
      <c r="B1268" s="1">
        <v>45376</v>
      </c>
      <c r="C1268" s="2" t="s">
        <v>35</v>
      </c>
      <c r="D1268" s="2" t="s">
        <v>12</v>
      </c>
      <c r="E1268" s="2" t="s">
        <v>110</v>
      </c>
      <c r="F1268">
        <v>464</v>
      </c>
      <c r="G1268">
        <v>393</v>
      </c>
      <c r="H1268">
        <v>11</v>
      </c>
      <c r="I1268">
        <v>2.8</v>
      </c>
      <c r="J1268" s="2" t="s">
        <v>28</v>
      </c>
    </row>
    <row r="1269" spans="1:10" x14ac:dyDescent="0.3">
      <c r="A1269">
        <v>1268</v>
      </c>
      <c r="B1269" s="1">
        <v>45376</v>
      </c>
      <c r="C1269" s="2" t="s">
        <v>35</v>
      </c>
      <c r="D1269" s="2" t="s">
        <v>20</v>
      </c>
      <c r="E1269" s="2" t="s">
        <v>114</v>
      </c>
      <c r="F1269">
        <v>533</v>
      </c>
      <c r="G1269">
        <v>528</v>
      </c>
      <c r="H1269">
        <v>13</v>
      </c>
      <c r="I1269">
        <v>2.46</v>
      </c>
      <c r="J1269" s="2" t="s">
        <v>22</v>
      </c>
    </row>
    <row r="1270" spans="1:10" x14ac:dyDescent="0.3">
      <c r="A1270">
        <v>1269</v>
      </c>
      <c r="B1270" s="1">
        <v>45376</v>
      </c>
      <c r="C1270" s="2" t="s">
        <v>35</v>
      </c>
      <c r="D1270" s="2" t="s">
        <v>24</v>
      </c>
      <c r="E1270" s="2" t="s">
        <v>113</v>
      </c>
      <c r="F1270">
        <v>575</v>
      </c>
      <c r="G1270">
        <v>544</v>
      </c>
      <c r="H1270">
        <v>21</v>
      </c>
      <c r="I1270">
        <v>3.86</v>
      </c>
      <c r="J1270" s="2" t="s">
        <v>29</v>
      </c>
    </row>
    <row r="1271" spans="1:10" x14ac:dyDescent="0.3">
      <c r="A1271">
        <v>1270</v>
      </c>
      <c r="B1271" s="1">
        <v>45376</v>
      </c>
      <c r="C1271" s="2" t="s">
        <v>41</v>
      </c>
      <c r="D1271" s="2" t="s">
        <v>12</v>
      </c>
      <c r="E1271" s="2" t="s">
        <v>110</v>
      </c>
      <c r="F1271">
        <v>517</v>
      </c>
      <c r="G1271">
        <v>515</v>
      </c>
      <c r="H1271">
        <v>13</v>
      </c>
      <c r="I1271">
        <v>2.52</v>
      </c>
      <c r="J1271" s="2" t="s">
        <v>32</v>
      </c>
    </row>
    <row r="1272" spans="1:10" x14ac:dyDescent="0.3">
      <c r="A1272">
        <v>1271</v>
      </c>
      <c r="B1272" s="1">
        <v>45376</v>
      </c>
      <c r="C1272" s="2" t="s">
        <v>41</v>
      </c>
      <c r="D1272" s="2" t="s">
        <v>20</v>
      </c>
      <c r="E1272" s="2" t="s">
        <v>111</v>
      </c>
      <c r="F1272">
        <v>331</v>
      </c>
      <c r="G1272">
        <v>285</v>
      </c>
      <c r="H1272">
        <v>14</v>
      </c>
      <c r="I1272">
        <v>4.91</v>
      </c>
      <c r="J1272" s="2" t="s">
        <v>29</v>
      </c>
    </row>
    <row r="1273" spans="1:10" x14ac:dyDescent="0.3">
      <c r="A1273">
        <v>1272</v>
      </c>
      <c r="B1273" s="1">
        <v>45376</v>
      </c>
      <c r="C1273" s="2" t="s">
        <v>41</v>
      </c>
      <c r="D1273" s="2" t="s">
        <v>24</v>
      </c>
      <c r="E1273" s="2" t="s">
        <v>111</v>
      </c>
      <c r="F1273">
        <v>368</v>
      </c>
      <c r="G1273">
        <v>356</v>
      </c>
      <c r="H1273">
        <v>1</v>
      </c>
      <c r="I1273">
        <v>0.28000000000000003</v>
      </c>
      <c r="J1273" s="2" t="s">
        <v>33</v>
      </c>
    </row>
    <row r="1274" spans="1:10" x14ac:dyDescent="0.3">
      <c r="A1274">
        <v>1273</v>
      </c>
      <c r="B1274" s="1">
        <v>45376</v>
      </c>
      <c r="C1274" s="2" t="s">
        <v>44</v>
      </c>
      <c r="D1274" s="2" t="s">
        <v>12</v>
      </c>
      <c r="E1274" s="2" t="s">
        <v>112</v>
      </c>
      <c r="F1274">
        <v>370</v>
      </c>
      <c r="G1274">
        <v>314</v>
      </c>
      <c r="H1274">
        <v>3</v>
      </c>
      <c r="I1274">
        <v>0.96</v>
      </c>
      <c r="J1274" s="2" t="s">
        <v>22</v>
      </c>
    </row>
    <row r="1275" spans="1:10" x14ac:dyDescent="0.3">
      <c r="A1275">
        <v>1274</v>
      </c>
      <c r="B1275" s="1">
        <v>45376</v>
      </c>
      <c r="C1275" s="2" t="s">
        <v>44</v>
      </c>
      <c r="D1275" s="2" t="s">
        <v>20</v>
      </c>
      <c r="E1275" s="2" t="s">
        <v>114</v>
      </c>
      <c r="F1275">
        <v>576</v>
      </c>
      <c r="G1275">
        <v>546</v>
      </c>
      <c r="H1275">
        <v>10</v>
      </c>
      <c r="I1275">
        <v>1.83</v>
      </c>
      <c r="J1275" s="2" t="s">
        <v>15</v>
      </c>
    </row>
    <row r="1276" spans="1:10" x14ac:dyDescent="0.3">
      <c r="A1276">
        <v>1275</v>
      </c>
      <c r="B1276" s="1">
        <v>45376</v>
      </c>
      <c r="C1276" s="2" t="s">
        <v>44</v>
      </c>
      <c r="D1276" s="2" t="s">
        <v>24</v>
      </c>
      <c r="E1276" s="2" t="s">
        <v>113</v>
      </c>
      <c r="F1276">
        <v>437</v>
      </c>
      <c r="G1276">
        <v>361</v>
      </c>
      <c r="H1276">
        <v>3</v>
      </c>
      <c r="I1276">
        <v>0.83</v>
      </c>
      <c r="J1276" s="2" t="s">
        <v>33</v>
      </c>
    </row>
    <row r="1277" spans="1:10" x14ac:dyDescent="0.3">
      <c r="A1277">
        <v>1276</v>
      </c>
      <c r="B1277" s="1">
        <v>45377</v>
      </c>
      <c r="C1277" s="2" t="s">
        <v>11</v>
      </c>
      <c r="D1277" s="2" t="s">
        <v>12</v>
      </c>
      <c r="E1277" s="2" t="s">
        <v>110</v>
      </c>
      <c r="F1277">
        <v>415</v>
      </c>
      <c r="G1277">
        <v>381</v>
      </c>
      <c r="H1277">
        <v>3</v>
      </c>
      <c r="I1277">
        <v>0.79</v>
      </c>
      <c r="J1277" s="2" t="s">
        <v>42</v>
      </c>
    </row>
    <row r="1278" spans="1:10" x14ac:dyDescent="0.3">
      <c r="A1278">
        <v>1277</v>
      </c>
      <c r="B1278" s="1">
        <v>45377</v>
      </c>
      <c r="C1278" s="2" t="s">
        <v>11</v>
      </c>
      <c r="D1278" s="2" t="s">
        <v>20</v>
      </c>
      <c r="E1278" s="2" t="s">
        <v>112</v>
      </c>
      <c r="F1278">
        <v>590</v>
      </c>
      <c r="G1278">
        <v>565</v>
      </c>
      <c r="H1278">
        <v>4</v>
      </c>
      <c r="I1278">
        <v>0.71</v>
      </c>
      <c r="J1278" s="2" t="s">
        <v>33</v>
      </c>
    </row>
    <row r="1279" spans="1:10" x14ac:dyDescent="0.3">
      <c r="A1279">
        <v>1278</v>
      </c>
      <c r="B1279" s="1">
        <v>45377</v>
      </c>
      <c r="C1279" s="2" t="s">
        <v>11</v>
      </c>
      <c r="D1279" s="2" t="s">
        <v>24</v>
      </c>
      <c r="E1279" s="2" t="s">
        <v>110</v>
      </c>
      <c r="F1279">
        <v>581</v>
      </c>
      <c r="G1279">
        <v>522</v>
      </c>
      <c r="H1279">
        <v>10</v>
      </c>
      <c r="I1279">
        <v>1.92</v>
      </c>
      <c r="J1279" s="2" t="s">
        <v>32</v>
      </c>
    </row>
    <row r="1280" spans="1:10" x14ac:dyDescent="0.3">
      <c r="A1280">
        <v>1279</v>
      </c>
      <c r="B1280" s="1">
        <v>45377</v>
      </c>
      <c r="C1280" s="2" t="s">
        <v>30</v>
      </c>
      <c r="D1280" s="2" t="s">
        <v>12</v>
      </c>
      <c r="E1280" s="2" t="s">
        <v>113</v>
      </c>
      <c r="F1280">
        <v>590</v>
      </c>
      <c r="G1280">
        <v>496</v>
      </c>
      <c r="H1280">
        <v>4</v>
      </c>
      <c r="I1280">
        <v>0.81</v>
      </c>
      <c r="J1280" s="2" t="s">
        <v>32</v>
      </c>
    </row>
    <row r="1281" spans="1:10" x14ac:dyDescent="0.3">
      <c r="A1281">
        <v>1280</v>
      </c>
      <c r="B1281" s="1">
        <v>45377</v>
      </c>
      <c r="C1281" s="2" t="s">
        <v>30</v>
      </c>
      <c r="D1281" s="2" t="s">
        <v>20</v>
      </c>
      <c r="E1281" s="2" t="s">
        <v>110</v>
      </c>
      <c r="F1281">
        <v>325</v>
      </c>
      <c r="G1281">
        <v>306</v>
      </c>
      <c r="H1281">
        <v>8</v>
      </c>
      <c r="I1281">
        <v>2.61</v>
      </c>
      <c r="J1281" s="2" t="s">
        <v>15</v>
      </c>
    </row>
    <row r="1282" spans="1:10" x14ac:dyDescent="0.3">
      <c r="A1282">
        <v>1281</v>
      </c>
      <c r="B1282" s="1">
        <v>45377</v>
      </c>
      <c r="C1282" s="2" t="s">
        <v>30</v>
      </c>
      <c r="D1282" s="2" t="s">
        <v>24</v>
      </c>
      <c r="E1282" s="2" t="s">
        <v>112</v>
      </c>
      <c r="F1282">
        <v>374</v>
      </c>
      <c r="G1282">
        <v>308</v>
      </c>
      <c r="H1282">
        <v>12</v>
      </c>
      <c r="I1282">
        <v>3.9</v>
      </c>
      <c r="J1282" s="2" t="s">
        <v>15</v>
      </c>
    </row>
    <row r="1283" spans="1:10" x14ac:dyDescent="0.3">
      <c r="A1283">
        <v>1282</v>
      </c>
      <c r="B1283" s="1">
        <v>45377</v>
      </c>
      <c r="C1283" s="2" t="s">
        <v>35</v>
      </c>
      <c r="D1283" s="2" t="s">
        <v>12</v>
      </c>
      <c r="E1283" s="2" t="s">
        <v>112</v>
      </c>
      <c r="F1283">
        <v>417</v>
      </c>
      <c r="G1283">
        <v>348</v>
      </c>
      <c r="H1283">
        <v>0</v>
      </c>
      <c r="I1283">
        <v>0</v>
      </c>
      <c r="J1283" s="2" t="s">
        <v>45</v>
      </c>
    </row>
    <row r="1284" spans="1:10" x14ac:dyDescent="0.3">
      <c r="A1284">
        <v>1283</v>
      </c>
      <c r="B1284" s="1">
        <v>45377</v>
      </c>
      <c r="C1284" s="2" t="s">
        <v>35</v>
      </c>
      <c r="D1284" s="2" t="s">
        <v>20</v>
      </c>
      <c r="E1284" s="2" t="s">
        <v>112</v>
      </c>
      <c r="F1284">
        <v>567</v>
      </c>
      <c r="G1284">
        <v>497</v>
      </c>
      <c r="H1284">
        <v>10</v>
      </c>
      <c r="I1284">
        <v>2.0099999999999998</v>
      </c>
      <c r="J1284" s="2" t="s">
        <v>46</v>
      </c>
    </row>
    <row r="1285" spans="1:10" x14ac:dyDescent="0.3">
      <c r="A1285">
        <v>1284</v>
      </c>
      <c r="B1285" s="1">
        <v>45377</v>
      </c>
      <c r="C1285" s="2" t="s">
        <v>35</v>
      </c>
      <c r="D1285" s="2" t="s">
        <v>24</v>
      </c>
      <c r="E1285" s="2" t="s">
        <v>113</v>
      </c>
      <c r="F1285">
        <v>315</v>
      </c>
      <c r="G1285">
        <v>283</v>
      </c>
      <c r="H1285">
        <v>8</v>
      </c>
      <c r="I1285">
        <v>2.83</v>
      </c>
      <c r="J1285" s="2" t="s">
        <v>32</v>
      </c>
    </row>
    <row r="1286" spans="1:10" x14ac:dyDescent="0.3">
      <c r="A1286">
        <v>1285</v>
      </c>
      <c r="B1286" s="1">
        <v>45377</v>
      </c>
      <c r="C1286" s="2" t="s">
        <v>41</v>
      </c>
      <c r="D1286" s="2" t="s">
        <v>12</v>
      </c>
      <c r="E1286" s="2" t="s">
        <v>113</v>
      </c>
      <c r="F1286">
        <v>546</v>
      </c>
      <c r="G1286">
        <v>514</v>
      </c>
      <c r="H1286">
        <v>3</v>
      </c>
      <c r="I1286">
        <v>0.57999999999999996</v>
      </c>
      <c r="J1286" s="2" t="s">
        <v>19</v>
      </c>
    </row>
    <row r="1287" spans="1:10" x14ac:dyDescent="0.3">
      <c r="A1287">
        <v>1286</v>
      </c>
      <c r="B1287" s="1">
        <v>45377</v>
      </c>
      <c r="C1287" s="2" t="s">
        <v>41</v>
      </c>
      <c r="D1287" s="2" t="s">
        <v>20</v>
      </c>
      <c r="E1287" s="2" t="s">
        <v>112</v>
      </c>
      <c r="F1287">
        <v>451</v>
      </c>
      <c r="G1287">
        <v>377</v>
      </c>
      <c r="H1287">
        <v>7</v>
      </c>
      <c r="I1287">
        <v>1.86</v>
      </c>
      <c r="J1287" s="2" t="s">
        <v>26</v>
      </c>
    </row>
    <row r="1288" spans="1:10" x14ac:dyDescent="0.3">
      <c r="A1288">
        <v>1287</v>
      </c>
      <c r="B1288" s="1">
        <v>45377</v>
      </c>
      <c r="C1288" s="2" t="s">
        <v>41</v>
      </c>
      <c r="D1288" s="2" t="s">
        <v>24</v>
      </c>
      <c r="E1288" s="2" t="s">
        <v>113</v>
      </c>
      <c r="F1288">
        <v>331</v>
      </c>
      <c r="G1288">
        <v>325</v>
      </c>
      <c r="H1288">
        <v>3</v>
      </c>
      <c r="I1288">
        <v>0.92</v>
      </c>
      <c r="J1288" s="2" t="s">
        <v>26</v>
      </c>
    </row>
    <row r="1289" spans="1:10" x14ac:dyDescent="0.3">
      <c r="A1289">
        <v>1288</v>
      </c>
      <c r="B1289" s="1">
        <v>45377</v>
      </c>
      <c r="C1289" s="2" t="s">
        <v>44</v>
      </c>
      <c r="D1289" s="2" t="s">
        <v>12</v>
      </c>
      <c r="E1289" s="2" t="s">
        <v>112</v>
      </c>
      <c r="F1289">
        <v>463</v>
      </c>
      <c r="G1289">
        <v>430</v>
      </c>
      <c r="H1289">
        <v>13</v>
      </c>
      <c r="I1289">
        <v>3.02</v>
      </c>
      <c r="J1289" s="2" t="s">
        <v>29</v>
      </c>
    </row>
    <row r="1290" spans="1:10" x14ac:dyDescent="0.3">
      <c r="A1290">
        <v>1289</v>
      </c>
      <c r="B1290" s="1">
        <v>45377</v>
      </c>
      <c r="C1290" s="2" t="s">
        <v>44</v>
      </c>
      <c r="D1290" s="2" t="s">
        <v>20</v>
      </c>
      <c r="E1290" s="2" t="s">
        <v>114</v>
      </c>
      <c r="F1290">
        <v>561</v>
      </c>
      <c r="G1290">
        <v>533</v>
      </c>
      <c r="H1290">
        <v>20</v>
      </c>
      <c r="I1290">
        <v>3.75</v>
      </c>
      <c r="J1290" s="2" t="s">
        <v>23</v>
      </c>
    </row>
    <row r="1291" spans="1:10" x14ac:dyDescent="0.3">
      <c r="A1291">
        <v>1290</v>
      </c>
      <c r="B1291" s="1">
        <v>45377</v>
      </c>
      <c r="C1291" s="2" t="s">
        <v>44</v>
      </c>
      <c r="D1291" s="2" t="s">
        <v>24</v>
      </c>
      <c r="E1291" s="2" t="s">
        <v>114</v>
      </c>
      <c r="F1291">
        <v>581</v>
      </c>
      <c r="G1291">
        <v>539</v>
      </c>
      <c r="H1291">
        <v>5</v>
      </c>
      <c r="I1291">
        <v>0.93</v>
      </c>
      <c r="J1291" s="2" t="s">
        <v>23</v>
      </c>
    </row>
    <row r="1292" spans="1:10" x14ac:dyDescent="0.3">
      <c r="A1292">
        <v>1291</v>
      </c>
      <c r="B1292" s="1">
        <v>45378</v>
      </c>
      <c r="C1292" s="2" t="s">
        <v>11</v>
      </c>
      <c r="D1292" s="2" t="s">
        <v>12</v>
      </c>
      <c r="E1292" s="2" t="s">
        <v>112</v>
      </c>
      <c r="F1292">
        <v>461</v>
      </c>
      <c r="G1292">
        <v>445</v>
      </c>
      <c r="H1292">
        <v>17</v>
      </c>
      <c r="I1292">
        <v>3.82</v>
      </c>
      <c r="J1292" s="2" t="s">
        <v>46</v>
      </c>
    </row>
    <row r="1293" spans="1:10" x14ac:dyDescent="0.3">
      <c r="A1293">
        <v>1292</v>
      </c>
      <c r="B1293" s="1">
        <v>45378</v>
      </c>
      <c r="C1293" s="2" t="s">
        <v>11</v>
      </c>
      <c r="D1293" s="2" t="s">
        <v>20</v>
      </c>
      <c r="E1293" s="2" t="s">
        <v>111</v>
      </c>
      <c r="F1293">
        <v>401</v>
      </c>
      <c r="G1293">
        <v>379</v>
      </c>
      <c r="H1293">
        <v>18</v>
      </c>
      <c r="I1293">
        <v>4.75</v>
      </c>
      <c r="J1293" s="2" t="s">
        <v>22</v>
      </c>
    </row>
    <row r="1294" spans="1:10" x14ac:dyDescent="0.3">
      <c r="A1294">
        <v>1293</v>
      </c>
      <c r="B1294" s="1">
        <v>45378</v>
      </c>
      <c r="C1294" s="2" t="s">
        <v>11</v>
      </c>
      <c r="D1294" s="2" t="s">
        <v>24</v>
      </c>
      <c r="E1294" s="2" t="s">
        <v>114</v>
      </c>
      <c r="F1294">
        <v>506</v>
      </c>
      <c r="G1294">
        <v>497</v>
      </c>
      <c r="H1294">
        <v>0</v>
      </c>
      <c r="I1294">
        <v>0</v>
      </c>
      <c r="J1294" s="2" t="s">
        <v>36</v>
      </c>
    </row>
    <row r="1295" spans="1:10" x14ac:dyDescent="0.3">
      <c r="A1295">
        <v>1294</v>
      </c>
      <c r="B1295" s="1">
        <v>45378</v>
      </c>
      <c r="C1295" s="2" t="s">
        <v>30</v>
      </c>
      <c r="D1295" s="2" t="s">
        <v>12</v>
      </c>
      <c r="E1295" s="2" t="s">
        <v>112</v>
      </c>
      <c r="F1295">
        <v>494</v>
      </c>
      <c r="G1295">
        <v>438</v>
      </c>
      <c r="H1295">
        <v>1</v>
      </c>
      <c r="I1295">
        <v>0.23</v>
      </c>
      <c r="J1295" s="2" t="s">
        <v>32</v>
      </c>
    </row>
    <row r="1296" spans="1:10" x14ac:dyDescent="0.3">
      <c r="A1296">
        <v>1295</v>
      </c>
      <c r="B1296" s="1">
        <v>45378</v>
      </c>
      <c r="C1296" s="2" t="s">
        <v>30</v>
      </c>
      <c r="D1296" s="2" t="s">
        <v>20</v>
      </c>
      <c r="E1296" s="2" t="s">
        <v>111</v>
      </c>
      <c r="F1296">
        <v>323</v>
      </c>
      <c r="G1296">
        <v>286</v>
      </c>
      <c r="H1296">
        <v>13</v>
      </c>
      <c r="I1296">
        <v>4.55</v>
      </c>
      <c r="J1296" s="2" t="s">
        <v>23</v>
      </c>
    </row>
    <row r="1297" spans="1:10" x14ac:dyDescent="0.3">
      <c r="A1297">
        <v>1296</v>
      </c>
      <c r="B1297" s="1">
        <v>45378</v>
      </c>
      <c r="C1297" s="2" t="s">
        <v>30</v>
      </c>
      <c r="D1297" s="2" t="s">
        <v>24</v>
      </c>
      <c r="E1297" s="2" t="s">
        <v>111</v>
      </c>
      <c r="F1297">
        <v>437</v>
      </c>
      <c r="G1297">
        <v>357</v>
      </c>
      <c r="H1297">
        <v>0</v>
      </c>
      <c r="I1297">
        <v>0</v>
      </c>
      <c r="J1297" s="2" t="s">
        <v>32</v>
      </c>
    </row>
    <row r="1298" spans="1:10" x14ac:dyDescent="0.3">
      <c r="A1298">
        <v>1297</v>
      </c>
      <c r="B1298" s="1">
        <v>45378</v>
      </c>
      <c r="C1298" s="2" t="s">
        <v>35</v>
      </c>
      <c r="D1298" s="2" t="s">
        <v>12</v>
      </c>
      <c r="E1298" s="2" t="s">
        <v>112</v>
      </c>
      <c r="F1298">
        <v>489</v>
      </c>
      <c r="G1298">
        <v>420</v>
      </c>
      <c r="H1298">
        <v>1</v>
      </c>
      <c r="I1298">
        <v>0.24</v>
      </c>
      <c r="J1298" s="2" t="s">
        <v>45</v>
      </c>
    </row>
    <row r="1299" spans="1:10" x14ac:dyDescent="0.3">
      <c r="A1299">
        <v>1298</v>
      </c>
      <c r="B1299" s="1">
        <v>45378</v>
      </c>
      <c r="C1299" s="2" t="s">
        <v>35</v>
      </c>
      <c r="D1299" s="2" t="s">
        <v>20</v>
      </c>
      <c r="E1299" s="2" t="s">
        <v>111</v>
      </c>
      <c r="F1299">
        <v>415</v>
      </c>
      <c r="G1299">
        <v>413</v>
      </c>
      <c r="H1299">
        <v>0</v>
      </c>
      <c r="I1299">
        <v>0</v>
      </c>
      <c r="J1299" s="2" t="s">
        <v>28</v>
      </c>
    </row>
    <row r="1300" spans="1:10" x14ac:dyDescent="0.3">
      <c r="A1300">
        <v>1299</v>
      </c>
      <c r="B1300" s="1">
        <v>45378</v>
      </c>
      <c r="C1300" s="2" t="s">
        <v>35</v>
      </c>
      <c r="D1300" s="2" t="s">
        <v>24</v>
      </c>
      <c r="E1300" s="2" t="s">
        <v>113</v>
      </c>
      <c r="F1300">
        <v>465</v>
      </c>
      <c r="G1300">
        <v>381</v>
      </c>
      <c r="H1300">
        <v>11</v>
      </c>
      <c r="I1300">
        <v>2.89</v>
      </c>
      <c r="J1300" s="2" t="s">
        <v>26</v>
      </c>
    </row>
    <row r="1301" spans="1:10" x14ac:dyDescent="0.3">
      <c r="A1301">
        <v>1300</v>
      </c>
      <c r="B1301" s="1">
        <v>45378</v>
      </c>
      <c r="C1301" s="2" t="s">
        <v>41</v>
      </c>
      <c r="D1301" s="2" t="s">
        <v>12</v>
      </c>
      <c r="E1301" s="2" t="s">
        <v>114</v>
      </c>
      <c r="F1301">
        <v>540</v>
      </c>
      <c r="G1301">
        <v>436</v>
      </c>
      <c r="H1301">
        <v>13</v>
      </c>
      <c r="I1301">
        <v>2.98</v>
      </c>
      <c r="J1301" s="2" t="s">
        <v>38</v>
      </c>
    </row>
    <row r="1302" spans="1:10" x14ac:dyDescent="0.3">
      <c r="A1302">
        <v>1301</v>
      </c>
      <c r="B1302" s="1">
        <v>45378</v>
      </c>
      <c r="C1302" s="2" t="s">
        <v>41</v>
      </c>
      <c r="D1302" s="2" t="s">
        <v>20</v>
      </c>
      <c r="E1302" s="2" t="s">
        <v>113</v>
      </c>
      <c r="F1302">
        <v>587</v>
      </c>
      <c r="G1302">
        <v>558</v>
      </c>
      <c r="H1302">
        <v>11</v>
      </c>
      <c r="I1302">
        <v>1.97</v>
      </c>
      <c r="J1302" s="2" t="s">
        <v>42</v>
      </c>
    </row>
    <row r="1303" spans="1:10" x14ac:dyDescent="0.3">
      <c r="A1303">
        <v>1302</v>
      </c>
      <c r="B1303" s="1">
        <v>45378</v>
      </c>
      <c r="C1303" s="2" t="s">
        <v>41</v>
      </c>
      <c r="D1303" s="2" t="s">
        <v>24</v>
      </c>
      <c r="E1303" s="2" t="s">
        <v>113</v>
      </c>
      <c r="F1303">
        <v>450</v>
      </c>
      <c r="G1303">
        <v>409</v>
      </c>
      <c r="H1303">
        <v>7</v>
      </c>
      <c r="I1303">
        <v>1.71</v>
      </c>
      <c r="J1303" s="2" t="s">
        <v>29</v>
      </c>
    </row>
    <row r="1304" spans="1:10" x14ac:dyDescent="0.3">
      <c r="A1304">
        <v>1303</v>
      </c>
      <c r="B1304" s="1">
        <v>45378</v>
      </c>
      <c r="C1304" s="2" t="s">
        <v>44</v>
      </c>
      <c r="D1304" s="2" t="s">
        <v>12</v>
      </c>
      <c r="E1304" s="2" t="s">
        <v>112</v>
      </c>
      <c r="F1304">
        <v>507</v>
      </c>
      <c r="G1304">
        <v>421</v>
      </c>
      <c r="H1304">
        <v>12</v>
      </c>
      <c r="I1304">
        <v>2.85</v>
      </c>
      <c r="J1304" s="2" t="s">
        <v>28</v>
      </c>
    </row>
    <row r="1305" spans="1:10" x14ac:dyDescent="0.3">
      <c r="A1305">
        <v>1304</v>
      </c>
      <c r="B1305" s="1">
        <v>45378</v>
      </c>
      <c r="C1305" s="2" t="s">
        <v>44</v>
      </c>
      <c r="D1305" s="2" t="s">
        <v>20</v>
      </c>
      <c r="E1305" s="2" t="s">
        <v>113</v>
      </c>
      <c r="F1305">
        <v>419</v>
      </c>
      <c r="G1305">
        <v>380</v>
      </c>
      <c r="H1305">
        <v>10</v>
      </c>
      <c r="I1305">
        <v>2.63</v>
      </c>
      <c r="J1305" s="2" t="s">
        <v>32</v>
      </c>
    </row>
    <row r="1306" spans="1:10" x14ac:dyDescent="0.3">
      <c r="A1306">
        <v>1305</v>
      </c>
      <c r="B1306" s="1">
        <v>45378</v>
      </c>
      <c r="C1306" s="2" t="s">
        <v>44</v>
      </c>
      <c r="D1306" s="2" t="s">
        <v>24</v>
      </c>
      <c r="E1306" s="2" t="s">
        <v>111</v>
      </c>
      <c r="F1306">
        <v>589</v>
      </c>
      <c r="G1306">
        <v>485</v>
      </c>
      <c r="H1306">
        <v>12</v>
      </c>
      <c r="I1306">
        <v>2.4700000000000002</v>
      </c>
      <c r="J1306" s="2" t="s">
        <v>38</v>
      </c>
    </row>
    <row r="1307" spans="1:10" x14ac:dyDescent="0.3">
      <c r="A1307">
        <v>1306</v>
      </c>
      <c r="B1307" s="1">
        <v>45379</v>
      </c>
      <c r="C1307" s="2" t="s">
        <v>11</v>
      </c>
      <c r="D1307" s="2" t="s">
        <v>12</v>
      </c>
      <c r="E1307" s="2" t="s">
        <v>113</v>
      </c>
      <c r="F1307">
        <v>337</v>
      </c>
      <c r="G1307">
        <v>294</v>
      </c>
      <c r="H1307">
        <v>5</v>
      </c>
      <c r="I1307">
        <v>1.7</v>
      </c>
      <c r="J1307" s="2" t="s">
        <v>23</v>
      </c>
    </row>
    <row r="1308" spans="1:10" x14ac:dyDescent="0.3">
      <c r="A1308">
        <v>1307</v>
      </c>
      <c r="B1308" s="1">
        <v>45379</v>
      </c>
      <c r="C1308" s="2" t="s">
        <v>11</v>
      </c>
      <c r="D1308" s="2" t="s">
        <v>20</v>
      </c>
      <c r="E1308" s="2" t="s">
        <v>113</v>
      </c>
      <c r="F1308">
        <v>392</v>
      </c>
      <c r="G1308">
        <v>342</v>
      </c>
      <c r="H1308">
        <v>14</v>
      </c>
      <c r="I1308">
        <v>4.09</v>
      </c>
      <c r="J1308" s="2" t="s">
        <v>40</v>
      </c>
    </row>
    <row r="1309" spans="1:10" x14ac:dyDescent="0.3">
      <c r="A1309">
        <v>1308</v>
      </c>
      <c r="B1309" s="1">
        <v>45379</v>
      </c>
      <c r="C1309" s="2" t="s">
        <v>11</v>
      </c>
      <c r="D1309" s="2" t="s">
        <v>24</v>
      </c>
      <c r="E1309" s="2" t="s">
        <v>110</v>
      </c>
      <c r="F1309">
        <v>493</v>
      </c>
      <c r="G1309">
        <v>396</v>
      </c>
      <c r="H1309">
        <v>11</v>
      </c>
      <c r="I1309">
        <v>2.78</v>
      </c>
      <c r="J1309" s="2" t="s">
        <v>46</v>
      </c>
    </row>
    <row r="1310" spans="1:10" x14ac:dyDescent="0.3">
      <c r="A1310">
        <v>1309</v>
      </c>
      <c r="B1310" s="1">
        <v>45379</v>
      </c>
      <c r="C1310" s="2" t="s">
        <v>30</v>
      </c>
      <c r="D1310" s="2" t="s">
        <v>12</v>
      </c>
      <c r="E1310" s="2" t="s">
        <v>114</v>
      </c>
      <c r="F1310">
        <v>344</v>
      </c>
      <c r="G1310">
        <v>284</v>
      </c>
      <c r="H1310">
        <v>12</v>
      </c>
      <c r="I1310">
        <v>4.2300000000000004</v>
      </c>
      <c r="J1310" s="2" t="s">
        <v>40</v>
      </c>
    </row>
    <row r="1311" spans="1:10" x14ac:dyDescent="0.3">
      <c r="A1311">
        <v>1310</v>
      </c>
      <c r="B1311" s="1">
        <v>45379</v>
      </c>
      <c r="C1311" s="2" t="s">
        <v>30</v>
      </c>
      <c r="D1311" s="2" t="s">
        <v>20</v>
      </c>
      <c r="E1311" s="2" t="s">
        <v>110</v>
      </c>
      <c r="F1311">
        <v>567</v>
      </c>
      <c r="G1311">
        <v>519</v>
      </c>
      <c r="H1311">
        <v>21</v>
      </c>
      <c r="I1311">
        <v>4.05</v>
      </c>
      <c r="J1311" s="2" t="s">
        <v>23</v>
      </c>
    </row>
    <row r="1312" spans="1:10" x14ac:dyDescent="0.3">
      <c r="A1312">
        <v>1311</v>
      </c>
      <c r="B1312" s="1">
        <v>45379</v>
      </c>
      <c r="C1312" s="2" t="s">
        <v>30</v>
      </c>
      <c r="D1312" s="2" t="s">
        <v>24</v>
      </c>
      <c r="E1312" s="2" t="s">
        <v>112</v>
      </c>
      <c r="F1312">
        <v>307</v>
      </c>
      <c r="G1312">
        <v>264</v>
      </c>
      <c r="H1312">
        <v>1</v>
      </c>
      <c r="I1312">
        <v>0.38</v>
      </c>
      <c r="J1312" s="2" t="s">
        <v>38</v>
      </c>
    </row>
    <row r="1313" spans="1:10" x14ac:dyDescent="0.3">
      <c r="A1313">
        <v>1312</v>
      </c>
      <c r="B1313" s="1">
        <v>45379</v>
      </c>
      <c r="C1313" s="2" t="s">
        <v>35</v>
      </c>
      <c r="D1313" s="2" t="s">
        <v>12</v>
      </c>
      <c r="E1313" s="2" t="s">
        <v>112</v>
      </c>
      <c r="F1313">
        <v>592</v>
      </c>
      <c r="G1313">
        <v>517</v>
      </c>
      <c r="H1313">
        <v>3</v>
      </c>
      <c r="I1313">
        <v>0.57999999999999996</v>
      </c>
      <c r="J1313" s="2" t="s">
        <v>38</v>
      </c>
    </row>
    <row r="1314" spans="1:10" x14ac:dyDescent="0.3">
      <c r="A1314">
        <v>1313</v>
      </c>
      <c r="B1314" s="1">
        <v>45379</v>
      </c>
      <c r="C1314" s="2" t="s">
        <v>35</v>
      </c>
      <c r="D1314" s="2" t="s">
        <v>20</v>
      </c>
      <c r="E1314" s="2" t="s">
        <v>112</v>
      </c>
      <c r="F1314">
        <v>536</v>
      </c>
      <c r="G1314">
        <v>467</v>
      </c>
      <c r="H1314">
        <v>11</v>
      </c>
      <c r="I1314">
        <v>2.36</v>
      </c>
      <c r="J1314" s="2" t="s">
        <v>40</v>
      </c>
    </row>
    <row r="1315" spans="1:10" x14ac:dyDescent="0.3">
      <c r="A1315">
        <v>1314</v>
      </c>
      <c r="B1315" s="1">
        <v>45379</v>
      </c>
      <c r="C1315" s="2" t="s">
        <v>35</v>
      </c>
      <c r="D1315" s="2" t="s">
        <v>24</v>
      </c>
      <c r="E1315" s="2" t="s">
        <v>110</v>
      </c>
      <c r="F1315">
        <v>549</v>
      </c>
      <c r="G1315">
        <v>489</v>
      </c>
      <c r="H1315">
        <v>17</v>
      </c>
      <c r="I1315">
        <v>3.48</v>
      </c>
      <c r="J1315" s="2" t="s">
        <v>40</v>
      </c>
    </row>
    <row r="1316" spans="1:10" x14ac:dyDescent="0.3">
      <c r="A1316">
        <v>1315</v>
      </c>
      <c r="B1316" s="1">
        <v>45379</v>
      </c>
      <c r="C1316" s="2" t="s">
        <v>41</v>
      </c>
      <c r="D1316" s="2" t="s">
        <v>12</v>
      </c>
      <c r="E1316" s="2" t="s">
        <v>112</v>
      </c>
      <c r="F1316">
        <v>451</v>
      </c>
      <c r="G1316">
        <v>395</v>
      </c>
      <c r="H1316">
        <v>3</v>
      </c>
      <c r="I1316">
        <v>0.76</v>
      </c>
      <c r="J1316" s="2" t="s">
        <v>19</v>
      </c>
    </row>
    <row r="1317" spans="1:10" x14ac:dyDescent="0.3">
      <c r="A1317">
        <v>1316</v>
      </c>
      <c r="B1317" s="1">
        <v>45379</v>
      </c>
      <c r="C1317" s="2" t="s">
        <v>41</v>
      </c>
      <c r="D1317" s="2" t="s">
        <v>20</v>
      </c>
      <c r="E1317" s="2" t="s">
        <v>113</v>
      </c>
      <c r="F1317">
        <v>577</v>
      </c>
      <c r="G1317">
        <v>539</v>
      </c>
      <c r="H1317">
        <v>22</v>
      </c>
      <c r="I1317">
        <v>4.08</v>
      </c>
      <c r="J1317" s="2" t="s">
        <v>15</v>
      </c>
    </row>
    <row r="1318" spans="1:10" x14ac:dyDescent="0.3">
      <c r="A1318">
        <v>1317</v>
      </c>
      <c r="B1318" s="1">
        <v>45379</v>
      </c>
      <c r="C1318" s="2" t="s">
        <v>41</v>
      </c>
      <c r="D1318" s="2" t="s">
        <v>24</v>
      </c>
      <c r="E1318" s="2" t="s">
        <v>111</v>
      </c>
      <c r="F1318">
        <v>443</v>
      </c>
      <c r="G1318">
        <v>362</v>
      </c>
      <c r="H1318">
        <v>12</v>
      </c>
      <c r="I1318">
        <v>3.31</v>
      </c>
      <c r="J1318" s="2" t="s">
        <v>15</v>
      </c>
    </row>
    <row r="1319" spans="1:10" x14ac:dyDescent="0.3">
      <c r="A1319">
        <v>1318</v>
      </c>
      <c r="B1319" s="1">
        <v>45379</v>
      </c>
      <c r="C1319" s="2" t="s">
        <v>44</v>
      </c>
      <c r="D1319" s="2" t="s">
        <v>12</v>
      </c>
      <c r="E1319" s="2" t="s">
        <v>113</v>
      </c>
      <c r="F1319">
        <v>523</v>
      </c>
      <c r="G1319">
        <v>446</v>
      </c>
      <c r="H1319">
        <v>3</v>
      </c>
      <c r="I1319">
        <v>0.67</v>
      </c>
      <c r="J1319" s="2" t="s">
        <v>40</v>
      </c>
    </row>
    <row r="1320" spans="1:10" x14ac:dyDescent="0.3">
      <c r="A1320">
        <v>1319</v>
      </c>
      <c r="B1320" s="1">
        <v>45379</v>
      </c>
      <c r="C1320" s="2" t="s">
        <v>44</v>
      </c>
      <c r="D1320" s="2" t="s">
        <v>20</v>
      </c>
      <c r="E1320" s="2" t="s">
        <v>112</v>
      </c>
      <c r="F1320">
        <v>471</v>
      </c>
      <c r="G1320">
        <v>425</v>
      </c>
      <c r="H1320">
        <v>1</v>
      </c>
      <c r="I1320">
        <v>0.24</v>
      </c>
      <c r="J1320" s="2" t="s">
        <v>38</v>
      </c>
    </row>
    <row r="1321" spans="1:10" x14ac:dyDescent="0.3">
      <c r="A1321">
        <v>1320</v>
      </c>
      <c r="B1321" s="1">
        <v>45379</v>
      </c>
      <c r="C1321" s="2" t="s">
        <v>44</v>
      </c>
      <c r="D1321" s="2" t="s">
        <v>24</v>
      </c>
      <c r="E1321" s="2" t="s">
        <v>110</v>
      </c>
      <c r="F1321">
        <v>435</v>
      </c>
      <c r="G1321">
        <v>410</v>
      </c>
      <c r="H1321">
        <v>7</v>
      </c>
      <c r="I1321">
        <v>1.71</v>
      </c>
      <c r="J1321" s="2" t="s">
        <v>19</v>
      </c>
    </row>
    <row r="1322" spans="1:10" x14ac:dyDescent="0.3">
      <c r="A1322">
        <v>1321</v>
      </c>
      <c r="B1322" s="1">
        <v>45380</v>
      </c>
      <c r="C1322" s="2" t="s">
        <v>11</v>
      </c>
      <c r="D1322" s="2" t="s">
        <v>12</v>
      </c>
      <c r="E1322" s="2" t="s">
        <v>111</v>
      </c>
      <c r="F1322">
        <v>583</v>
      </c>
      <c r="G1322">
        <v>506</v>
      </c>
      <c r="H1322">
        <v>7</v>
      </c>
      <c r="I1322">
        <v>1.38</v>
      </c>
      <c r="J1322" s="2" t="s">
        <v>22</v>
      </c>
    </row>
    <row r="1323" spans="1:10" x14ac:dyDescent="0.3">
      <c r="A1323">
        <v>1322</v>
      </c>
      <c r="B1323" s="1">
        <v>45380</v>
      </c>
      <c r="C1323" s="2" t="s">
        <v>11</v>
      </c>
      <c r="D1323" s="2" t="s">
        <v>20</v>
      </c>
      <c r="E1323" s="2" t="s">
        <v>110</v>
      </c>
      <c r="F1323">
        <v>323</v>
      </c>
      <c r="G1323">
        <v>279</v>
      </c>
      <c r="H1323">
        <v>10</v>
      </c>
      <c r="I1323">
        <v>3.58</v>
      </c>
      <c r="J1323" s="2" t="s">
        <v>46</v>
      </c>
    </row>
    <row r="1324" spans="1:10" x14ac:dyDescent="0.3">
      <c r="A1324">
        <v>1323</v>
      </c>
      <c r="B1324" s="1">
        <v>45380</v>
      </c>
      <c r="C1324" s="2" t="s">
        <v>11</v>
      </c>
      <c r="D1324" s="2" t="s">
        <v>24</v>
      </c>
      <c r="E1324" s="2" t="s">
        <v>114</v>
      </c>
      <c r="F1324">
        <v>595</v>
      </c>
      <c r="G1324">
        <v>492</v>
      </c>
      <c r="H1324">
        <v>20</v>
      </c>
      <c r="I1324">
        <v>4.07</v>
      </c>
      <c r="J1324" s="2" t="s">
        <v>40</v>
      </c>
    </row>
    <row r="1325" spans="1:10" x14ac:dyDescent="0.3">
      <c r="A1325">
        <v>1324</v>
      </c>
      <c r="B1325" s="1">
        <v>45380</v>
      </c>
      <c r="C1325" s="2" t="s">
        <v>30</v>
      </c>
      <c r="D1325" s="2" t="s">
        <v>12</v>
      </c>
      <c r="E1325" s="2" t="s">
        <v>112</v>
      </c>
      <c r="F1325">
        <v>300</v>
      </c>
      <c r="G1325">
        <v>282</v>
      </c>
      <c r="H1325">
        <v>0</v>
      </c>
      <c r="I1325">
        <v>0</v>
      </c>
      <c r="J1325" s="2" t="s">
        <v>19</v>
      </c>
    </row>
    <row r="1326" spans="1:10" x14ac:dyDescent="0.3">
      <c r="A1326">
        <v>1325</v>
      </c>
      <c r="B1326" s="1">
        <v>45380</v>
      </c>
      <c r="C1326" s="2" t="s">
        <v>30</v>
      </c>
      <c r="D1326" s="2" t="s">
        <v>20</v>
      </c>
      <c r="E1326" s="2" t="s">
        <v>114</v>
      </c>
      <c r="F1326">
        <v>504</v>
      </c>
      <c r="G1326">
        <v>425</v>
      </c>
      <c r="H1326">
        <v>14</v>
      </c>
      <c r="I1326">
        <v>3.29</v>
      </c>
      <c r="J1326" s="2" t="s">
        <v>23</v>
      </c>
    </row>
    <row r="1327" spans="1:10" x14ac:dyDescent="0.3">
      <c r="A1327">
        <v>1326</v>
      </c>
      <c r="B1327" s="1">
        <v>45380</v>
      </c>
      <c r="C1327" s="2" t="s">
        <v>30</v>
      </c>
      <c r="D1327" s="2" t="s">
        <v>24</v>
      </c>
      <c r="E1327" s="2" t="s">
        <v>110</v>
      </c>
      <c r="F1327">
        <v>440</v>
      </c>
      <c r="G1327">
        <v>435</v>
      </c>
      <c r="H1327">
        <v>9</v>
      </c>
      <c r="I1327">
        <v>2.0699999999999998</v>
      </c>
      <c r="J1327" s="2" t="s">
        <v>22</v>
      </c>
    </row>
    <row r="1328" spans="1:10" x14ac:dyDescent="0.3">
      <c r="A1328">
        <v>1327</v>
      </c>
      <c r="B1328" s="1">
        <v>45380</v>
      </c>
      <c r="C1328" s="2" t="s">
        <v>35</v>
      </c>
      <c r="D1328" s="2" t="s">
        <v>12</v>
      </c>
      <c r="E1328" s="2" t="s">
        <v>110</v>
      </c>
      <c r="F1328">
        <v>369</v>
      </c>
      <c r="G1328">
        <v>315</v>
      </c>
      <c r="H1328">
        <v>13</v>
      </c>
      <c r="I1328">
        <v>4.13</v>
      </c>
      <c r="J1328" s="2" t="s">
        <v>28</v>
      </c>
    </row>
    <row r="1329" spans="1:10" x14ac:dyDescent="0.3">
      <c r="A1329">
        <v>1328</v>
      </c>
      <c r="B1329" s="1">
        <v>45380</v>
      </c>
      <c r="C1329" s="2" t="s">
        <v>35</v>
      </c>
      <c r="D1329" s="2" t="s">
        <v>20</v>
      </c>
      <c r="E1329" s="2" t="s">
        <v>114</v>
      </c>
      <c r="F1329">
        <v>383</v>
      </c>
      <c r="G1329">
        <v>376</v>
      </c>
      <c r="H1329">
        <v>11</v>
      </c>
      <c r="I1329">
        <v>2.93</v>
      </c>
      <c r="J1329" s="2" t="s">
        <v>46</v>
      </c>
    </row>
    <row r="1330" spans="1:10" x14ac:dyDescent="0.3">
      <c r="A1330">
        <v>1329</v>
      </c>
      <c r="B1330" s="1">
        <v>45380</v>
      </c>
      <c r="C1330" s="2" t="s">
        <v>35</v>
      </c>
      <c r="D1330" s="2" t="s">
        <v>24</v>
      </c>
      <c r="E1330" s="2" t="s">
        <v>113</v>
      </c>
      <c r="F1330">
        <v>329</v>
      </c>
      <c r="G1330">
        <v>269</v>
      </c>
      <c r="H1330">
        <v>6</v>
      </c>
      <c r="I1330">
        <v>2.23</v>
      </c>
      <c r="J1330" s="2" t="s">
        <v>15</v>
      </c>
    </row>
    <row r="1331" spans="1:10" x14ac:dyDescent="0.3">
      <c r="A1331">
        <v>1330</v>
      </c>
      <c r="B1331" s="1">
        <v>45380</v>
      </c>
      <c r="C1331" s="2" t="s">
        <v>41</v>
      </c>
      <c r="D1331" s="2" t="s">
        <v>12</v>
      </c>
      <c r="E1331" s="2" t="s">
        <v>110</v>
      </c>
      <c r="F1331">
        <v>382</v>
      </c>
      <c r="G1331">
        <v>358</v>
      </c>
      <c r="H1331">
        <v>12</v>
      </c>
      <c r="I1331">
        <v>3.35</v>
      </c>
      <c r="J1331" s="2" t="s">
        <v>19</v>
      </c>
    </row>
    <row r="1332" spans="1:10" x14ac:dyDescent="0.3">
      <c r="A1332">
        <v>1331</v>
      </c>
      <c r="B1332" s="1">
        <v>45380</v>
      </c>
      <c r="C1332" s="2" t="s">
        <v>41</v>
      </c>
      <c r="D1332" s="2" t="s">
        <v>20</v>
      </c>
      <c r="E1332" s="2" t="s">
        <v>113</v>
      </c>
      <c r="F1332">
        <v>369</v>
      </c>
      <c r="G1332">
        <v>368</v>
      </c>
      <c r="H1332">
        <v>1</v>
      </c>
      <c r="I1332">
        <v>0.27</v>
      </c>
      <c r="J1332" s="2" t="s">
        <v>32</v>
      </c>
    </row>
    <row r="1333" spans="1:10" x14ac:dyDescent="0.3">
      <c r="A1333">
        <v>1332</v>
      </c>
      <c r="B1333" s="1">
        <v>45380</v>
      </c>
      <c r="C1333" s="2" t="s">
        <v>41</v>
      </c>
      <c r="D1333" s="2" t="s">
        <v>24</v>
      </c>
      <c r="E1333" s="2" t="s">
        <v>114</v>
      </c>
      <c r="F1333">
        <v>491</v>
      </c>
      <c r="G1333">
        <v>393</v>
      </c>
      <c r="H1333">
        <v>1</v>
      </c>
      <c r="I1333">
        <v>0.25</v>
      </c>
      <c r="J1333" s="2" t="s">
        <v>28</v>
      </c>
    </row>
    <row r="1334" spans="1:10" x14ac:dyDescent="0.3">
      <c r="A1334">
        <v>1333</v>
      </c>
      <c r="B1334" s="1">
        <v>45380</v>
      </c>
      <c r="C1334" s="2" t="s">
        <v>44</v>
      </c>
      <c r="D1334" s="2" t="s">
        <v>12</v>
      </c>
      <c r="E1334" s="2" t="s">
        <v>112</v>
      </c>
      <c r="F1334">
        <v>330</v>
      </c>
      <c r="G1334">
        <v>270</v>
      </c>
      <c r="H1334">
        <v>7</v>
      </c>
      <c r="I1334">
        <v>2.59</v>
      </c>
      <c r="J1334" s="2" t="s">
        <v>29</v>
      </c>
    </row>
    <row r="1335" spans="1:10" x14ac:dyDescent="0.3">
      <c r="A1335">
        <v>1334</v>
      </c>
      <c r="B1335" s="1">
        <v>45380</v>
      </c>
      <c r="C1335" s="2" t="s">
        <v>44</v>
      </c>
      <c r="D1335" s="2" t="s">
        <v>20</v>
      </c>
      <c r="E1335" s="2" t="s">
        <v>112</v>
      </c>
      <c r="F1335">
        <v>391</v>
      </c>
      <c r="G1335">
        <v>378</v>
      </c>
      <c r="H1335">
        <v>16</v>
      </c>
      <c r="I1335">
        <v>4.2300000000000004</v>
      </c>
      <c r="J1335" s="2" t="s">
        <v>22</v>
      </c>
    </row>
    <row r="1336" spans="1:10" x14ac:dyDescent="0.3">
      <c r="A1336">
        <v>1335</v>
      </c>
      <c r="B1336" s="1">
        <v>45380</v>
      </c>
      <c r="C1336" s="2" t="s">
        <v>44</v>
      </c>
      <c r="D1336" s="2" t="s">
        <v>24</v>
      </c>
      <c r="E1336" s="2" t="s">
        <v>112</v>
      </c>
      <c r="F1336">
        <v>344</v>
      </c>
      <c r="G1336">
        <v>296</v>
      </c>
      <c r="H1336">
        <v>6</v>
      </c>
      <c r="I1336">
        <v>2.0299999999999998</v>
      </c>
      <c r="J1336" s="2" t="s">
        <v>45</v>
      </c>
    </row>
    <row r="1337" spans="1:10" x14ac:dyDescent="0.3">
      <c r="A1337">
        <v>1336</v>
      </c>
      <c r="B1337" s="1">
        <v>45381</v>
      </c>
      <c r="C1337" s="2" t="s">
        <v>11</v>
      </c>
      <c r="D1337" s="2" t="s">
        <v>12</v>
      </c>
      <c r="E1337" s="2" t="s">
        <v>111</v>
      </c>
      <c r="F1337">
        <v>485</v>
      </c>
      <c r="G1337">
        <v>410</v>
      </c>
      <c r="H1337">
        <v>16</v>
      </c>
      <c r="I1337">
        <v>3.9</v>
      </c>
      <c r="J1337" s="2" t="s">
        <v>46</v>
      </c>
    </row>
    <row r="1338" spans="1:10" x14ac:dyDescent="0.3">
      <c r="A1338">
        <v>1337</v>
      </c>
      <c r="B1338" s="1">
        <v>45381</v>
      </c>
      <c r="C1338" s="2" t="s">
        <v>11</v>
      </c>
      <c r="D1338" s="2" t="s">
        <v>20</v>
      </c>
      <c r="E1338" s="2" t="s">
        <v>111</v>
      </c>
      <c r="F1338">
        <v>591</v>
      </c>
      <c r="G1338">
        <v>488</v>
      </c>
      <c r="H1338">
        <v>1</v>
      </c>
      <c r="I1338">
        <v>0.2</v>
      </c>
      <c r="J1338" s="2" t="s">
        <v>19</v>
      </c>
    </row>
    <row r="1339" spans="1:10" x14ac:dyDescent="0.3">
      <c r="A1339">
        <v>1338</v>
      </c>
      <c r="B1339" s="1">
        <v>45381</v>
      </c>
      <c r="C1339" s="2" t="s">
        <v>11</v>
      </c>
      <c r="D1339" s="2" t="s">
        <v>24</v>
      </c>
      <c r="E1339" s="2" t="s">
        <v>112</v>
      </c>
      <c r="F1339">
        <v>520</v>
      </c>
      <c r="G1339">
        <v>477</v>
      </c>
      <c r="H1339">
        <v>16</v>
      </c>
      <c r="I1339">
        <v>3.35</v>
      </c>
      <c r="J1339" s="2" t="s">
        <v>40</v>
      </c>
    </row>
    <row r="1340" spans="1:10" x14ac:dyDescent="0.3">
      <c r="A1340">
        <v>1339</v>
      </c>
      <c r="B1340" s="1">
        <v>45381</v>
      </c>
      <c r="C1340" s="2" t="s">
        <v>30</v>
      </c>
      <c r="D1340" s="2" t="s">
        <v>12</v>
      </c>
      <c r="E1340" s="2" t="s">
        <v>112</v>
      </c>
      <c r="F1340">
        <v>431</v>
      </c>
      <c r="G1340">
        <v>422</v>
      </c>
      <c r="H1340">
        <v>17</v>
      </c>
      <c r="I1340">
        <v>4.03</v>
      </c>
      <c r="J1340" s="2" t="s">
        <v>32</v>
      </c>
    </row>
    <row r="1341" spans="1:10" x14ac:dyDescent="0.3">
      <c r="A1341">
        <v>1340</v>
      </c>
      <c r="B1341" s="1">
        <v>45381</v>
      </c>
      <c r="C1341" s="2" t="s">
        <v>30</v>
      </c>
      <c r="D1341" s="2" t="s">
        <v>20</v>
      </c>
      <c r="E1341" s="2" t="s">
        <v>114</v>
      </c>
      <c r="F1341">
        <v>558</v>
      </c>
      <c r="G1341">
        <v>510</v>
      </c>
      <c r="H1341">
        <v>7</v>
      </c>
      <c r="I1341">
        <v>1.37</v>
      </c>
      <c r="J1341" s="2" t="s">
        <v>45</v>
      </c>
    </row>
    <row r="1342" spans="1:10" x14ac:dyDescent="0.3">
      <c r="A1342">
        <v>1341</v>
      </c>
      <c r="B1342" s="1">
        <v>45381</v>
      </c>
      <c r="C1342" s="2" t="s">
        <v>30</v>
      </c>
      <c r="D1342" s="2" t="s">
        <v>24</v>
      </c>
      <c r="E1342" s="2" t="s">
        <v>113</v>
      </c>
      <c r="F1342">
        <v>450</v>
      </c>
      <c r="G1342">
        <v>380</v>
      </c>
      <c r="H1342">
        <v>12</v>
      </c>
      <c r="I1342">
        <v>3.16</v>
      </c>
      <c r="J1342" s="2" t="s">
        <v>28</v>
      </c>
    </row>
    <row r="1343" spans="1:10" x14ac:dyDescent="0.3">
      <c r="A1343">
        <v>1342</v>
      </c>
      <c r="B1343" s="1">
        <v>45381</v>
      </c>
      <c r="C1343" s="2" t="s">
        <v>35</v>
      </c>
      <c r="D1343" s="2" t="s">
        <v>12</v>
      </c>
      <c r="E1343" s="2" t="s">
        <v>110</v>
      </c>
      <c r="F1343">
        <v>539</v>
      </c>
      <c r="G1343">
        <v>475</v>
      </c>
      <c r="H1343">
        <v>13</v>
      </c>
      <c r="I1343">
        <v>2.74</v>
      </c>
      <c r="J1343" s="2" t="s">
        <v>22</v>
      </c>
    </row>
    <row r="1344" spans="1:10" x14ac:dyDescent="0.3">
      <c r="A1344">
        <v>1343</v>
      </c>
      <c r="B1344" s="1">
        <v>45381</v>
      </c>
      <c r="C1344" s="2" t="s">
        <v>35</v>
      </c>
      <c r="D1344" s="2" t="s">
        <v>20</v>
      </c>
      <c r="E1344" s="2" t="s">
        <v>114</v>
      </c>
      <c r="F1344">
        <v>511</v>
      </c>
      <c r="G1344">
        <v>444</v>
      </c>
      <c r="H1344">
        <v>13</v>
      </c>
      <c r="I1344">
        <v>2.93</v>
      </c>
      <c r="J1344" s="2" t="s">
        <v>40</v>
      </c>
    </row>
    <row r="1345" spans="1:10" x14ac:dyDescent="0.3">
      <c r="A1345">
        <v>1344</v>
      </c>
      <c r="B1345" s="1">
        <v>45381</v>
      </c>
      <c r="C1345" s="2" t="s">
        <v>35</v>
      </c>
      <c r="D1345" s="2" t="s">
        <v>24</v>
      </c>
      <c r="E1345" s="2" t="s">
        <v>113</v>
      </c>
      <c r="F1345">
        <v>359</v>
      </c>
      <c r="G1345">
        <v>316</v>
      </c>
      <c r="H1345">
        <v>11</v>
      </c>
      <c r="I1345">
        <v>3.48</v>
      </c>
      <c r="J1345" s="2" t="s">
        <v>38</v>
      </c>
    </row>
    <row r="1346" spans="1:10" x14ac:dyDescent="0.3">
      <c r="A1346">
        <v>1345</v>
      </c>
      <c r="B1346" s="1">
        <v>45381</v>
      </c>
      <c r="C1346" s="2" t="s">
        <v>41</v>
      </c>
      <c r="D1346" s="2" t="s">
        <v>12</v>
      </c>
      <c r="E1346" s="2" t="s">
        <v>110</v>
      </c>
      <c r="F1346">
        <v>563</v>
      </c>
      <c r="G1346">
        <v>554</v>
      </c>
      <c r="H1346">
        <v>27</v>
      </c>
      <c r="I1346">
        <v>4.87</v>
      </c>
      <c r="J1346" s="2" t="s">
        <v>38</v>
      </c>
    </row>
    <row r="1347" spans="1:10" x14ac:dyDescent="0.3">
      <c r="A1347">
        <v>1346</v>
      </c>
      <c r="B1347" s="1">
        <v>45381</v>
      </c>
      <c r="C1347" s="2" t="s">
        <v>41</v>
      </c>
      <c r="D1347" s="2" t="s">
        <v>20</v>
      </c>
      <c r="E1347" s="2" t="s">
        <v>112</v>
      </c>
      <c r="F1347">
        <v>459</v>
      </c>
      <c r="G1347">
        <v>441</v>
      </c>
      <c r="H1347">
        <v>1</v>
      </c>
      <c r="I1347">
        <v>0.23</v>
      </c>
      <c r="J1347" s="2" t="s">
        <v>46</v>
      </c>
    </row>
    <row r="1348" spans="1:10" x14ac:dyDescent="0.3">
      <c r="A1348">
        <v>1347</v>
      </c>
      <c r="B1348" s="1">
        <v>45381</v>
      </c>
      <c r="C1348" s="2" t="s">
        <v>41</v>
      </c>
      <c r="D1348" s="2" t="s">
        <v>24</v>
      </c>
      <c r="E1348" s="2" t="s">
        <v>113</v>
      </c>
      <c r="F1348">
        <v>432</v>
      </c>
      <c r="G1348">
        <v>374</v>
      </c>
      <c r="H1348">
        <v>2</v>
      </c>
      <c r="I1348">
        <v>0.53</v>
      </c>
      <c r="J1348" s="2" t="s">
        <v>33</v>
      </c>
    </row>
    <row r="1349" spans="1:10" x14ac:dyDescent="0.3">
      <c r="A1349">
        <v>1348</v>
      </c>
      <c r="B1349" s="1">
        <v>45381</v>
      </c>
      <c r="C1349" s="2" t="s">
        <v>44</v>
      </c>
      <c r="D1349" s="2" t="s">
        <v>12</v>
      </c>
      <c r="E1349" s="2" t="s">
        <v>111</v>
      </c>
      <c r="F1349">
        <v>506</v>
      </c>
      <c r="G1349">
        <v>427</v>
      </c>
      <c r="H1349">
        <v>3</v>
      </c>
      <c r="I1349">
        <v>0.7</v>
      </c>
      <c r="J1349" s="2" t="s">
        <v>32</v>
      </c>
    </row>
    <row r="1350" spans="1:10" x14ac:dyDescent="0.3">
      <c r="A1350">
        <v>1349</v>
      </c>
      <c r="B1350" s="1">
        <v>45381</v>
      </c>
      <c r="C1350" s="2" t="s">
        <v>44</v>
      </c>
      <c r="D1350" s="2" t="s">
        <v>20</v>
      </c>
      <c r="E1350" s="2" t="s">
        <v>114</v>
      </c>
      <c r="F1350">
        <v>451</v>
      </c>
      <c r="G1350">
        <v>380</v>
      </c>
      <c r="H1350">
        <v>16</v>
      </c>
      <c r="I1350">
        <v>4.21</v>
      </c>
      <c r="J1350" s="2" t="s">
        <v>40</v>
      </c>
    </row>
    <row r="1351" spans="1:10" x14ac:dyDescent="0.3">
      <c r="A1351">
        <v>1350</v>
      </c>
      <c r="B1351" s="1">
        <v>45381</v>
      </c>
      <c r="C1351" s="2" t="s">
        <v>44</v>
      </c>
      <c r="D1351" s="2" t="s">
        <v>24</v>
      </c>
      <c r="E1351" s="2" t="s">
        <v>110</v>
      </c>
      <c r="F1351">
        <v>431</v>
      </c>
      <c r="G1351">
        <v>389</v>
      </c>
      <c r="H1351">
        <v>17</v>
      </c>
      <c r="I1351">
        <v>4.37</v>
      </c>
      <c r="J1351" s="2"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E42AF-9627-4481-8599-4D55A18B9D3F}">
  <dimension ref="A1:Q1351"/>
  <sheetViews>
    <sheetView zoomScale="82" workbookViewId="0">
      <selection activeCell="D27" sqref="D27"/>
    </sheetView>
  </sheetViews>
  <sheetFormatPr defaultRowHeight="14.4" x14ac:dyDescent="0.3"/>
  <cols>
    <col min="1" max="1" width="11.6640625" bestFit="1" customWidth="1"/>
    <col min="2" max="2" width="9.5546875" bestFit="1" customWidth="1"/>
    <col min="3" max="3" width="13.44140625" bestFit="1" customWidth="1"/>
    <col min="4" max="4" width="9.5546875" bestFit="1" customWidth="1"/>
    <col min="5" max="5" width="30.33203125" bestFit="1" customWidth="1"/>
    <col min="6" max="6" width="21.77734375" bestFit="1" customWidth="1"/>
    <col min="7" max="7" width="16.6640625" bestFit="1" customWidth="1"/>
    <col min="8" max="8" width="21.88671875" bestFit="1" customWidth="1"/>
    <col min="9" max="9" width="13" bestFit="1" customWidth="1"/>
    <col min="10" max="10" width="16" bestFit="1" customWidth="1"/>
    <col min="11" max="11" width="21.77734375" bestFit="1" customWidth="1"/>
    <col min="12" max="12" width="12.88671875" bestFit="1" customWidth="1"/>
    <col min="13" max="13" width="14.44140625" bestFit="1" customWidth="1"/>
    <col min="14" max="14" width="9.44140625" bestFit="1" customWidth="1"/>
    <col min="15" max="15" width="7" bestFit="1" customWidth="1"/>
  </cols>
  <sheetData>
    <row r="1" spans="1:17" x14ac:dyDescent="0.3">
      <c r="A1" t="s">
        <v>91</v>
      </c>
      <c r="B1" t="s">
        <v>1</v>
      </c>
      <c r="C1" t="s">
        <v>2</v>
      </c>
      <c r="D1" t="s">
        <v>3</v>
      </c>
      <c r="E1" t="s">
        <v>92</v>
      </c>
      <c r="F1" t="s">
        <v>93</v>
      </c>
      <c r="G1" t="s">
        <v>94</v>
      </c>
      <c r="H1" t="s">
        <v>95</v>
      </c>
      <c r="I1" t="s">
        <v>96</v>
      </c>
      <c r="J1" t="s">
        <v>97</v>
      </c>
      <c r="K1" t="s">
        <v>98</v>
      </c>
      <c r="L1" t="s">
        <v>99</v>
      </c>
      <c r="M1" t="s">
        <v>100</v>
      </c>
      <c r="N1" t="s">
        <v>101</v>
      </c>
      <c r="O1" t="s">
        <v>102</v>
      </c>
    </row>
    <row r="2" spans="1:17" x14ac:dyDescent="0.3">
      <c r="A2">
        <v>1</v>
      </c>
      <c r="B2" s="1">
        <v>45292</v>
      </c>
      <c r="C2" s="2" t="s">
        <v>11</v>
      </c>
      <c r="D2" s="2" t="s">
        <v>12</v>
      </c>
      <c r="E2">
        <v>480</v>
      </c>
      <c r="F2">
        <v>453</v>
      </c>
      <c r="G2">
        <v>27</v>
      </c>
      <c r="H2">
        <v>979</v>
      </c>
      <c r="I2">
        <v>952</v>
      </c>
      <c r="J2">
        <v>27</v>
      </c>
      <c r="K2">
        <v>24.65</v>
      </c>
      <c r="L2">
        <v>0.94369999999999998</v>
      </c>
      <c r="M2">
        <v>0.88839999999999997</v>
      </c>
      <c r="N2">
        <v>0.97240000000000004</v>
      </c>
      <c r="O2">
        <v>0.81520000000000004</v>
      </c>
      <c r="Q2">
        <f>952/979</f>
        <v>0.97242083758937692</v>
      </c>
    </row>
    <row r="3" spans="1:17" x14ac:dyDescent="0.3">
      <c r="A3">
        <v>2</v>
      </c>
      <c r="B3" s="1">
        <v>45292</v>
      </c>
      <c r="C3" s="2" t="s">
        <v>11</v>
      </c>
      <c r="D3" s="2" t="s">
        <v>20</v>
      </c>
      <c r="E3">
        <v>480</v>
      </c>
      <c r="F3">
        <v>389</v>
      </c>
      <c r="G3">
        <v>91</v>
      </c>
      <c r="H3">
        <v>618</v>
      </c>
      <c r="I3">
        <v>612</v>
      </c>
      <c r="J3">
        <v>6</v>
      </c>
      <c r="K3">
        <v>33</v>
      </c>
      <c r="L3">
        <v>0.81040000000000001</v>
      </c>
      <c r="M3">
        <v>0.87409999999999999</v>
      </c>
      <c r="N3">
        <v>0.99029999999999996</v>
      </c>
      <c r="O3">
        <v>0.70150000000000001</v>
      </c>
    </row>
    <row r="4" spans="1:17" x14ac:dyDescent="0.3">
      <c r="A4">
        <v>3</v>
      </c>
      <c r="B4" s="1">
        <v>45292</v>
      </c>
      <c r="C4" s="2" t="s">
        <v>11</v>
      </c>
      <c r="D4" s="2" t="s">
        <v>24</v>
      </c>
      <c r="E4">
        <v>480</v>
      </c>
      <c r="F4">
        <v>405</v>
      </c>
      <c r="G4">
        <v>75</v>
      </c>
      <c r="H4">
        <v>902</v>
      </c>
      <c r="I4">
        <v>868</v>
      </c>
      <c r="J4">
        <v>34</v>
      </c>
      <c r="K4">
        <v>25.56</v>
      </c>
      <c r="L4">
        <v>0.84379999999999999</v>
      </c>
      <c r="M4">
        <v>0.94950000000000001</v>
      </c>
      <c r="N4">
        <v>0.96230000000000004</v>
      </c>
      <c r="O4">
        <v>0.77100000000000002</v>
      </c>
    </row>
    <row r="5" spans="1:17" x14ac:dyDescent="0.3">
      <c r="A5">
        <v>4</v>
      </c>
      <c r="B5" s="1">
        <v>45292</v>
      </c>
      <c r="C5" s="2" t="s">
        <v>30</v>
      </c>
      <c r="D5" s="2" t="s">
        <v>12</v>
      </c>
      <c r="E5">
        <v>480</v>
      </c>
      <c r="F5">
        <v>460</v>
      </c>
      <c r="G5">
        <v>20</v>
      </c>
      <c r="H5">
        <v>672</v>
      </c>
      <c r="I5">
        <v>667</v>
      </c>
      <c r="J5">
        <v>5</v>
      </c>
      <c r="K5">
        <v>33.96</v>
      </c>
      <c r="L5">
        <v>0.95830000000000004</v>
      </c>
      <c r="M5">
        <v>0.8276</v>
      </c>
      <c r="N5">
        <v>0.99260000000000004</v>
      </c>
      <c r="O5">
        <v>0.78720000000000001</v>
      </c>
    </row>
    <row r="6" spans="1:17" x14ac:dyDescent="0.3">
      <c r="A6">
        <v>5</v>
      </c>
      <c r="B6" s="1">
        <v>45292</v>
      </c>
      <c r="C6" s="2" t="s">
        <v>30</v>
      </c>
      <c r="D6" s="2" t="s">
        <v>20</v>
      </c>
      <c r="E6">
        <v>480</v>
      </c>
      <c r="F6">
        <v>383</v>
      </c>
      <c r="G6">
        <v>97</v>
      </c>
      <c r="H6">
        <v>662</v>
      </c>
      <c r="I6">
        <v>659</v>
      </c>
      <c r="J6">
        <v>3</v>
      </c>
      <c r="K6">
        <v>26.73</v>
      </c>
      <c r="L6">
        <v>0.79790000000000005</v>
      </c>
      <c r="M6">
        <v>0.77070000000000005</v>
      </c>
      <c r="N6">
        <v>0.99550000000000005</v>
      </c>
      <c r="O6">
        <v>0.61219999999999997</v>
      </c>
    </row>
    <row r="7" spans="1:17" x14ac:dyDescent="0.3">
      <c r="A7">
        <v>6</v>
      </c>
      <c r="B7" s="1">
        <v>45292</v>
      </c>
      <c r="C7" s="2" t="s">
        <v>30</v>
      </c>
      <c r="D7" s="2" t="s">
        <v>24</v>
      </c>
      <c r="E7">
        <v>480</v>
      </c>
      <c r="F7">
        <v>372</v>
      </c>
      <c r="G7">
        <v>108</v>
      </c>
      <c r="H7">
        <v>672</v>
      </c>
      <c r="I7">
        <v>671</v>
      </c>
      <c r="J7">
        <v>1</v>
      </c>
      <c r="K7">
        <v>26.88</v>
      </c>
      <c r="L7">
        <v>0.77500000000000002</v>
      </c>
      <c r="M7">
        <v>0.80959999999999999</v>
      </c>
      <c r="N7">
        <v>0.99850000000000005</v>
      </c>
      <c r="O7">
        <v>0.62649999999999995</v>
      </c>
    </row>
    <row r="8" spans="1:17" x14ac:dyDescent="0.3">
      <c r="A8">
        <v>7</v>
      </c>
      <c r="B8" s="1">
        <v>45292</v>
      </c>
      <c r="C8" s="2" t="s">
        <v>35</v>
      </c>
      <c r="D8" s="2" t="s">
        <v>12</v>
      </c>
      <c r="E8">
        <v>480</v>
      </c>
      <c r="F8">
        <v>422</v>
      </c>
      <c r="G8">
        <v>58</v>
      </c>
      <c r="H8">
        <v>802</v>
      </c>
      <c r="I8">
        <v>787</v>
      </c>
      <c r="J8">
        <v>15</v>
      </c>
      <c r="K8">
        <v>30.72</v>
      </c>
      <c r="L8">
        <v>0.87919999999999998</v>
      </c>
      <c r="M8">
        <v>0.97330000000000005</v>
      </c>
      <c r="N8">
        <v>0.98129999999999995</v>
      </c>
      <c r="O8">
        <v>0.8397</v>
      </c>
    </row>
    <row r="9" spans="1:17" x14ac:dyDescent="0.3">
      <c r="A9">
        <v>8</v>
      </c>
      <c r="B9" s="1">
        <v>45292</v>
      </c>
      <c r="C9" s="2" t="s">
        <v>35</v>
      </c>
      <c r="D9" s="2" t="s">
        <v>20</v>
      </c>
      <c r="E9">
        <v>480</v>
      </c>
      <c r="F9">
        <v>410</v>
      </c>
      <c r="G9">
        <v>70</v>
      </c>
      <c r="H9">
        <v>850</v>
      </c>
      <c r="I9">
        <v>813</v>
      </c>
      <c r="J9">
        <v>37</v>
      </c>
      <c r="K9">
        <v>25.86</v>
      </c>
      <c r="L9">
        <v>0.85419999999999996</v>
      </c>
      <c r="M9">
        <v>0.89380000000000004</v>
      </c>
      <c r="N9">
        <v>0.95650000000000002</v>
      </c>
      <c r="O9">
        <v>0.73029999999999995</v>
      </c>
    </row>
    <row r="10" spans="1:17" x14ac:dyDescent="0.3">
      <c r="A10">
        <v>9</v>
      </c>
      <c r="B10" s="1">
        <v>45292</v>
      </c>
      <c r="C10" s="2" t="s">
        <v>35</v>
      </c>
      <c r="D10" s="2" t="s">
        <v>24</v>
      </c>
      <c r="E10">
        <v>480</v>
      </c>
      <c r="F10">
        <v>434</v>
      </c>
      <c r="G10">
        <v>46</v>
      </c>
      <c r="H10">
        <v>752</v>
      </c>
      <c r="I10">
        <v>751</v>
      </c>
      <c r="J10">
        <v>1</v>
      </c>
      <c r="K10">
        <v>31.55</v>
      </c>
      <c r="L10">
        <v>0.9042</v>
      </c>
      <c r="M10">
        <v>0.91149999999999998</v>
      </c>
      <c r="N10">
        <v>0.99870000000000003</v>
      </c>
      <c r="O10">
        <v>0.82310000000000005</v>
      </c>
    </row>
    <row r="11" spans="1:17" x14ac:dyDescent="0.3">
      <c r="A11">
        <v>10</v>
      </c>
      <c r="B11" s="1">
        <v>45292</v>
      </c>
      <c r="C11" s="2" t="s">
        <v>41</v>
      </c>
      <c r="D11" s="2" t="s">
        <v>12</v>
      </c>
      <c r="E11">
        <v>480</v>
      </c>
      <c r="F11">
        <v>451</v>
      </c>
      <c r="G11">
        <v>29</v>
      </c>
      <c r="H11">
        <v>745</v>
      </c>
      <c r="I11">
        <v>714</v>
      </c>
      <c r="J11">
        <v>31</v>
      </c>
      <c r="K11">
        <v>35.46</v>
      </c>
      <c r="L11">
        <v>0.93959999999999999</v>
      </c>
      <c r="M11">
        <v>0.97640000000000005</v>
      </c>
      <c r="N11">
        <v>0.95840000000000003</v>
      </c>
      <c r="O11">
        <v>0.87929999999999997</v>
      </c>
    </row>
    <row r="12" spans="1:17" x14ac:dyDescent="0.3">
      <c r="A12">
        <v>11</v>
      </c>
      <c r="B12" s="1">
        <v>45292</v>
      </c>
      <c r="C12" s="2" t="s">
        <v>41</v>
      </c>
      <c r="D12" s="2" t="s">
        <v>20</v>
      </c>
      <c r="E12">
        <v>480</v>
      </c>
      <c r="F12">
        <v>370</v>
      </c>
      <c r="G12">
        <v>110</v>
      </c>
      <c r="H12">
        <v>820</v>
      </c>
      <c r="I12">
        <v>794</v>
      </c>
      <c r="J12">
        <v>26</v>
      </c>
      <c r="K12">
        <v>22.02</v>
      </c>
      <c r="L12">
        <v>0.77080000000000004</v>
      </c>
      <c r="M12">
        <v>0.8135</v>
      </c>
      <c r="N12">
        <v>0.96830000000000005</v>
      </c>
      <c r="O12">
        <v>0.60719999999999996</v>
      </c>
    </row>
    <row r="13" spans="1:17" x14ac:dyDescent="0.3">
      <c r="A13">
        <v>12</v>
      </c>
      <c r="B13" s="1">
        <v>45292</v>
      </c>
      <c r="C13" s="2" t="s">
        <v>41</v>
      </c>
      <c r="D13" s="2" t="s">
        <v>24</v>
      </c>
      <c r="E13">
        <v>480</v>
      </c>
      <c r="F13">
        <v>434</v>
      </c>
      <c r="G13">
        <v>46</v>
      </c>
      <c r="H13">
        <v>930</v>
      </c>
      <c r="I13">
        <v>899</v>
      </c>
      <c r="J13">
        <v>31</v>
      </c>
      <c r="K13">
        <v>23.25</v>
      </c>
      <c r="L13">
        <v>0.9042</v>
      </c>
      <c r="M13">
        <v>0.83109999999999995</v>
      </c>
      <c r="N13">
        <v>0.9667</v>
      </c>
      <c r="O13">
        <v>0.72650000000000003</v>
      </c>
    </row>
    <row r="14" spans="1:17" x14ac:dyDescent="0.3">
      <c r="A14">
        <v>13</v>
      </c>
      <c r="B14" s="1">
        <v>45292</v>
      </c>
      <c r="C14" s="2" t="s">
        <v>44</v>
      </c>
      <c r="D14" s="2" t="s">
        <v>12</v>
      </c>
      <c r="E14">
        <v>480</v>
      </c>
      <c r="F14">
        <v>391</v>
      </c>
      <c r="G14">
        <v>89</v>
      </c>
      <c r="H14">
        <v>543</v>
      </c>
      <c r="I14">
        <v>527</v>
      </c>
      <c r="J14">
        <v>16</v>
      </c>
      <c r="K14">
        <v>38.729999999999997</v>
      </c>
      <c r="L14">
        <v>0.81459999999999999</v>
      </c>
      <c r="M14">
        <v>0.89749999999999996</v>
      </c>
      <c r="N14">
        <v>0.97050000000000003</v>
      </c>
      <c r="O14">
        <v>0.70950000000000002</v>
      </c>
    </row>
    <row r="15" spans="1:17" x14ac:dyDescent="0.3">
      <c r="A15">
        <v>14</v>
      </c>
      <c r="B15" s="1">
        <v>45292</v>
      </c>
      <c r="C15" s="2" t="s">
        <v>44</v>
      </c>
      <c r="D15" s="2" t="s">
        <v>20</v>
      </c>
      <c r="E15">
        <v>480</v>
      </c>
      <c r="F15">
        <v>459</v>
      </c>
      <c r="G15">
        <v>21</v>
      </c>
      <c r="H15">
        <v>723</v>
      </c>
      <c r="I15">
        <v>707</v>
      </c>
      <c r="J15">
        <v>16</v>
      </c>
      <c r="K15">
        <v>30.68</v>
      </c>
      <c r="L15">
        <v>0.95630000000000004</v>
      </c>
      <c r="M15">
        <v>0.80600000000000005</v>
      </c>
      <c r="N15">
        <v>0.97789999999999999</v>
      </c>
      <c r="O15">
        <v>0.75370000000000004</v>
      </c>
    </row>
    <row r="16" spans="1:17" x14ac:dyDescent="0.3">
      <c r="A16">
        <v>15</v>
      </c>
      <c r="B16" s="1">
        <v>45292</v>
      </c>
      <c r="C16" s="2" t="s">
        <v>44</v>
      </c>
      <c r="D16" s="2" t="s">
        <v>24</v>
      </c>
      <c r="E16">
        <v>480</v>
      </c>
      <c r="F16">
        <v>446</v>
      </c>
      <c r="G16">
        <v>34</v>
      </c>
      <c r="H16">
        <v>602</v>
      </c>
      <c r="I16">
        <v>586</v>
      </c>
      <c r="J16">
        <v>16</v>
      </c>
      <c r="K16">
        <v>39.79</v>
      </c>
      <c r="L16">
        <v>0.92920000000000003</v>
      </c>
      <c r="M16">
        <v>0.89580000000000004</v>
      </c>
      <c r="N16">
        <v>0.97340000000000004</v>
      </c>
      <c r="O16">
        <v>0.81020000000000003</v>
      </c>
    </row>
    <row r="17" spans="1:15" x14ac:dyDescent="0.3">
      <c r="A17">
        <v>16</v>
      </c>
      <c r="B17" s="1">
        <v>45293</v>
      </c>
      <c r="C17" s="2" t="s">
        <v>11</v>
      </c>
      <c r="D17" s="2" t="s">
        <v>12</v>
      </c>
      <c r="E17">
        <v>480</v>
      </c>
      <c r="F17">
        <v>393</v>
      </c>
      <c r="G17">
        <v>87</v>
      </c>
      <c r="H17">
        <v>824</v>
      </c>
      <c r="I17">
        <v>822</v>
      </c>
      <c r="J17">
        <v>2</v>
      </c>
      <c r="K17">
        <v>26.49</v>
      </c>
      <c r="L17">
        <v>0.81869999999999998</v>
      </c>
      <c r="M17">
        <v>0.92579999999999996</v>
      </c>
      <c r="N17">
        <v>0.99760000000000004</v>
      </c>
      <c r="O17">
        <v>0.75609999999999999</v>
      </c>
    </row>
    <row r="18" spans="1:15" x14ac:dyDescent="0.3">
      <c r="A18">
        <v>17</v>
      </c>
      <c r="B18" s="1">
        <v>45293</v>
      </c>
      <c r="C18" s="2" t="s">
        <v>11</v>
      </c>
      <c r="D18" s="2" t="s">
        <v>20</v>
      </c>
      <c r="E18">
        <v>480</v>
      </c>
      <c r="F18">
        <v>375</v>
      </c>
      <c r="G18">
        <v>105</v>
      </c>
      <c r="H18">
        <v>896</v>
      </c>
      <c r="I18">
        <v>885</v>
      </c>
      <c r="J18">
        <v>11</v>
      </c>
      <c r="K18">
        <v>20.64</v>
      </c>
      <c r="L18">
        <v>0.78120000000000001</v>
      </c>
      <c r="M18">
        <v>0.82199999999999995</v>
      </c>
      <c r="N18">
        <v>0.98770000000000002</v>
      </c>
      <c r="O18">
        <v>0.63419999999999999</v>
      </c>
    </row>
    <row r="19" spans="1:15" x14ac:dyDescent="0.3">
      <c r="A19">
        <v>18</v>
      </c>
      <c r="B19" s="1">
        <v>45293</v>
      </c>
      <c r="C19" s="2" t="s">
        <v>11</v>
      </c>
      <c r="D19" s="2" t="s">
        <v>24</v>
      </c>
      <c r="E19">
        <v>480</v>
      </c>
      <c r="F19">
        <v>453</v>
      </c>
      <c r="G19">
        <v>27</v>
      </c>
      <c r="H19">
        <v>625</v>
      </c>
      <c r="I19">
        <v>603</v>
      </c>
      <c r="J19">
        <v>22</v>
      </c>
      <c r="K19">
        <v>38.26</v>
      </c>
      <c r="L19">
        <v>0.94369999999999998</v>
      </c>
      <c r="M19">
        <v>0.88029999999999997</v>
      </c>
      <c r="N19">
        <v>0.96479999999999999</v>
      </c>
      <c r="O19">
        <v>0.80149999999999999</v>
      </c>
    </row>
    <row r="20" spans="1:15" x14ac:dyDescent="0.3">
      <c r="A20">
        <v>19</v>
      </c>
      <c r="B20" s="1">
        <v>45293</v>
      </c>
      <c r="C20" s="2" t="s">
        <v>30</v>
      </c>
      <c r="D20" s="2" t="s">
        <v>12</v>
      </c>
      <c r="E20">
        <v>480</v>
      </c>
      <c r="F20">
        <v>453</v>
      </c>
      <c r="G20">
        <v>27</v>
      </c>
      <c r="H20">
        <v>689</v>
      </c>
      <c r="I20">
        <v>658</v>
      </c>
      <c r="J20">
        <v>31</v>
      </c>
      <c r="K20">
        <v>33.11</v>
      </c>
      <c r="L20">
        <v>0.94369999999999998</v>
      </c>
      <c r="M20">
        <v>0.84019999999999995</v>
      </c>
      <c r="N20">
        <v>0.95499999999999996</v>
      </c>
      <c r="O20">
        <v>0.75719999999999998</v>
      </c>
    </row>
    <row r="21" spans="1:15" x14ac:dyDescent="0.3">
      <c r="A21">
        <v>20</v>
      </c>
      <c r="B21" s="1">
        <v>45293</v>
      </c>
      <c r="C21" s="2" t="s">
        <v>30</v>
      </c>
      <c r="D21" s="2" t="s">
        <v>20</v>
      </c>
      <c r="E21">
        <v>480</v>
      </c>
      <c r="F21">
        <v>422</v>
      </c>
      <c r="G21">
        <v>58</v>
      </c>
      <c r="H21">
        <v>865</v>
      </c>
      <c r="I21">
        <v>833</v>
      </c>
      <c r="J21">
        <v>32</v>
      </c>
      <c r="K21">
        <v>22.86</v>
      </c>
      <c r="L21">
        <v>0.87919999999999998</v>
      </c>
      <c r="M21">
        <v>0.78139999999999998</v>
      </c>
      <c r="N21">
        <v>0.96299999999999997</v>
      </c>
      <c r="O21">
        <v>0.66159999999999997</v>
      </c>
    </row>
    <row r="22" spans="1:15" x14ac:dyDescent="0.3">
      <c r="A22">
        <v>21</v>
      </c>
      <c r="B22" s="1">
        <v>45293</v>
      </c>
      <c r="C22" s="2" t="s">
        <v>30</v>
      </c>
      <c r="D22" s="2" t="s">
        <v>24</v>
      </c>
      <c r="E22">
        <v>480</v>
      </c>
      <c r="F22">
        <v>412</v>
      </c>
      <c r="G22">
        <v>68</v>
      </c>
      <c r="H22">
        <v>864</v>
      </c>
      <c r="I22">
        <v>826</v>
      </c>
      <c r="J22">
        <v>38</v>
      </c>
      <c r="K22">
        <v>25.25</v>
      </c>
      <c r="L22">
        <v>0.85829999999999995</v>
      </c>
      <c r="M22">
        <v>0.88339999999999996</v>
      </c>
      <c r="N22">
        <v>0.95599999999999996</v>
      </c>
      <c r="O22">
        <v>0.72489999999999999</v>
      </c>
    </row>
    <row r="23" spans="1:15" x14ac:dyDescent="0.3">
      <c r="A23">
        <v>22</v>
      </c>
      <c r="B23" s="1">
        <v>45293</v>
      </c>
      <c r="C23" s="2" t="s">
        <v>35</v>
      </c>
      <c r="D23" s="2" t="s">
        <v>12</v>
      </c>
      <c r="E23">
        <v>480</v>
      </c>
      <c r="F23">
        <v>429</v>
      </c>
      <c r="G23">
        <v>51</v>
      </c>
      <c r="H23">
        <v>924</v>
      </c>
      <c r="I23">
        <v>918</v>
      </c>
      <c r="J23">
        <v>6</v>
      </c>
      <c r="K23">
        <v>27.24</v>
      </c>
      <c r="L23">
        <v>0.89380000000000004</v>
      </c>
      <c r="M23">
        <v>0.9788</v>
      </c>
      <c r="N23">
        <v>0.99350000000000005</v>
      </c>
      <c r="O23">
        <v>0.86919999999999997</v>
      </c>
    </row>
    <row r="24" spans="1:15" x14ac:dyDescent="0.3">
      <c r="A24">
        <v>23</v>
      </c>
      <c r="B24" s="1">
        <v>45293</v>
      </c>
      <c r="C24" s="2" t="s">
        <v>35</v>
      </c>
      <c r="D24" s="2" t="s">
        <v>20</v>
      </c>
      <c r="E24">
        <v>480</v>
      </c>
      <c r="F24">
        <v>417</v>
      </c>
      <c r="G24">
        <v>63</v>
      </c>
      <c r="H24">
        <v>871</v>
      </c>
      <c r="I24">
        <v>867</v>
      </c>
      <c r="J24">
        <v>4</v>
      </c>
      <c r="K24">
        <v>21.82</v>
      </c>
      <c r="L24">
        <v>0.86880000000000002</v>
      </c>
      <c r="M24">
        <v>0.76</v>
      </c>
      <c r="N24">
        <v>0.99539999999999995</v>
      </c>
      <c r="O24">
        <v>0.6573</v>
      </c>
    </row>
    <row r="25" spans="1:15" x14ac:dyDescent="0.3">
      <c r="A25">
        <v>24</v>
      </c>
      <c r="B25" s="1">
        <v>45293</v>
      </c>
      <c r="C25" s="2" t="s">
        <v>35</v>
      </c>
      <c r="D25" s="2" t="s">
        <v>24</v>
      </c>
      <c r="E25">
        <v>480</v>
      </c>
      <c r="F25">
        <v>400</v>
      </c>
      <c r="G25">
        <v>80</v>
      </c>
      <c r="H25">
        <v>937</v>
      </c>
      <c r="I25">
        <v>910</v>
      </c>
      <c r="J25">
        <v>27</v>
      </c>
      <c r="K25">
        <v>23.2</v>
      </c>
      <c r="L25">
        <v>0.83330000000000004</v>
      </c>
      <c r="M25">
        <v>0.90620000000000001</v>
      </c>
      <c r="N25">
        <v>0.97119999999999995</v>
      </c>
      <c r="O25">
        <v>0.73340000000000005</v>
      </c>
    </row>
    <row r="26" spans="1:15" x14ac:dyDescent="0.3">
      <c r="A26">
        <v>25</v>
      </c>
      <c r="B26" s="1">
        <v>45293</v>
      </c>
      <c r="C26" s="2" t="s">
        <v>41</v>
      </c>
      <c r="D26" s="2" t="s">
        <v>12</v>
      </c>
      <c r="E26">
        <v>480</v>
      </c>
      <c r="F26">
        <v>431</v>
      </c>
      <c r="G26">
        <v>49</v>
      </c>
      <c r="H26">
        <v>915</v>
      </c>
      <c r="I26">
        <v>891</v>
      </c>
      <c r="J26">
        <v>24</v>
      </c>
      <c r="K26">
        <v>27.63</v>
      </c>
      <c r="L26">
        <v>0.89790000000000003</v>
      </c>
      <c r="M26">
        <v>0.97860000000000003</v>
      </c>
      <c r="N26">
        <v>0.9738</v>
      </c>
      <c r="O26">
        <v>0.85570000000000002</v>
      </c>
    </row>
    <row r="27" spans="1:15" x14ac:dyDescent="0.3">
      <c r="A27">
        <v>26</v>
      </c>
      <c r="B27" s="1">
        <v>45293</v>
      </c>
      <c r="C27" s="2" t="s">
        <v>41</v>
      </c>
      <c r="D27" s="2" t="s">
        <v>20</v>
      </c>
      <c r="E27">
        <v>480</v>
      </c>
      <c r="F27">
        <v>410</v>
      </c>
      <c r="G27">
        <v>70</v>
      </c>
      <c r="H27">
        <v>497</v>
      </c>
      <c r="I27">
        <v>480</v>
      </c>
      <c r="J27">
        <v>17</v>
      </c>
      <c r="K27">
        <v>37.22</v>
      </c>
      <c r="L27">
        <v>0.85419999999999996</v>
      </c>
      <c r="M27">
        <v>0.75190000000000001</v>
      </c>
      <c r="N27">
        <v>0.96579999999999999</v>
      </c>
      <c r="O27">
        <v>0.62029999999999996</v>
      </c>
    </row>
    <row r="28" spans="1:15" x14ac:dyDescent="0.3">
      <c r="A28">
        <v>27</v>
      </c>
      <c r="B28" s="1">
        <v>45293</v>
      </c>
      <c r="C28" s="2" t="s">
        <v>41</v>
      </c>
      <c r="D28" s="2" t="s">
        <v>24</v>
      </c>
      <c r="E28">
        <v>480</v>
      </c>
      <c r="F28">
        <v>393</v>
      </c>
      <c r="G28">
        <v>87</v>
      </c>
      <c r="H28">
        <v>576</v>
      </c>
      <c r="I28">
        <v>554</v>
      </c>
      <c r="J28">
        <v>22</v>
      </c>
      <c r="K28">
        <v>37.700000000000003</v>
      </c>
      <c r="L28">
        <v>0.81869999999999998</v>
      </c>
      <c r="M28">
        <v>0.92159999999999997</v>
      </c>
      <c r="N28">
        <v>0.96179999999999999</v>
      </c>
      <c r="O28">
        <v>0.72570000000000001</v>
      </c>
    </row>
    <row r="29" spans="1:15" x14ac:dyDescent="0.3">
      <c r="A29">
        <v>28</v>
      </c>
      <c r="B29" s="1">
        <v>45293</v>
      </c>
      <c r="C29" s="2" t="s">
        <v>44</v>
      </c>
      <c r="D29" s="2" t="s">
        <v>12</v>
      </c>
      <c r="E29">
        <v>480</v>
      </c>
      <c r="F29">
        <v>437</v>
      </c>
      <c r="G29">
        <v>43</v>
      </c>
      <c r="H29">
        <v>1002</v>
      </c>
      <c r="I29">
        <v>980</v>
      </c>
      <c r="J29">
        <v>22</v>
      </c>
      <c r="K29">
        <v>22.23</v>
      </c>
      <c r="L29">
        <v>0.91039999999999999</v>
      </c>
      <c r="M29">
        <v>0.84989999999999999</v>
      </c>
      <c r="N29">
        <v>0.97799999999999998</v>
      </c>
      <c r="O29">
        <v>0.75670000000000004</v>
      </c>
    </row>
    <row r="30" spans="1:15" x14ac:dyDescent="0.3">
      <c r="A30">
        <v>29</v>
      </c>
      <c r="B30" s="1">
        <v>45293</v>
      </c>
      <c r="C30" s="2" t="s">
        <v>44</v>
      </c>
      <c r="D30" s="2" t="s">
        <v>20</v>
      </c>
      <c r="E30">
        <v>480</v>
      </c>
      <c r="F30">
        <v>388</v>
      </c>
      <c r="G30">
        <v>92</v>
      </c>
      <c r="H30">
        <v>502</v>
      </c>
      <c r="I30">
        <v>490</v>
      </c>
      <c r="J30">
        <v>12</v>
      </c>
      <c r="K30">
        <v>37.520000000000003</v>
      </c>
      <c r="L30">
        <v>0.80830000000000002</v>
      </c>
      <c r="M30">
        <v>0.80969999999999998</v>
      </c>
      <c r="N30">
        <v>0.97609999999999997</v>
      </c>
      <c r="O30">
        <v>0.63880000000000003</v>
      </c>
    </row>
    <row r="31" spans="1:15" x14ac:dyDescent="0.3">
      <c r="A31">
        <v>30</v>
      </c>
      <c r="B31" s="1">
        <v>45293</v>
      </c>
      <c r="C31" s="2" t="s">
        <v>44</v>
      </c>
      <c r="D31" s="2" t="s">
        <v>24</v>
      </c>
      <c r="E31">
        <v>480</v>
      </c>
      <c r="F31">
        <v>458</v>
      </c>
      <c r="G31">
        <v>22</v>
      </c>
      <c r="H31">
        <v>705</v>
      </c>
      <c r="I31">
        <v>683</v>
      </c>
      <c r="J31">
        <v>22</v>
      </c>
      <c r="K31">
        <v>30.15</v>
      </c>
      <c r="L31">
        <v>0.95420000000000005</v>
      </c>
      <c r="M31">
        <v>0.77390000000000003</v>
      </c>
      <c r="N31">
        <v>0.96879999999999999</v>
      </c>
      <c r="O31">
        <v>0.71540000000000004</v>
      </c>
    </row>
    <row r="32" spans="1:15" x14ac:dyDescent="0.3">
      <c r="A32">
        <v>31</v>
      </c>
      <c r="B32" s="1">
        <v>45294</v>
      </c>
      <c r="C32" s="2" t="s">
        <v>11</v>
      </c>
      <c r="D32" s="2" t="s">
        <v>12</v>
      </c>
      <c r="E32">
        <v>480</v>
      </c>
      <c r="F32">
        <v>373</v>
      </c>
      <c r="G32">
        <v>107</v>
      </c>
      <c r="H32">
        <v>607</v>
      </c>
      <c r="I32">
        <v>603</v>
      </c>
      <c r="J32">
        <v>4</v>
      </c>
      <c r="K32">
        <v>32.78</v>
      </c>
      <c r="L32">
        <v>0.77710000000000001</v>
      </c>
      <c r="M32">
        <v>0.89</v>
      </c>
      <c r="N32">
        <v>0.99339999999999995</v>
      </c>
      <c r="O32">
        <v>0.68710000000000004</v>
      </c>
    </row>
    <row r="33" spans="1:15" x14ac:dyDescent="0.3">
      <c r="A33">
        <v>32</v>
      </c>
      <c r="B33" s="1">
        <v>45294</v>
      </c>
      <c r="C33" s="2" t="s">
        <v>11</v>
      </c>
      <c r="D33" s="2" t="s">
        <v>20</v>
      </c>
      <c r="E33">
        <v>480</v>
      </c>
      <c r="F33">
        <v>383</v>
      </c>
      <c r="G33">
        <v>97</v>
      </c>
      <c r="H33">
        <v>958</v>
      </c>
      <c r="I33">
        <v>914</v>
      </c>
      <c r="J33">
        <v>44</v>
      </c>
      <c r="K33">
        <v>23.23</v>
      </c>
      <c r="L33">
        <v>0.79790000000000005</v>
      </c>
      <c r="M33">
        <v>0.96870000000000001</v>
      </c>
      <c r="N33">
        <v>0.95409999999999995</v>
      </c>
      <c r="O33">
        <v>0.73740000000000006</v>
      </c>
    </row>
    <row r="34" spans="1:15" x14ac:dyDescent="0.3">
      <c r="A34">
        <v>33</v>
      </c>
      <c r="B34" s="1">
        <v>45294</v>
      </c>
      <c r="C34" s="2" t="s">
        <v>11</v>
      </c>
      <c r="D34" s="2" t="s">
        <v>24</v>
      </c>
      <c r="E34">
        <v>480</v>
      </c>
      <c r="F34">
        <v>363</v>
      </c>
      <c r="G34">
        <v>117</v>
      </c>
      <c r="H34">
        <v>897</v>
      </c>
      <c r="I34">
        <v>897</v>
      </c>
      <c r="J34">
        <v>0</v>
      </c>
      <c r="K34">
        <v>20.010000000000002</v>
      </c>
      <c r="L34">
        <v>0.75619999999999998</v>
      </c>
      <c r="M34">
        <v>0.82440000000000002</v>
      </c>
      <c r="N34">
        <v>1</v>
      </c>
      <c r="O34">
        <v>0.62339999999999995</v>
      </c>
    </row>
    <row r="35" spans="1:15" x14ac:dyDescent="0.3">
      <c r="A35">
        <v>34</v>
      </c>
      <c r="B35" s="1">
        <v>45294</v>
      </c>
      <c r="C35" s="2" t="s">
        <v>30</v>
      </c>
      <c r="D35" s="2" t="s">
        <v>12</v>
      </c>
      <c r="E35">
        <v>480</v>
      </c>
      <c r="F35">
        <v>362</v>
      </c>
      <c r="G35">
        <v>118</v>
      </c>
      <c r="H35">
        <v>777</v>
      </c>
      <c r="I35">
        <v>746</v>
      </c>
      <c r="J35">
        <v>31</v>
      </c>
      <c r="K35">
        <v>27.26</v>
      </c>
      <c r="L35">
        <v>0.75419999999999998</v>
      </c>
      <c r="M35">
        <v>0.97609999999999997</v>
      </c>
      <c r="N35">
        <v>0.96009999999999995</v>
      </c>
      <c r="O35">
        <v>0.70679999999999998</v>
      </c>
    </row>
    <row r="36" spans="1:15" x14ac:dyDescent="0.3">
      <c r="A36">
        <v>35</v>
      </c>
      <c r="B36" s="1">
        <v>45294</v>
      </c>
      <c r="C36" s="2" t="s">
        <v>30</v>
      </c>
      <c r="D36" s="2" t="s">
        <v>20</v>
      </c>
      <c r="E36">
        <v>480</v>
      </c>
      <c r="F36">
        <v>450</v>
      </c>
      <c r="G36">
        <v>30</v>
      </c>
      <c r="H36">
        <v>1214</v>
      </c>
      <c r="I36">
        <v>1157</v>
      </c>
      <c r="J36">
        <v>57</v>
      </c>
      <c r="K36">
        <v>21.16</v>
      </c>
      <c r="L36">
        <v>0.9375</v>
      </c>
      <c r="M36">
        <v>0.95140000000000002</v>
      </c>
      <c r="N36">
        <v>0.95299999999999996</v>
      </c>
      <c r="O36">
        <v>0.85</v>
      </c>
    </row>
    <row r="37" spans="1:15" x14ac:dyDescent="0.3">
      <c r="A37">
        <v>36</v>
      </c>
      <c r="B37" s="1">
        <v>45294</v>
      </c>
      <c r="C37" s="2" t="s">
        <v>30</v>
      </c>
      <c r="D37" s="2" t="s">
        <v>24</v>
      </c>
      <c r="E37">
        <v>480</v>
      </c>
      <c r="F37">
        <v>470</v>
      </c>
      <c r="G37">
        <v>10</v>
      </c>
      <c r="H37">
        <v>763</v>
      </c>
      <c r="I37">
        <v>726</v>
      </c>
      <c r="J37">
        <v>37</v>
      </c>
      <c r="K37">
        <v>34.64</v>
      </c>
      <c r="L37">
        <v>0.97919999999999996</v>
      </c>
      <c r="M37">
        <v>0.93730000000000002</v>
      </c>
      <c r="N37">
        <v>0.95150000000000001</v>
      </c>
      <c r="O37">
        <v>0.87329999999999997</v>
      </c>
    </row>
    <row r="38" spans="1:15" x14ac:dyDescent="0.3">
      <c r="A38">
        <v>37</v>
      </c>
      <c r="B38" s="1">
        <v>45294</v>
      </c>
      <c r="C38" s="2" t="s">
        <v>35</v>
      </c>
      <c r="D38" s="2" t="s">
        <v>12</v>
      </c>
      <c r="E38">
        <v>480</v>
      </c>
      <c r="F38">
        <v>412</v>
      </c>
      <c r="G38">
        <v>68</v>
      </c>
      <c r="H38">
        <v>544</v>
      </c>
      <c r="I38">
        <v>532</v>
      </c>
      <c r="J38">
        <v>12</v>
      </c>
      <c r="K38">
        <v>35.32</v>
      </c>
      <c r="L38">
        <v>0.85829999999999995</v>
      </c>
      <c r="M38">
        <v>0.77829999999999999</v>
      </c>
      <c r="N38">
        <v>0.97789999999999999</v>
      </c>
      <c r="O38">
        <v>0.65329999999999999</v>
      </c>
    </row>
    <row r="39" spans="1:15" x14ac:dyDescent="0.3">
      <c r="A39">
        <v>38</v>
      </c>
      <c r="B39" s="1">
        <v>45294</v>
      </c>
      <c r="C39" s="2" t="s">
        <v>35</v>
      </c>
      <c r="D39" s="2" t="s">
        <v>20</v>
      </c>
      <c r="E39">
        <v>480</v>
      </c>
      <c r="F39">
        <v>410</v>
      </c>
      <c r="G39">
        <v>70</v>
      </c>
      <c r="H39">
        <v>919</v>
      </c>
      <c r="I39">
        <v>892</v>
      </c>
      <c r="J39">
        <v>27</v>
      </c>
      <c r="K39">
        <v>23.3</v>
      </c>
      <c r="L39">
        <v>0.85419999999999996</v>
      </c>
      <c r="M39">
        <v>0.87109999999999999</v>
      </c>
      <c r="N39">
        <v>0.97060000000000002</v>
      </c>
      <c r="O39">
        <v>0.72219999999999995</v>
      </c>
    </row>
    <row r="40" spans="1:15" x14ac:dyDescent="0.3">
      <c r="A40">
        <v>39</v>
      </c>
      <c r="B40" s="1">
        <v>45294</v>
      </c>
      <c r="C40" s="2" t="s">
        <v>35</v>
      </c>
      <c r="D40" s="2" t="s">
        <v>24</v>
      </c>
      <c r="E40">
        <v>480</v>
      </c>
      <c r="F40">
        <v>453</v>
      </c>
      <c r="G40">
        <v>27</v>
      </c>
      <c r="H40">
        <v>650</v>
      </c>
      <c r="I40">
        <v>628</v>
      </c>
      <c r="J40">
        <v>22</v>
      </c>
      <c r="K40">
        <v>38.58</v>
      </c>
      <c r="L40">
        <v>0.94369999999999998</v>
      </c>
      <c r="M40">
        <v>0.92330000000000001</v>
      </c>
      <c r="N40">
        <v>0.96619999999999995</v>
      </c>
      <c r="O40">
        <v>0.84189999999999998</v>
      </c>
    </row>
    <row r="41" spans="1:15" x14ac:dyDescent="0.3">
      <c r="A41">
        <v>40</v>
      </c>
      <c r="B41" s="1">
        <v>45294</v>
      </c>
      <c r="C41" s="2" t="s">
        <v>41</v>
      </c>
      <c r="D41" s="2" t="s">
        <v>12</v>
      </c>
      <c r="E41">
        <v>480</v>
      </c>
      <c r="F41">
        <v>389</v>
      </c>
      <c r="G41">
        <v>91</v>
      </c>
      <c r="H41">
        <v>870</v>
      </c>
      <c r="I41">
        <v>842</v>
      </c>
      <c r="J41">
        <v>28</v>
      </c>
      <c r="K41">
        <v>26.23</v>
      </c>
      <c r="L41">
        <v>0.81040000000000001</v>
      </c>
      <c r="M41">
        <v>0.97860000000000003</v>
      </c>
      <c r="N41">
        <v>0.96779999999999999</v>
      </c>
      <c r="O41">
        <v>0.76749999999999996</v>
      </c>
    </row>
    <row r="42" spans="1:15" x14ac:dyDescent="0.3">
      <c r="A42">
        <v>41</v>
      </c>
      <c r="B42" s="1">
        <v>45294</v>
      </c>
      <c r="C42" s="2" t="s">
        <v>41</v>
      </c>
      <c r="D42" s="2" t="s">
        <v>20</v>
      </c>
      <c r="E42">
        <v>480</v>
      </c>
      <c r="F42">
        <v>424</v>
      </c>
      <c r="G42">
        <v>56</v>
      </c>
      <c r="H42">
        <v>571</v>
      </c>
      <c r="I42">
        <v>564</v>
      </c>
      <c r="J42">
        <v>7</v>
      </c>
      <c r="K42">
        <v>37.99</v>
      </c>
      <c r="L42">
        <v>0.88329999999999997</v>
      </c>
      <c r="M42">
        <v>0.85350000000000004</v>
      </c>
      <c r="N42">
        <v>0.98770000000000002</v>
      </c>
      <c r="O42">
        <v>0.74460000000000004</v>
      </c>
    </row>
    <row r="43" spans="1:15" x14ac:dyDescent="0.3">
      <c r="A43">
        <v>42</v>
      </c>
      <c r="B43" s="1">
        <v>45294</v>
      </c>
      <c r="C43" s="2" t="s">
        <v>41</v>
      </c>
      <c r="D43" s="2" t="s">
        <v>24</v>
      </c>
      <c r="E43">
        <v>480</v>
      </c>
      <c r="F43">
        <v>472</v>
      </c>
      <c r="G43">
        <v>8</v>
      </c>
      <c r="H43">
        <v>936</v>
      </c>
      <c r="I43">
        <v>926</v>
      </c>
      <c r="J43">
        <v>10</v>
      </c>
      <c r="K43">
        <v>26.76</v>
      </c>
      <c r="L43">
        <v>0.98329999999999995</v>
      </c>
      <c r="M43">
        <v>0.88470000000000004</v>
      </c>
      <c r="N43">
        <v>0.98929999999999996</v>
      </c>
      <c r="O43">
        <v>0.86060000000000003</v>
      </c>
    </row>
    <row r="44" spans="1:15" x14ac:dyDescent="0.3">
      <c r="A44">
        <v>43</v>
      </c>
      <c r="B44" s="1">
        <v>45294</v>
      </c>
      <c r="C44" s="2" t="s">
        <v>44</v>
      </c>
      <c r="D44" s="2" t="s">
        <v>12</v>
      </c>
      <c r="E44">
        <v>480</v>
      </c>
      <c r="F44">
        <v>452</v>
      </c>
      <c r="G44">
        <v>28</v>
      </c>
      <c r="H44">
        <v>1228</v>
      </c>
      <c r="I44">
        <v>1225</v>
      </c>
      <c r="J44">
        <v>3</v>
      </c>
      <c r="K44">
        <v>20.14</v>
      </c>
      <c r="L44">
        <v>0.94169999999999998</v>
      </c>
      <c r="M44">
        <v>0.9123</v>
      </c>
      <c r="N44">
        <v>0.99760000000000004</v>
      </c>
      <c r="O44">
        <v>0.85709999999999997</v>
      </c>
    </row>
    <row r="45" spans="1:15" x14ac:dyDescent="0.3">
      <c r="A45">
        <v>44</v>
      </c>
      <c r="B45" s="1">
        <v>45294</v>
      </c>
      <c r="C45" s="2" t="s">
        <v>44</v>
      </c>
      <c r="D45" s="2" t="s">
        <v>20</v>
      </c>
      <c r="E45">
        <v>480</v>
      </c>
      <c r="F45">
        <v>472</v>
      </c>
      <c r="G45">
        <v>8</v>
      </c>
      <c r="H45">
        <v>704</v>
      </c>
      <c r="I45">
        <v>702</v>
      </c>
      <c r="J45">
        <v>2</v>
      </c>
      <c r="K45">
        <v>38.11</v>
      </c>
      <c r="L45">
        <v>0.98329999999999995</v>
      </c>
      <c r="M45">
        <v>0.94750000000000001</v>
      </c>
      <c r="N45">
        <v>0.99719999999999998</v>
      </c>
      <c r="O45">
        <v>0.92910000000000004</v>
      </c>
    </row>
    <row r="46" spans="1:15" x14ac:dyDescent="0.3">
      <c r="A46">
        <v>45</v>
      </c>
      <c r="B46" s="1">
        <v>45294</v>
      </c>
      <c r="C46" s="2" t="s">
        <v>44</v>
      </c>
      <c r="D46" s="2" t="s">
        <v>24</v>
      </c>
      <c r="E46">
        <v>480</v>
      </c>
      <c r="F46">
        <v>450</v>
      </c>
      <c r="G46">
        <v>30</v>
      </c>
      <c r="H46">
        <v>909</v>
      </c>
      <c r="I46">
        <v>885</v>
      </c>
      <c r="J46">
        <v>24</v>
      </c>
      <c r="K46">
        <v>25.57</v>
      </c>
      <c r="L46">
        <v>0.9375</v>
      </c>
      <c r="M46">
        <v>0.86160000000000003</v>
      </c>
      <c r="N46">
        <v>0.97360000000000002</v>
      </c>
      <c r="O46">
        <v>0.78639999999999999</v>
      </c>
    </row>
    <row r="47" spans="1:15" x14ac:dyDescent="0.3">
      <c r="A47">
        <v>46</v>
      </c>
      <c r="B47" s="1">
        <v>45295</v>
      </c>
      <c r="C47" s="2" t="s">
        <v>11</v>
      </c>
      <c r="D47" s="2" t="s">
        <v>12</v>
      </c>
      <c r="E47">
        <v>480</v>
      </c>
      <c r="F47">
        <v>388</v>
      </c>
      <c r="G47">
        <v>92</v>
      </c>
      <c r="H47">
        <v>529</v>
      </c>
      <c r="I47">
        <v>517</v>
      </c>
      <c r="J47">
        <v>12</v>
      </c>
      <c r="K47">
        <v>38.71</v>
      </c>
      <c r="L47">
        <v>0.80830000000000002</v>
      </c>
      <c r="M47">
        <v>0.88019999999999998</v>
      </c>
      <c r="N47">
        <v>0.97729999999999995</v>
      </c>
      <c r="O47">
        <v>0.69530000000000003</v>
      </c>
    </row>
    <row r="48" spans="1:15" x14ac:dyDescent="0.3">
      <c r="A48">
        <v>47</v>
      </c>
      <c r="B48" s="1">
        <v>45295</v>
      </c>
      <c r="C48" s="2" t="s">
        <v>11</v>
      </c>
      <c r="D48" s="2" t="s">
        <v>20</v>
      </c>
      <c r="E48">
        <v>480</v>
      </c>
      <c r="F48">
        <v>380</v>
      </c>
      <c r="G48">
        <v>100</v>
      </c>
      <c r="H48">
        <v>652</v>
      </c>
      <c r="I48">
        <v>649</v>
      </c>
      <c r="J48">
        <v>3</v>
      </c>
      <c r="K48">
        <v>29.46</v>
      </c>
      <c r="L48">
        <v>0.79169999999999996</v>
      </c>
      <c r="M48">
        <v>0.84350000000000003</v>
      </c>
      <c r="N48">
        <v>0.99539999999999995</v>
      </c>
      <c r="O48">
        <v>0.66469999999999996</v>
      </c>
    </row>
    <row r="49" spans="1:15" x14ac:dyDescent="0.3">
      <c r="A49">
        <v>48</v>
      </c>
      <c r="B49" s="1">
        <v>45295</v>
      </c>
      <c r="C49" s="2" t="s">
        <v>11</v>
      </c>
      <c r="D49" s="2" t="s">
        <v>24</v>
      </c>
      <c r="E49">
        <v>480</v>
      </c>
      <c r="F49">
        <v>396</v>
      </c>
      <c r="G49">
        <v>84</v>
      </c>
      <c r="H49">
        <v>703</v>
      </c>
      <c r="I49">
        <v>687</v>
      </c>
      <c r="J49">
        <v>16</v>
      </c>
      <c r="K49">
        <v>28.62</v>
      </c>
      <c r="L49">
        <v>0.82499999999999996</v>
      </c>
      <c r="M49">
        <v>0.84699999999999998</v>
      </c>
      <c r="N49">
        <v>0.97719999999999996</v>
      </c>
      <c r="O49">
        <v>0.68279999999999996</v>
      </c>
    </row>
    <row r="50" spans="1:15" x14ac:dyDescent="0.3">
      <c r="A50">
        <v>49</v>
      </c>
      <c r="B50" s="1">
        <v>45295</v>
      </c>
      <c r="C50" s="2" t="s">
        <v>30</v>
      </c>
      <c r="D50" s="2" t="s">
        <v>12</v>
      </c>
      <c r="E50">
        <v>480</v>
      </c>
      <c r="F50">
        <v>387</v>
      </c>
      <c r="G50">
        <v>93</v>
      </c>
      <c r="H50">
        <v>991</v>
      </c>
      <c r="I50">
        <v>959</v>
      </c>
      <c r="J50">
        <v>32</v>
      </c>
      <c r="K50">
        <v>21.08</v>
      </c>
      <c r="L50">
        <v>0.80630000000000002</v>
      </c>
      <c r="M50">
        <v>0.90010000000000001</v>
      </c>
      <c r="N50">
        <v>0.9677</v>
      </c>
      <c r="O50">
        <v>0.70230000000000004</v>
      </c>
    </row>
    <row r="51" spans="1:15" x14ac:dyDescent="0.3">
      <c r="A51">
        <v>50</v>
      </c>
      <c r="B51" s="1">
        <v>45295</v>
      </c>
      <c r="C51" s="2" t="s">
        <v>30</v>
      </c>
      <c r="D51" s="2" t="s">
        <v>20</v>
      </c>
      <c r="E51">
        <v>480</v>
      </c>
      <c r="F51">
        <v>473</v>
      </c>
      <c r="G51">
        <v>7</v>
      </c>
      <c r="H51">
        <v>837</v>
      </c>
      <c r="I51">
        <v>801</v>
      </c>
      <c r="J51">
        <v>36</v>
      </c>
      <c r="K51">
        <v>28.05</v>
      </c>
      <c r="L51">
        <v>0.98540000000000005</v>
      </c>
      <c r="M51">
        <v>0.82789999999999997</v>
      </c>
      <c r="N51">
        <v>0.95699999999999996</v>
      </c>
      <c r="O51">
        <v>0.78069999999999995</v>
      </c>
    </row>
    <row r="52" spans="1:15" x14ac:dyDescent="0.3">
      <c r="A52">
        <v>51</v>
      </c>
      <c r="B52" s="1">
        <v>45295</v>
      </c>
      <c r="C52" s="2" t="s">
        <v>30</v>
      </c>
      <c r="D52" s="2" t="s">
        <v>24</v>
      </c>
      <c r="E52">
        <v>480</v>
      </c>
      <c r="F52">
        <v>449</v>
      </c>
      <c r="G52">
        <v>31</v>
      </c>
      <c r="H52">
        <v>986</v>
      </c>
      <c r="I52">
        <v>980</v>
      </c>
      <c r="J52">
        <v>6</v>
      </c>
      <c r="K52">
        <v>23.83</v>
      </c>
      <c r="L52">
        <v>0.93540000000000001</v>
      </c>
      <c r="M52">
        <v>0.87260000000000004</v>
      </c>
      <c r="N52">
        <v>0.99390000000000001</v>
      </c>
      <c r="O52">
        <v>0.81130000000000002</v>
      </c>
    </row>
    <row r="53" spans="1:15" x14ac:dyDescent="0.3">
      <c r="A53">
        <v>52</v>
      </c>
      <c r="B53" s="1">
        <v>45295</v>
      </c>
      <c r="C53" s="2" t="s">
        <v>35</v>
      </c>
      <c r="D53" s="2" t="s">
        <v>12</v>
      </c>
      <c r="E53">
        <v>480</v>
      </c>
      <c r="F53">
        <v>457</v>
      </c>
      <c r="G53">
        <v>23</v>
      </c>
      <c r="H53">
        <v>865</v>
      </c>
      <c r="I53">
        <v>826</v>
      </c>
      <c r="J53">
        <v>39</v>
      </c>
      <c r="K53">
        <v>25.57</v>
      </c>
      <c r="L53">
        <v>0.95209999999999995</v>
      </c>
      <c r="M53">
        <v>0.80689999999999995</v>
      </c>
      <c r="N53">
        <v>0.95489999999999997</v>
      </c>
      <c r="O53">
        <v>0.73360000000000003</v>
      </c>
    </row>
    <row r="54" spans="1:15" x14ac:dyDescent="0.3">
      <c r="A54">
        <v>53</v>
      </c>
      <c r="B54" s="1">
        <v>45295</v>
      </c>
      <c r="C54" s="2" t="s">
        <v>35</v>
      </c>
      <c r="D54" s="2" t="s">
        <v>20</v>
      </c>
      <c r="E54">
        <v>480</v>
      </c>
      <c r="F54">
        <v>424</v>
      </c>
      <c r="G54">
        <v>56</v>
      </c>
      <c r="H54">
        <v>665</v>
      </c>
      <c r="I54">
        <v>662</v>
      </c>
      <c r="J54">
        <v>3</v>
      </c>
      <c r="K54">
        <v>36.159999999999997</v>
      </c>
      <c r="L54">
        <v>0.88329999999999997</v>
      </c>
      <c r="M54">
        <v>0.94589999999999996</v>
      </c>
      <c r="N54">
        <v>0.99550000000000005</v>
      </c>
      <c r="O54">
        <v>0.83179999999999998</v>
      </c>
    </row>
    <row r="55" spans="1:15" x14ac:dyDescent="0.3">
      <c r="A55">
        <v>54</v>
      </c>
      <c r="B55" s="1">
        <v>45295</v>
      </c>
      <c r="C55" s="2" t="s">
        <v>35</v>
      </c>
      <c r="D55" s="2" t="s">
        <v>24</v>
      </c>
      <c r="E55">
        <v>480</v>
      </c>
      <c r="F55">
        <v>397</v>
      </c>
      <c r="G55">
        <v>83</v>
      </c>
      <c r="H55">
        <v>560</v>
      </c>
      <c r="I55">
        <v>533</v>
      </c>
      <c r="J55">
        <v>27</v>
      </c>
      <c r="K55">
        <v>39.99</v>
      </c>
      <c r="L55">
        <v>0.82709999999999995</v>
      </c>
      <c r="M55">
        <v>0.94120000000000004</v>
      </c>
      <c r="N55">
        <v>0.95179999999999998</v>
      </c>
      <c r="O55">
        <v>0.7409</v>
      </c>
    </row>
    <row r="56" spans="1:15" x14ac:dyDescent="0.3">
      <c r="A56">
        <v>55</v>
      </c>
      <c r="B56" s="1">
        <v>45295</v>
      </c>
      <c r="C56" s="2" t="s">
        <v>41</v>
      </c>
      <c r="D56" s="2" t="s">
        <v>12</v>
      </c>
      <c r="E56">
        <v>480</v>
      </c>
      <c r="F56">
        <v>362</v>
      </c>
      <c r="G56">
        <v>118</v>
      </c>
      <c r="H56">
        <v>497</v>
      </c>
      <c r="I56">
        <v>487</v>
      </c>
      <c r="J56">
        <v>10</v>
      </c>
      <c r="K56">
        <v>35.07</v>
      </c>
      <c r="L56">
        <v>0.75419999999999998</v>
      </c>
      <c r="M56">
        <v>0.80289999999999995</v>
      </c>
      <c r="N56">
        <v>0.97989999999999999</v>
      </c>
      <c r="O56">
        <v>0.59340000000000004</v>
      </c>
    </row>
    <row r="57" spans="1:15" x14ac:dyDescent="0.3">
      <c r="A57">
        <v>56</v>
      </c>
      <c r="B57" s="1">
        <v>45295</v>
      </c>
      <c r="C57" s="2" t="s">
        <v>41</v>
      </c>
      <c r="D57" s="2" t="s">
        <v>20</v>
      </c>
      <c r="E57">
        <v>480</v>
      </c>
      <c r="F57">
        <v>419</v>
      </c>
      <c r="G57">
        <v>61</v>
      </c>
      <c r="H57">
        <v>871</v>
      </c>
      <c r="I57">
        <v>869</v>
      </c>
      <c r="J57">
        <v>2</v>
      </c>
      <c r="K57">
        <v>24.27</v>
      </c>
      <c r="L57">
        <v>0.87290000000000001</v>
      </c>
      <c r="M57">
        <v>0.84150000000000003</v>
      </c>
      <c r="N57">
        <v>0.99770000000000003</v>
      </c>
      <c r="O57">
        <v>0.7329</v>
      </c>
    </row>
    <row r="58" spans="1:15" x14ac:dyDescent="0.3">
      <c r="A58">
        <v>57</v>
      </c>
      <c r="B58" s="1">
        <v>45295</v>
      </c>
      <c r="C58" s="2" t="s">
        <v>41</v>
      </c>
      <c r="D58" s="2" t="s">
        <v>24</v>
      </c>
      <c r="E58">
        <v>480</v>
      </c>
      <c r="F58">
        <v>432</v>
      </c>
      <c r="G58">
        <v>48</v>
      </c>
      <c r="H58">
        <v>1085</v>
      </c>
      <c r="I58">
        <v>1035</v>
      </c>
      <c r="J58">
        <v>50</v>
      </c>
      <c r="K58">
        <v>20.04</v>
      </c>
      <c r="L58">
        <v>0.9</v>
      </c>
      <c r="M58">
        <v>0.83909999999999996</v>
      </c>
      <c r="N58">
        <v>0.95389999999999997</v>
      </c>
      <c r="O58">
        <v>0.72040000000000004</v>
      </c>
    </row>
    <row r="59" spans="1:15" x14ac:dyDescent="0.3">
      <c r="A59">
        <v>58</v>
      </c>
      <c r="B59" s="1">
        <v>45295</v>
      </c>
      <c r="C59" s="2" t="s">
        <v>44</v>
      </c>
      <c r="D59" s="2" t="s">
        <v>12</v>
      </c>
      <c r="E59">
        <v>480</v>
      </c>
      <c r="F59">
        <v>380</v>
      </c>
      <c r="G59">
        <v>100</v>
      </c>
      <c r="H59">
        <v>663</v>
      </c>
      <c r="I59">
        <v>632</v>
      </c>
      <c r="J59">
        <v>31</v>
      </c>
      <c r="K59">
        <v>29.1</v>
      </c>
      <c r="L59">
        <v>0.79169999999999996</v>
      </c>
      <c r="M59">
        <v>0.84670000000000001</v>
      </c>
      <c r="N59">
        <v>0.95320000000000005</v>
      </c>
      <c r="O59">
        <v>0.63900000000000001</v>
      </c>
    </row>
    <row r="60" spans="1:15" x14ac:dyDescent="0.3">
      <c r="A60">
        <v>59</v>
      </c>
      <c r="B60" s="1">
        <v>45295</v>
      </c>
      <c r="C60" s="2" t="s">
        <v>44</v>
      </c>
      <c r="D60" s="2" t="s">
        <v>20</v>
      </c>
      <c r="E60">
        <v>480</v>
      </c>
      <c r="F60">
        <v>380</v>
      </c>
      <c r="G60">
        <v>100</v>
      </c>
      <c r="H60">
        <v>669</v>
      </c>
      <c r="I60">
        <v>664</v>
      </c>
      <c r="J60">
        <v>5</v>
      </c>
      <c r="K60">
        <v>31.12</v>
      </c>
      <c r="L60">
        <v>0.79169999999999996</v>
      </c>
      <c r="M60">
        <v>0.91390000000000005</v>
      </c>
      <c r="N60">
        <v>0.99250000000000005</v>
      </c>
      <c r="O60">
        <v>0.71809999999999996</v>
      </c>
    </row>
    <row r="61" spans="1:15" x14ac:dyDescent="0.3">
      <c r="A61">
        <v>60</v>
      </c>
      <c r="B61" s="1">
        <v>45295</v>
      </c>
      <c r="C61" s="2" t="s">
        <v>44</v>
      </c>
      <c r="D61" s="2" t="s">
        <v>24</v>
      </c>
      <c r="E61">
        <v>480</v>
      </c>
      <c r="F61">
        <v>443</v>
      </c>
      <c r="G61">
        <v>37</v>
      </c>
      <c r="H61">
        <v>832</v>
      </c>
      <c r="I61">
        <v>802</v>
      </c>
      <c r="J61">
        <v>30</v>
      </c>
      <c r="K61">
        <v>24.35</v>
      </c>
      <c r="L61">
        <v>0.92290000000000005</v>
      </c>
      <c r="M61">
        <v>0.76259999999999994</v>
      </c>
      <c r="N61">
        <v>0.96389999999999998</v>
      </c>
      <c r="O61">
        <v>0.6784</v>
      </c>
    </row>
    <row r="62" spans="1:15" x14ac:dyDescent="0.3">
      <c r="A62">
        <v>61</v>
      </c>
      <c r="B62" s="1">
        <v>45296</v>
      </c>
      <c r="C62" s="2" t="s">
        <v>11</v>
      </c>
      <c r="D62" s="2" t="s">
        <v>12</v>
      </c>
      <c r="E62">
        <v>480</v>
      </c>
      <c r="F62">
        <v>473</v>
      </c>
      <c r="G62">
        <v>7</v>
      </c>
      <c r="H62">
        <v>618</v>
      </c>
      <c r="I62">
        <v>600</v>
      </c>
      <c r="J62">
        <v>18</v>
      </c>
      <c r="K62">
        <v>34.96</v>
      </c>
      <c r="L62">
        <v>0.98540000000000005</v>
      </c>
      <c r="M62">
        <v>0.76200000000000001</v>
      </c>
      <c r="N62">
        <v>0.97089999999999999</v>
      </c>
      <c r="O62">
        <v>0.72899999999999998</v>
      </c>
    </row>
    <row r="63" spans="1:15" x14ac:dyDescent="0.3">
      <c r="A63">
        <v>62</v>
      </c>
      <c r="B63" s="1">
        <v>45296</v>
      </c>
      <c r="C63" s="2" t="s">
        <v>11</v>
      </c>
      <c r="D63" s="2" t="s">
        <v>20</v>
      </c>
      <c r="E63">
        <v>480</v>
      </c>
      <c r="F63">
        <v>416</v>
      </c>
      <c r="G63">
        <v>64</v>
      </c>
      <c r="H63">
        <v>566</v>
      </c>
      <c r="I63">
        <v>565</v>
      </c>
      <c r="J63">
        <v>1</v>
      </c>
      <c r="K63">
        <v>38.39</v>
      </c>
      <c r="L63">
        <v>0.86670000000000003</v>
      </c>
      <c r="M63">
        <v>0.87080000000000002</v>
      </c>
      <c r="N63">
        <v>0.99819999999999998</v>
      </c>
      <c r="O63">
        <v>0.75339999999999996</v>
      </c>
    </row>
    <row r="64" spans="1:15" x14ac:dyDescent="0.3">
      <c r="A64">
        <v>63</v>
      </c>
      <c r="B64" s="1">
        <v>45296</v>
      </c>
      <c r="C64" s="2" t="s">
        <v>11</v>
      </c>
      <c r="D64" s="2" t="s">
        <v>24</v>
      </c>
      <c r="E64">
        <v>480</v>
      </c>
      <c r="F64">
        <v>415</v>
      </c>
      <c r="G64">
        <v>65</v>
      </c>
      <c r="H64">
        <v>913</v>
      </c>
      <c r="I64">
        <v>886</v>
      </c>
      <c r="J64">
        <v>27</v>
      </c>
      <c r="K64">
        <v>21.6</v>
      </c>
      <c r="L64">
        <v>0.86460000000000004</v>
      </c>
      <c r="M64">
        <v>0.79249999999999998</v>
      </c>
      <c r="N64">
        <v>0.97040000000000004</v>
      </c>
      <c r="O64">
        <v>0.66490000000000005</v>
      </c>
    </row>
    <row r="65" spans="1:15" x14ac:dyDescent="0.3">
      <c r="A65">
        <v>64</v>
      </c>
      <c r="B65" s="1">
        <v>45296</v>
      </c>
      <c r="C65" s="2" t="s">
        <v>30</v>
      </c>
      <c r="D65" s="2" t="s">
        <v>12</v>
      </c>
      <c r="E65">
        <v>480</v>
      </c>
      <c r="F65">
        <v>394</v>
      </c>
      <c r="G65">
        <v>86</v>
      </c>
      <c r="H65">
        <v>534</v>
      </c>
      <c r="I65">
        <v>509</v>
      </c>
      <c r="J65">
        <v>25</v>
      </c>
      <c r="K65">
        <v>37.24</v>
      </c>
      <c r="L65">
        <v>0.82079999999999997</v>
      </c>
      <c r="M65">
        <v>0.84230000000000005</v>
      </c>
      <c r="N65">
        <v>0.95320000000000005</v>
      </c>
      <c r="O65">
        <v>0.65900000000000003</v>
      </c>
    </row>
    <row r="66" spans="1:15" x14ac:dyDescent="0.3">
      <c r="A66">
        <v>65</v>
      </c>
      <c r="B66" s="1">
        <v>45296</v>
      </c>
      <c r="C66" s="2" t="s">
        <v>30</v>
      </c>
      <c r="D66" s="2" t="s">
        <v>20</v>
      </c>
      <c r="E66">
        <v>480</v>
      </c>
      <c r="F66">
        <v>408</v>
      </c>
      <c r="G66">
        <v>72</v>
      </c>
      <c r="H66">
        <v>870</v>
      </c>
      <c r="I66">
        <v>844</v>
      </c>
      <c r="J66">
        <v>26</v>
      </c>
      <c r="K66">
        <v>24.92</v>
      </c>
      <c r="L66">
        <v>0.85</v>
      </c>
      <c r="M66">
        <v>0.88590000000000002</v>
      </c>
      <c r="N66">
        <v>0.97009999999999996</v>
      </c>
      <c r="O66">
        <v>0.73050000000000004</v>
      </c>
    </row>
    <row r="67" spans="1:15" x14ac:dyDescent="0.3">
      <c r="A67">
        <v>66</v>
      </c>
      <c r="B67" s="1">
        <v>45296</v>
      </c>
      <c r="C67" s="2" t="s">
        <v>30</v>
      </c>
      <c r="D67" s="2" t="s">
        <v>24</v>
      </c>
      <c r="E67">
        <v>480</v>
      </c>
      <c r="F67">
        <v>427</v>
      </c>
      <c r="G67">
        <v>53</v>
      </c>
      <c r="H67">
        <v>679</v>
      </c>
      <c r="I67">
        <v>669</v>
      </c>
      <c r="J67">
        <v>10</v>
      </c>
      <c r="K67">
        <v>33.15</v>
      </c>
      <c r="L67">
        <v>0.88959999999999995</v>
      </c>
      <c r="M67">
        <v>0.87949999999999995</v>
      </c>
      <c r="N67">
        <v>0.98529999999999995</v>
      </c>
      <c r="O67">
        <v>0.77090000000000003</v>
      </c>
    </row>
    <row r="68" spans="1:15" x14ac:dyDescent="0.3">
      <c r="A68">
        <v>67</v>
      </c>
      <c r="B68" s="1">
        <v>45296</v>
      </c>
      <c r="C68" s="2" t="s">
        <v>35</v>
      </c>
      <c r="D68" s="2" t="s">
        <v>12</v>
      </c>
      <c r="E68">
        <v>480</v>
      </c>
      <c r="F68">
        <v>447</v>
      </c>
      <c r="G68">
        <v>33</v>
      </c>
      <c r="H68">
        <v>1018</v>
      </c>
      <c r="I68">
        <v>1006</v>
      </c>
      <c r="J68">
        <v>12</v>
      </c>
      <c r="K68">
        <v>24.09</v>
      </c>
      <c r="L68">
        <v>0.93130000000000002</v>
      </c>
      <c r="M68">
        <v>0.91459999999999997</v>
      </c>
      <c r="N68">
        <v>0.98819999999999997</v>
      </c>
      <c r="O68">
        <v>0.8417</v>
      </c>
    </row>
    <row r="69" spans="1:15" x14ac:dyDescent="0.3">
      <c r="A69">
        <v>68</v>
      </c>
      <c r="B69" s="1">
        <v>45296</v>
      </c>
      <c r="C69" s="2" t="s">
        <v>35</v>
      </c>
      <c r="D69" s="2" t="s">
        <v>20</v>
      </c>
      <c r="E69">
        <v>480</v>
      </c>
      <c r="F69">
        <v>430</v>
      </c>
      <c r="G69">
        <v>50</v>
      </c>
      <c r="H69">
        <v>1024</v>
      </c>
      <c r="I69">
        <v>1001</v>
      </c>
      <c r="J69">
        <v>23</v>
      </c>
      <c r="K69">
        <v>22.62</v>
      </c>
      <c r="L69">
        <v>0.89580000000000004</v>
      </c>
      <c r="M69">
        <v>0.8982</v>
      </c>
      <c r="N69">
        <v>0.97750000000000004</v>
      </c>
      <c r="O69">
        <v>0.78649999999999998</v>
      </c>
    </row>
    <row r="70" spans="1:15" x14ac:dyDescent="0.3">
      <c r="A70">
        <v>69</v>
      </c>
      <c r="B70" s="1">
        <v>45296</v>
      </c>
      <c r="C70" s="2" t="s">
        <v>35</v>
      </c>
      <c r="D70" s="2" t="s">
        <v>24</v>
      </c>
      <c r="E70">
        <v>480</v>
      </c>
      <c r="F70">
        <v>362</v>
      </c>
      <c r="G70">
        <v>118</v>
      </c>
      <c r="H70">
        <v>474</v>
      </c>
      <c r="I70">
        <v>464</v>
      </c>
      <c r="J70">
        <v>10</v>
      </c>
      <c r="K70">
        <v>35.04</v>
      </c>
      <c r="L70">
        <v>0.75419999999999998</v>
      </c>
      <c r="M70">
        <v>0.76580000000000004</v>
      </c>
      <c r="N70">
        <v>0.97889999999999999</v>
      </c>
      <c r="O70">
        <v>0.56540000000000001</v>
      </c>
    </row>
    <row r="71" spans="1:15" x14ac:dyDescent="0.3">
      <c r="A71">
        <v>70</v>
      </c>
      <c r="B71" s="1">
        <v>45296</v>
      </c>
      <c r="C71" s="2" t="s">
        <v>41</v>
      </c>
      <c r="D71" s="2" t="s">
        <v>12</v>
      </c>
      <c r="E71">
        <v>480</v>
      </c>
      <c r="F71">
        <v>408</v>
      </c>
      <c r="G71">
        <v>72</v>
      </c>
      <c r="H71">
        <v>470</v>
      </c>
      <c r="I71">
        <v>465</v>
      </c>
      <c r="J71">
        <v>5</v>
      </c>
      <c r="K71">
        <v>39.92</v>
      </c>
      <c r="L71">
        <v>0.85</v>
      </c>
      <c r="M71">
        <v>0.76670000000000005</v>
      </c>
      <c r="N71">
        <v>0.98939999999999995</v>
      </c>
      <c r="O71">
        <v>0.64480000000000004</v>
      </c>
    </row>
    <row r="72" spans="1:15" x14ac:dyDescent="0.3">
      <c r="A72">
        <v>71</v>
      </c>
      <c r="B72" s="1">
        <v>45296</v>
      </c>
      <c r="C72" s="2" t="s">
        <v>41</v>
      </c>
      <c r="D72" s="2" t="s">
        <v>20</v>
      </c>
      <c r="E72">
        <v>480</v>
      </c>
      <c r="F72">
        <v>447</v>
      </c>
      <c r="G72">
        <v>33</v>
      </c>
      <c r="H72">
        <v>983</v>
      </c>
      <c r="I72">
        <v>980</v>
      </c>
      <c r="J72">
        <v>3</v>
      </c>
      <c r="K72">
        <v>22.65</v>
      </c>
      <c r="L72">
        <v>0.93130000000000002</v>
      </c>
      <c r="M72">
        <v>0.83020000000000005</v>
      </c>
      <c r="N72">
        <v>0.99690000000000001</v>
      </c>
      <c r="O72">
        <v>0.77080000000000004</v>
      </c>
    </row>
    <row r="73" spans="1:15" x14ac:dyDescent="0.3">
      <c r="A73">
        <v>72</v>
      </c>
      <c r="B73" s="1">
        <v>45296</v>
      </c>
      <c r="C73" s="2" t="s">
        <v>41</v>
      </c>
      <c r="D73" s="2" t="s">
        <v>24</v>
      </c>
      <c r="E73">
        <v>480</v>
      </c>
      <c r="F73">
        <v>449</v>
      </c>
      <c r="G73">
        <v>31</v>
      </c>
      <c r="H73">
        <v>772</v>
      </c>
      <c r="I73">
        <v>740</v>
      </c>
      <c r="J73">
        <v>32</v>
      </c>
      <c r="K73">
        <v>27.39</v>
      </c>
      <c r="L73">
        <v>0.93540000000000001</v>
      </c>
      <c r="M73">
        <v>0.78539999999999999</v>
      </c>
      <c r="N73">
        <v>0.95850000000000002</v>
      </c>
      <c r="O73">
        <v>0.70420000000000005</v>
      </c>
    </row>
    <row r="74" spans="1:15" x14ac:dyDescent="0.3">
      <c r="A74">
        <v>73</v>
      </c>
      <c r="B74" s="1">
        <v>45296</v>
      </c>
      <c r="C74" s="2" t="s">
        <v>44</v>
      </c>
      <c r="D74" s="2" t="s">
        <v>12</v>
      </c>
      <c r="E74">
        <v>480</v>
      </c>
      <c r="F74">
        <v>390</v>
      </c>
      <c r="G74">
        <v>90</v>
      </c>
      <c r="H74">
        <v>876</v>
      </c>
      <c r="I74">
        <v>841</v>
      </c>
      <c r="J74">
        <v>35</v>
      </c>
      <c r="K74">
        <v>26.05</v>
      </c>
      <c r="L74">
        <v>0.8125</v>
      </c>
      <c r="M74">
        <v>0.97550000000000003</v>
      </c>
      <c r="N74">
        <v>0.96</v>
      </c>
      <c r="O74">
        <v>0.76090000000000002</v>
      </c>
    </row>
    <row r="75" spans="1:15" x14ac:dyDescent="0.3">
      <c r="A75">
        <v>74</v>
      </c>
      <c r="B75" s="1">
        <v>45296</v>
      </c>
      <c r="C75" s="2" t="s">
        <v>44</v>
      </c>
      <c r="D75" s="2" t="s">
        <v>20</v>
      </c>
      <c r="E75">
        <v>480</v>
      </c>
      <c r="F75">
        <v>413</v>
      </c>
      <c r="G75">
        <v>67</v>
      </c>
      <c r="H75">
        <v>1152</v>
      </c>
      <c r="I75">
        <v>1135</v>
      </c>
      <c r="J75">
        <v>17</v>
      </c>
      <c r="K75">
        <v>20.16</v>
      </c>
      <c r="L75">
        <v>0.86040000000000005</v>
      </c>
      <c r="M75">
        <v>0.93730000000000002</v>
      </c>
      <c r="N75">
        <v>0.98519999999999996</v>
      </c>
      <c r="O75">
        <v>0.79449999999999998</v>
      </c>
    </row>
    <row r="76" spans="1:15" x14ac:dyDescent="0.3">
      <c r="A76">
        <v>75</v>
      </c>
      <c r="B76" s="1">
        <v>45296</v>
      </c>
      <c r="C76" s="2" t="s">
        <v>44</v>
      </c>
      <c r="D76" s="2" t="s">
        <v>24</v>
      </c>
      <c r="E76">
        <v>480</v>
      </c>
      <c r="F76">
        <v>396</v>
      </c>
      <c r="G76">
        <v>84</v>
      </c>
      <c r="H76">
        <v>1024</v>
      </c>
      <c r="I76">
        <v>1011</v>
      </c>
      <c r="J76">
        <v>13</v>
      </c>
      <c r="K76">
        <v>22.07</v>
      </c>
      <c r="L76">
        <v>0.82499999999999996</v>
      </c>
      <c r="M76">
        <v>0.95169999999999999</v>
      </c>
      <c r="N76">
        <v>0.98729999999999996</v>
      </c>
      <c r="O76">
        <v>0.7752</v>
      </c>
    </row>
    <row r="77" spans="1:15" x14ac:dyDescent="0.3">
      <c r="A77">
        <v>76</v>
      </c>
      <c r="B77" s="1">
        <v>45297</v>
      </c>
      <c r="C77" s="2" t="s">
        <v>11</v>
      </c>
      <c r="D77" s="2" t="s">
        <v>12</v>
      </c>
      <c r="E77">
        <v>480</v>
      </c>
      <c r="F77">
        <v>367</v>
      </c>
      <c r="G77">
        <v>113</v>
      </c>
      <c r="H77">
        <v>871</v>
      </c>
      <c r="I77">
        <v>860</v>
      </c>
      <c r="J77">
        <v>11</v>
      </c>
      <c r="K77">
        <v>22.14</v>
      </c>
      <c r="L77">
        <v>0.76459999999999995</v>
      </c>
      <c r="M77">
        <v>0.87629999999999997</v>
      </c>
      <c r="N77">
        <v>0.98740000000000006</v>
      </c>
      <c r="O77">
        <v>0.66159999999999997</v>
      </c>
    </row>
    <row r="78" spans="1:15" x14ac:dyDescent="0.3">
      <c r="A78">
        <v>77</v>
      </c>
      <c r="B78" s="1">
        <v>45297</v>
      </c>
      <c r="C78" s="2" t="s">
        <v>11</v>
      </c>
      <c r="D78" s="2" t="s">
        <v>20</v>
      </c>
      <c r="E78">
        <v>480</v>
      </c>
      <c r="F78">
        <v>403</v>
      </c>
      <c r="G78">
        <v>77</v>
      </c>
      <c r="H78">
        <v>827</v>
      </c>
      <c r="I78">
        <v>799</v>
      </c>
      <c r="J78">
        <v>28</v>
      </c>
      <c r="K78">
        <v>24.21</v>
      </c>
      <c r="L78">
        <v>0.83960000000000001</v>
      </c>
      <c r="M78">
        <v>0.82869999999999999</v>
      </c>
      <c r="N78">
        <v>0.96609999999999996</v>
      </c>
      <c r="O78">
        <v>0.67220000000000002</v>
      </c>
    </row>
    <row r="79" spans="1:15" x14ac:dyDescent="0.3">
      <c r="A79">
        <v>78</v>
      </c>
      <c r="B79" s="1">
        <v>45297</v>
      </c>
      <c r="C79" s="2" t="s">
        <v>11</v>
      </c>
      <c r="D79" s="2" t="s">
        <v>24</v>
      </c>
      <c r="E79">
        <v>480</v>
      </c>
      <c r="F79">
        <v>371</v>
      </c>
      <c r="G79">
        <v>109</v>
      </c>
      <c r="H79">
        <v>758</v>
      </c>
      <c r="I79">
        <v>724</v>
      </c>
      <c r="J79">
        <v>34</v>
      </c>
      <c r="K79">
        <v>25.28</v>
      </c>
      <c r="L79">
        <v>0.77290000000000003</v>
      </c>
      <c r="M79">
        <v>0.86140000000000005</v>
      </c>
      <c r="N79">
        <v>0.95509999999999995</v>
      </c>
      <c r="O79">
        <v>0.63590000000000002</v>
      </c>
    </row>
    <row r="80" spans="1:15" x14ac:dyDescent="0.3">
      <c r="A80">
        <v>79</v>
      </c>
      <c r="B80" s="1">
        <v>45297</v>
      </c>
      <c r="C80" s="2" t="s">
        <v>30</v>
      </c>
      <c r="D80" s="2" t="s">
        <v>12</v>
      </c>
      <c r="E80">
        <v>480</v>
      </c>
      <c r="F80">
        <v>372</v>
      </c>
      <c r="G80">
        <v>108</v>
      </c>
      <c r="H80">
        <v>951</v>
      </c>
      <c r="I80">
        <v>912</v>
      </c>
      <c r="J80">
        <v>39</v>
      </c>
      <c r="K80">
        <v>21.02</v>
      </c>
      <c r="L80">
        <v>0.77500000000000002</v>
      </c>
      <c r="M80">
        <v>0.89549999999999996</v>
      </c>
      <c r="N80">
        <v>0.95899999999999996</v>
      </c>
      <c r="O80">
        <v>0.66559999999999997</v>
      </c>
    </row>
    <row r="81" spans="1:15" x14ac:dyDescent="0.3">
      <c r="A81">
        <v>80</v>
      </c>
      <c r="B81" s="1">
        <v>45297</v>
      </c>
      <c r="C81" s="2" t="s">
        <v>30</v>
      </c>
      <c r="D81" s="2" t="s">
        <v>20</v>
      </c>
      <c r="E81">
        <v>480</v>
      </c>
      <c r="F81">
        <v>475</v>
      </c>
      <c r="G81">
        <v>5</v>
      </c>
      <c r="H81">
        <v>1315</v>
      </c>
      <c r="I81">
        <v>1274</v>
      </c>
      <c r="J81">
        <v>41</v>
      </c>
      <c r="K81">
        <v>20.07</v>
      </c>
      <c r="L81">
        <v>0.98960000000000004</v>
      </c>
      <c r="M81">
        <v>0.92669999999999997</v>
      </c>
      <c r="N81">
        <v>0.96879999999999999</v>
      </c>
      <c r="O81">
        <v>0.88839999999999997</v>
      </c>
    </row>
    <row r="82" spans="1:15" x14ac:dyDescent="0.3">
      <c r="A82">
        <v>81</v>
      </c>
      <c r="B82" s="1">
        <v>45297</v>
      </c>
      <c r="C82" s="2" t="s">
        <v>30</v>
      </c>
      <c r="D82" s="2" t="s">
        <v>24</v>
      </c>
      <c r="E82">
        <v>480</v>
      </c>
      <c r="F82">
        <v>447</v>
      </c>
      <c r="G82">
        <v>33</v>
      </c>
      <c r="H82">
        <v>982</v>
      </c>
      <c r="I82">
        <v>948</v>
      </c>
      <c r="J82">
        <v>34</v>
      </c>
      <c r="K82">
        <v>23.23</v>
      </c>
      <c r="L82">
        <v>0.93130000000000002</v>
      </c>
      <c r="M82">
        <v>0.85099999999999998</v>
      </c>
      <c r="N82">
        <v>0.96540000000000004</v>
      </c>
      <c r="O82">
        <v>0.7651</v>
      </c>
    </row>
    <row r="83" spans="1:15" x14ac:dyDescent="0.3">
      <c r="A83">
        <v>82</v>
      </c>
      <c r="B83" s="1">
        <v>45297</v>
      </c>
      <c r="C83" s="2" t="s">
        <v>35</v>
      </c>
      <c r="D83" s="2" t="s">
        <v>12</v>
      </c>
      <c r="E83">
        <v>480</v>
      </c>
      <c r="F83">
        <v>409</v>
      </c>
      <c r="G83">
        <v>71</v>
      </c>
      <c r="H83">
        <v>932</v>
      </c>
      <c r="I83">
        <v>891</v>
      </c>
      <c r="J83">
        <v>41</v>
      </c>
      <c r="K83">
        <v>20.190000000000001</v>
      </c>
      <c r="L83">
        <v>0.85209999999999997</v>
      </c>
      <c r="M83">
        <v>0.7671</v>
      </c>
      <c r="N83">
        <v>0.95599999999999996</v>
      </c>
      <c r="O83">
        <v>0.62490000000000001</v>
      </c>
    </row>
    <row r="84" spans="1:15" x14ac:dyDescent="0.3">
      <c r="A84">
        <v>83</v>
      </c>
      <c r="B84" s="1">
        <v>45297</v>
      </c>
      <c r="C84" s="2" t="s">
        <v>35</v>
      </c>
      <c r="D84" s="2" t="s">
        <v>20</v>
      </c>
      <c r="E84">
        <v>480</v>
      </c>
      <c r="F84">
        <v>365</v>
      </c>
      <c r="G84">
        <v>115</v>
      </c>
      <c r="H84">
        <v>721</v>
      </c>
      <c r="I84">
        <v>708</v>
      </c>
      <c r="J84">
        <v>13</v>
      </c>
      <c r="K84">
        <v>22.98</v>
      </c>
      <c r="L84">
        <v>0.76039999999999996</v>
      </c>
      <c r="M84">
        <v>0.75739999999999996</v>
      </c>
      <c r="N84">
        <v>0.98199999999999998</v>
      </c>
      <c r="O84">
        <v>0.56559999999999999</v>
      </c>
    </row>
    <row r="85" spans="1:15" x14ac:dyDescent="0.3">
      <c r="A85">
        <v>84</v>
      </c>
      <c r="B85" s="1">
        <v>45297</v>
      </c>
      <c r="C85" s="2" t="s">
        <v>35</v>
      </c>
      <c r="D85" s="2" t="s">
        <v>24</v>
      </c>
      <c r="E85">
        <v>480</v>
      </c>
      <c r="F85">
        <v>410</v>
      </c>
      <c r="G85">
        <v>70</v>
      </c>
      <c r="H85">
        <v>834</v>
      </c>
      <c r="I85">
        <v>822</v>
      </c>
      <c r="J85">
        <v>12</v>
      </c>
      <c r="K85">
        <v>22.96</v>
      </c>
      <c r="L85">
        <v>0.85419999999999996</v>
      </c>
      <c r="M85">
        <v>0.77869999999999995</v>
      </c>
      <c r="N85">
        <v>0.98560000000000003</v>
      </c>
      <c r="O85">
        <v>0.65559999999999996</v>
      </c>
    </row>
    <row r="86" spans="1:15" x14ac:dyDescent="0.3">
      <c r="A86">
        <v>85</v>
      </c>
      <c r="B86" s="1">
        <v>45297</v>
      </c>
      <c r="C86" s="2" t="s">
        <v>41</v>
      </c>
      <c r="D86" s="2" t="s">
        <v>12</v>
      </c>
      <c r="E86">
        <v>480</v>
      </c>
      <c r="F86">
        <v>365</v>
      </c>
      <c r="G86">
        <v>115</v>
      </c>
      <c r="H86">
        <v>551</v>
      </c>
      <c r="I86">
        <v>550</v>
      </c>
      <c r="J86">
        <v>1</v>
      </c>
      <c r="K86">
        <v>38.659999999999997</v>
      </c>
      <c r="L86">
        <v>0.76039999999999996</v>
      </c>
      <c r="M86">
        <v>0.97350000000000003</v>
      </c>
      <c r="N86">
        <v>0.99819999999999998</v>
      </c>
      <c r="O86">
        <v>0.7389</v>
      </c>
    </row>
    <row r="87" spans="1:15" x14ac:dyDescent="0.3">
      <c r="A87">
        <v>86</v>
      </c>
      <c r="B87" s="1">
        <v>45297</v>
      </c>
      <c r="C87" s="2" t="s">
        <v>41</v>
      </c>
      <c r="D87" s="2" t="s">
        <v>20</v>
      </c>
      <c r="E87">
        <v>480</v>
      </c>
      <c r="F87">
        <v>435</v>
      </c>
      <c r="G87">
        <v>45</v>
      </c>
      <c r="H87">
        <v>870</v>
      </c>
      <c r="I87">
        <v>866</v>
      </c>
      <c r="J87">
        <v>4</v>
      </c>
      <c r="K87">
        <v>24.2</v>
      </c>
      <c r="L87">
        <v>0.90620000000000001</v>
      </c>
      <c r="M87">
        <v>0.80710000000000004</v>
      </c>
      <c r="N87">
        <v>0.99539999999999995</v>
      </c>
      <c r="O87">
        <v>0.72799999999999998</v>
      </c>
    </row>
    <row r="88" spans="1:15" x14ac:dyDescent="0.3">
      <c r="A88">
        <v>87</v>
      </c>
      <c r="B88" s="1">
        <v>45297</v>
      </c>
      <c r="C88" s="2" t="s">
        <v>41</v>
      </c>
      <c r="D88" s="2" t="s">
        <v>24</v>
      </c>
      <c r="E88">
        <v>480</v>
      </c>
      <c r="F88">
        <v>381</v>
      </c>
      <c r="G88">
        <v>99</v>
      </c>
      <c r="H88">
        <v>696</v>
      </c>
      <c r="I88">
        <v>663</v>
      </c>
      <c r="J88">
        <v>33</v>
      </c>
      <c r="K88">
        <v>31.2</v>
      </c>
      <c r="L88">
        <v>0.79369999999999996</v>
      </c>
      <c r="M88">
        <v>0.95079999999999998</v>
      </c>
      <c r="N88">
        <v>0.9526</v>
      </c>
      <c r="O88">
        <v>0.71889999999999998</v>
      </c>
    </row>
    <row r="89" spans="1:15" x14ac:dyDescent="0.3">
      <c r="A89">
        <v>88</v>
      </c>
      <c r="B89" s="1">
        <v>45297</v>
      </c>
      <c r="C89" s="2" t="s">
        <v>44</v>
      </c>
      <c r="D89" s="2" t="s">
        <v>12</v>
      </c>
      <c r="E89">
        <v>480</v>
      </c>
      <c r="F89">
        <v>385</v>
      </c>
      <c r="G89">
        <v>95</v>
      </c>
      <c r="H89">
        <v>963</v>
      </c>
      <c r="I89">
        <v>922</v>
      </c>
      <c r="J89">
        <v>41</v>
      </c>
      <c r="K89">
        <v>23.09</v>
      </c>
      <c r="L89">
        <v>0.80210000000000004</v>
      </c>
      <c r="M89">
        <v>0.96299999999999997</v>
      </c>
      <c r="N89">
        <v>0.95740000000000003</v>
      </c>
      <c r="O89">
        <v>0.73950000000000005</v>
      </c>
    </row>
    <row r="90" spans="1:15" x14ac:dyDescent="0.3">
      <c r="A90">
        <v>89</v>
      </c>
      <c r="B90" s="1">
        <v>45297</v>
      </c>
      <c r="C90" s="2" t="s">
        <v>44</v>
      </c>
      <c r="D90" s="2" t="s">
        <v>20</v>
      </c>
      <c r="E90">
        <v>480</v>
      </c>
      <c r="F90">
        <v>378</v>
      </c>
      <c r="G90">
        <v>102</v>
      </c>
      <c r="H90">
        <v>596</v>
      </c>
      <c r="I90">
        <v>596</v>
      </c>
      <c r="J90">
        <v>0</v>
      </c>
      <c r="K90">
        <v>36.22</v>
      </c>
      <c r="L90">
        <v>0.78749999999999998</v>
      </c>
      <c r="M90">
        <v>0.95209999999999995</v>
      </c>
      <c r="N90">
        <v>1</v>
      </c>
      <c r="O90">
        <v>0.74980000000000002</v>
      </c>
    </row>
    <row r="91" spans="1:15" x14ac:dyDescent="0.3">
      <c r="A91">
        <v>90</v>
      </c>
      <c r="B91" s="1">
        <v>45297</v>
      </c>
      <c r="C91" s="2" t="s">
        <v>44</v>
      </c>
      <c r="D91" s="2" t="s">
        <v>24</v>
      </c>
      <c r="E91">
        <v>480</v>
      </c>
      <c r="F91">
        <v>386</v>
      </c>
      <c r="G91">
        <v>94</v>
      </c>
      <c r="H91">
        <v>558</v>
      </c>
      <c r="I91">
        <v>547</v>
      </c>
      <c r="J91">
        <v>11</v>
      </c>
      <c r="K91">
        <v>38.49</v>
      </c>
      <c r="L91">
        <v>0.80420000000000003</v>
      </c>
      <c r="M91">
        <v>0.92849999999999999</v>
      </c>
      <c r="N91">
        <v>0.98029999999999995</v>
      </c>
      <c r="O91">
        <v>0.73199999999999998</v>
      </c>
    </row>
    <row r="92" spans="1:15" x14ac:dyDescent="0.3">
      <c r="A92">
        <v>91</v>
      </c>
      <c r="B92" s="1">
        <v>45298</v>
      </c>
      <c r="C92" s="2" t="s">
        <v>11</v>
      </c>
      <c r="D92" s="2" t="s">
        <v>12</v>
      </c>
      <c r="E92">
        <v>480</v>
      </c>
      <c r="F92">
        <v>395</v>
      </c>
      <c r="G92">
        <v>85</v>
      </c>
      <c r="H92">
        <v>594</v>
      </c>
      <c r="I92">
        <v>587</v>
      </c>
      <c r="J92">
        <v>7</v>
      </c>
      <c r="K92">
        <v>37.28</v>
      </c>
      <c r="L92">
        <v>0.82289999999999996</v>
      </c>
      <c r="M92">
        <v>0.93540000000000001</v>
      </c>
      <c r="N92">
        <v>0.98819999999999997</v>
      </c>
      <c r="O92">
        <v>0.76070000000000004</v>
      </c>
    </row>
    <row r="93" spans="1:15" x14ac:dyDescent="0.3">
      <c r="A93">
        <v>92</v>
      </c>
      <c r="B93" s="1">
        <v>45298</v>
      </c>
      <c r="C93" s="2" t="s">
        <v>11</v>
      </c>
      <c r="D93" s="2" t="s">
        <v>20</v>
      </c>
      <c r="E93">
        <v>480</v>
      </c>
      <c r="F93">
        <v>380</v>
      </c>
      <c r="G93">
        <v>100</v>
      </c>
      <c r="H93">
        <v>561</v>
      </c>
      <c r="I93">
        <v>560</v>
      </c>
      <c r="J93">
        <v>1</v>
      </c>
      <c r="K93">
        <v>34.03</v>
      </c>
      <c r="L93">
        <v>0.79169999999999996</v>
      </c>
      <c r="M93">
        <v>0.83730000000000004</v>
      </c>
      <c r="N93">
        <v>0.99819999999999998</v>
      </c>
      <c r="O93">
        <v>0.66169999999999995</v>
      </c>
    </row>
    <row r="94" spans="1:15" x14ac:dyDescent="0.3">
      <c r="A94">
        <v>93</v>
      </c>
      <c r="B94" s="1">
        <v>45298</v>
      </c>
      <c r="C94" s="2" t="s">
        <v>11</v>
      </c>
      <c r="D94" s="2" t="s">
        <v>24</v>
      </c>
      <c r="E94">
        <v>480</v>
      </c>
      <c r="F94">
        <v>420</v>
      </c>
      <c r="G94">
        <v>60</v>
      </c>
      <c r="H94">
        <v>965</v>
      </c>
      <c r="I94">
        <v>943</v>
      </c>
      <c r="J94">
        <v>22</v>
      </c>
      <c r="K94">
        <v>24.45</v>
      </c>
      <c r="L94">
        <v>0.875</v>
      </c>
      <c r="M94">
        <v>0.93689999999999996</v>
      </c>
      <c r="N94">
        <v>0.97719999999999996</v>
      </c>
      <c r="O94">
        <v>0.80110000000000003</v>
      </c>
    </row>
    <row r="95" spans="1:15" x14ac:dyDescent="0.3">
      <c r="A95">
        <v>94</v>
      </c>
      <c r="B95" s="1">
        <v>45298</v>
      </c>
      <c r="C95" s="2" t="s">
        <v>30</v>
      </c>
      <c r="D95" s="2" t="s">
        <v>12</v>
      </c>
      <c r="E95">
        <v>480</v>
      </c>
      <c r="F95">
        <v>441</v>
      </c>
      <c r="G95">
        <v>39</v>
      </c>
      <c r="H95">
        <v>689</v>
      </c>
      <c r="I95">
        <v>682</v>
      </c>
      <c r="J95">
        <v>7</v>
      </c>
      <c r="K95">
        <v>36.409999999999997</v>
      </c>
      <c r="L95">
        <v>0.91869999999999996</v>
      </c>
      <c r="M95">
        <v>0.94899999999999995</v>
      </c>
      <c r="N95">
        <v>0.98980000000000001</v>
      </c>
      <c r="O95">
        <v>0.86299999999999999</v>
      </c>
    </row>
    <row r="96" spans="1:15" x14ac:dyDescent="0.3">
      <c r="A96">
        <v>95</v>
      </c>
      <c r="B96" s="1">
        <v>45298</v>
      </c>
      <c r="C96" s="2" t="s">
        <v>30</v>
      </c>
      <c r="D96" s="2" t="s">
        <v>20</v>
      </c>
      <c r="E96">
        <v>480</v>
      </c>
      <c r="F96">
        <v>396</v>
      </c>
      <c r="G96">
        <v>84</v>
      </c>
      <c r="H96">
        <v>821</v>
      </c>
      <c r="I96">
        <v>786</v>
      </c>
      <c r="J96">
        <v>35</v>
      </c>
      <c r="K96">
        <v>23.86</v>
      </c>
      <c r="L96">
        <v>0.82499999999999996</v>
      </c>
      <c r="M96">
        <v>0.82509999999999994</v>
      </c>
      <c r="N96">
        <v>0.95740000000000003</v>
      </c>
      <c r="O96">
        <v>0.65169999999999995</v>
      </c>
    </row>
    <row r="97" spans="1:15" x14ac:dyDescent="0.3">
      <c r="A97">
        <v>96</v>
      </c>
      <c r="B97" s="1">
        <v>45298</v>
      </c>
      <c r="C97" s="2" t="s">
        <v>30</v>
      </c>
      <c r="D97" s="2" t="s">
        <v>24</v>
      </c>
      <c r="E97">
        <v>480</v>
      </c>
      <c r="F97">
        <v>382</v>
      </c>
      <c r="G97">
        <v>98</v>
      </c>
      <c r="H97">
        <v>803</v>
      </c>
      <c r="I97">
        <v>787</v>
      </c>
      <c r="J97">
        <v>16</v>
      </c>
      <c r="K97">
        <v>25.58</v>
      </c>
      <c r="L97">
        <v>0.79579999999999995</v>
      </c>
      <c r="M97">
        <v>0.8972</v>
      </c>
      <c r="N97">
        <v>0.98009999999999997</v>
      </c>
      <c r="O97">
        <v>0.69979999999999998</v>
      </c>
    </row>
    <row r="98" spans="1:15" x14ac:dyDescent="0.3">
      <c r="A98">
        <v>97</v>
      </c>
      <c r="B98" s="1">
        <v>45298</v>
      </c>
      <c r="C98" s="2" t="s">
        <v>35</v>
      </c>
      <c r="D98" s="2" t="s">
        <v>12</v>
      </c>
      <c r="E98">
        <v>480</v>
      </c>
      <c r="F98">
        <v>373</v>
      </c>
      <c r="G98">
        <v>107</v>
      </c>
      <c r="H98">
        <v>703</v>
      </c>
      <c r="I98">
        <v>699</v>
      </c>
      <c r="J98">
        <v>4</v>
      </c>
      <c r="K98">
        <v>30.72</v>
      </c>
      <c r="L98">
        <v>0.77710000000000001</v>
      </c>
      <c r="M98">
        <v>0.9657</v>
      </c>
      <c r="N98">
        <v>0.99429999999999996</v>
      </c>
      <c r="O98">
        <v>0.74619999999999997</v>
      </c>
    </row>
    <row r="99" spans="1:15" x14ac:dyDescent="0.3">
      <c r="A99">
        <v>98</v>
      </c>
      <c r="B99" s="1">
        <v>45298</v>
      </c>
      <c r="C99" s="2" t="s">
        <v>35</v>
      </c>
      <c r="D99" s="2" t="s">
        <v>20</v>
      </c>
      <c r="E99">
        <v>480</v>
      </c>
      <c r="F99">
        <v>447</v>
      </c>
      <c r="G99">
        <v>33</v>
      </c>
      <c r="H99">
        <v>1104</v>
      </c>
      <c r="I99">
        <v>1090</v>
      </c>
      <c r="J99">
        <v>14</v>
      </c>
      <c r="K99">
        <v>23.57</v>
      </c>
      <c r="L99">
        <v>0.93130000000000002</v>
      </c>
      <c r="M99">
        <v>0.97099999999999997</v>
      </c>
      <c r="N99">
        <v>0.98729999999999996</v>
      </c>
      <c r="O99">
        <v>0.89280000000000004</v>
      </c>
    </row>
    <row r="100" spans="1:15" x14ac:dyDescent="0.3">
      <c r="A100">
        <v>99</v>
      </c>
      <c r="B100" s="1">
        <v>45298</v>
      </c>
      <c r="C100" s="2" t="s">
        <v>35</v>
      </c>
      <c r="D100" s="2" t="s">
        <v>24</v>
      </c>
      <c r="E100">
        <v>480</v>
      </c>
      <c r="F100">
        <v>467</v>
      </c>
      <c r="G100">
        <v>13</v>
      </c>
      <c r="H100">
        <v>727</v>
      </c>
      <c r="I100">
        <v>699</v>
      </c>
      <c r="J100">
        <v>28</v>
      </c>
      <c r="K100">
        <v>31.93</v>
      </c>
      <c r="L100">
        <v>0.97289999999999999</v>
      </c>
      <c r="M100">
        <v>0.82899999999999996</v>
      </c>
      <c r="N100">
        <v>0.96150000000000002</v>
      </c>
      <c r="O100">
        <v>0.77549999999999997</v>
      </c>
    </row>
    <row r="101" spans="1:15" x14ac:dyDescent="0.3">
      <c r="A101">
        <v>100</v>
      </c>
      <c r="B101" s="1">
        <v>45298</v>
      </c>
      <c r="C101" s="2" t="s">
        <v>41</v>
      </c>
      <c r="D101" s="2" t="s">
        <v>12</v>
      </c>
      <c r="E101">
        <v>480</v>
      </c>
      <c r="F101">
        <v>425</v>
      </c>
      <c r="G101">
        <v>55</v>
      </c>
      <c r="H101">
        <v>688</v>
      </c>
      <c r="I101">
        <v>675</v>
      </c>
      <c r="J101">
        <v>13</v>
      </c>
      <c r="K101">
        <v>32.119999999999997</v>
      </c>
      <c r="L101">
        <v>0.88539999999999996</v>
      </c>
      <c r="M101">
        <v>0.86760000000000004</v>
      </c>
      <c r="N101">
        <v>0.98109999999999997</v>
      </c>
      <c r="O101">
        <v>0.75370000000000004</v>
      </c>
    </row>
    <row r="102" spans="1:15" x14ac:dyDescent="0.3">
      <c r="A102">
        <v>101</v>
      </c>
      <c r="B102" s="1">
        <v>45298</v>
      </c>
      <c r="C102" s="2" t="s">
        <v>41</v>
      </c>
      <c r="D102" s="2" t="s">
        <v>20</v>
      </c>
      <c r="E102">
        <v>480</v>
      </c>
      <c r="F102">
        <v>407</v>
      </c>
      <c r="G102">
        <v>73</v>
      </c>
      <c r="H102">
        <v>779</v>
      </c>
      <c r="I102">
        <v>763</v>
      </c>
      <c r="J102">
        <v>16</v>
      </c>
      <c r="K102">
        <v>23.8</v>
      </c>
      <c r="L102">
        <v>0.84789999999999999</v>
      </c>
      <c r="M102">
        <v>0.76</v>
      </c>
      <c r="N102">
        <v>0.97950000000000004</v>
      </c>
      <c r="O102">
        <v>0.63119999999999998</v>
      </c>
    </row>
    <row r="103" spans="1:15" x14ac:dyDescent="0.3">
      <c r="A103">
        <v>102</v>
      </c>
      <c r="B103" s="1">
        <v>45298</v>
      </c>
      <c r="C103" s="2" t="s">
        <v>41</v>
      </c>
      <c r="D103" s="2" t="s">
        <v>24</v>
      </c>
      <c r="E103">
        <v>480</v>
      </c>
      <c r="F103">
        <v>414</v>
      </c>
      <c r="G103">
        <v>66</v>
      </c>
      <c r="H103">
        <v>563</v>
      </c>
      <c r="I103">
        <v>543</v>
      </c>
      <c r="J103">
        <v>20</v>
      </c>
      <c r="K103">
        <v>38.51</v>
      </c>
      <c r="L103">
        <v>0.86250000000000004</v>
      </c>
      <c r="M103">
        <v>0.87290000000000001</v>
      </c>
      <c r="N103">
        <v>0.96450000000000002</v>
      </c>
      <c r="O103">
        <v>0.72609999999999997</v>
      </c>
    </row>
    <row r="104" spans="1:15" x14ac:dyDescent="0.3">
      <c r="A104">
        <v>103</v>
      </c>
      <c r="B104" s="1">
        <v>45298</v>
      </c>
      <c r="C104" s="2" t="s">
        <v>44</v>
      </c>
      <c r="D104" s="2" t="s">
        <v>12</v>
      </c>
      <c r="E104">
        <v>480</v>
      </c>
      <c r="F104">
        <v>386</v>
      </c>
      <c r="G104">
        <v>94</v>
      </c>
      <c r="H104">
        <v>529</v>
      </c>
      <c r="I104">
        <v>518</v>
      </c>
      <c r="J104">
        <v>11</v>
      </c>
      <c r="K104">
        <v>34.74</v>
      </c>
      <c r="L104">
        <v>0.80420000000000003</v>
      </c>
      <c r="M104">
        <v>0.79430000000000001</v>
      </c>
      <c r="N104">
        <v>0.97919999999999996</v>
      </c>
      <c r="O104">
        <v>0.62549999999999994</v>
      </c>
    </row>
    <row r="105" spans="1:15" x14ac:dyDescent="0.3">
      <c r="A105">
        <v>104</v>
      </c>
      <c r="B105" s="1">
        <v>45298</v>
      </c>
      <c r="C105" s="2" t="s">
        <v>44</v>
      </c>
      <c r="D105" s="2" t="s">
        <v>20</v>
      </c>
      <c r="E105">
        <v>480</v>
      </c>
      <c r="F105">
        <v>395</v>
      </c>
      <c r="G105">
        <v>85</v>
      </c>
      <c r="H105">
        <v>550</v>
      </c>
      <c r="I105">
        <v>532</v>
      </c>
      <c r="J105">
        <v>18</v>
      </c>
      <c r="K105">
        <v>38.42</v>
      </c>
      <c r="L105">
        <v>0.82289999999999996</v>
      </c>
      <c r="M105">
        <v>0.89290000000000003</v>
      </c>
      <c r="N105">
        <v>0.96730000000000005</v>
      </c>
      <c r="O105">
        <v>0.7107</v>
      </c>
    </row>
    <row r="106" spans="1:15" x14ac:dyDescent="0.3">
      <c r="A106">
        <v>105</v>
      </c>
      <c r="B106" s="1">
        <v>45298</v>
      </c>
      <c r="C106" s="2" t="s">
        <v>44</v>
      </c>
      <c r="D106" s="2" t="s">
        <v>24</v>
      </c>
      <c r="E106">
        <v>480</v>
      </c>
      <c r="F106">
        <v>465</v>
      </c>
      <c r="G106">
        <v>15</v>
      </c>
      <c r="H106">
        <v>664</v>
      </c>
      <c r="I106">
        <v>654</v>
      </c>
      <c r="J106">
        <v>10</v>
      </c>
      <c r="K106">
        <v>34.4</v>
      </c>
      <c r="L106">
        <v>0.96879999999999999</v>
      </c>
      <c r="M106">
        <v>0.81869999999999998</v>
      </c>
      <c r="N106">
        <v>0.9849</v>
      </c>
      <c r="O106">
        <v>0.78120000000000001</v>
      </c>
    </row>
    <row r="107" spans="1:15" x14ac:dyDescent="0.3">
      <c r="A107">
        <v>106</v>
      </c>
      <c r="B107" s="1">
        <v>45299</v>
      </c>
      <c r="C107" s="2" t="s">
        <v>11</v>
      </c>
      <c r="D107" s="2" t="s">
        <v>12</v>
      </c>
      <c r="E107">
        <v>480</v>
      </c>
      <c r="F107">
        <v>428</v>
      </c>
      <c r="G107">
        <v>52</v>
      </c>
      <c r="H107">
        <v>881</v>
      </c>
      <c r="I107">
        <v>857</v>
      </c>
      <c r="J107">
        <v>24</v>
      </c>
      <c r="K107">
        <v>26.52</v>
      </c>
      <c r="L107">
        <v>0.89170000000000005</v>
      </c>
      <c r="M107">
        <v>0.91010000000000002</v>
      </c>
      <c r="N107">
        <v>0.9728</v>
      </c>
      <c r="O107">
        <v>0.78949999999999998</v>
      </c>
    </row>
    <row r="108" spans="1:15" x14ac:dyDescent="0.3">
      <c r="A108">
        <v>107</v>
      </c>
      <c r="B108" s="1">
        <v>45299</v>
      </c>
      <c r="C108" s="2" t="s">
        <v>11</v>
      </c>
      <c r="D108" s="2" t="s">
        <v>20</v>
      </c>
      <c r="E108">
        <v>480</v>
      </c>
      <c r="F108">
        <v>456</v>
      </c>
      <c r="G108">
        <v>24</v>
      </c>
      <c r="H108">
        <v>930</v>
      </c>
      <c r="I108">
        <v>899</v>
      </c>
      <c r="J108">
        <v>31</v>
      </c>
      <c r="K108">
        <v>28.41</v>
      </c>
      <c r="L108">
        <v>0.95</v>
      </c>
      <c r="M108">
        <v>0.9657</v>
      </c>
      <c r="N108">
        <v>0.9667</v>
      </c>
      <c r="O108">
        <v>0.88690000000000002</v>
      </c>
    </row>
    <row r="109" spans="1:15" x14ac:dyDescent="0.3">
      <c r="A109">
        <v>108</v>
      </c>
      <c r="B109" s="1">
        <v>45299</v>
      </c>
      <c r="C109" s="2" t="s">
        <v>11</v>
      </c>
      <c r="D109" s="2" t="s">
        <v>24</v>
      </c>
      <c r="E109">
        <v>480</v>
      </c>
      <c r="F109">
        <v>365</v>
      </c>
      <c r="G109">
        <v>115</v>
      </c>
      <c r="H109">
        <v>820</v>
      </c>
      <c r="I109">
        <v>804</v>
      </c>
      <c r="J109">
        <v>16</v>
      </c>
      <c r="K109">
        <v>23.48</v>
      </c>
      <c r="L109">
        <v>0.76039999999999996</v>
      </c>
      <c r="M109">
        <v>0.87980000000000003</v>
      </c>
      <c r="N109">
        <v>0.98050000000000004</v>
      </c>
      <c r="O109">
        <v>0.65600000000000003</v>
      </c>
    </row>
    <row r="110" spans="1:15" x14ac:dyDescent="0.3">
      <c r="A110">
        <v>109</v>
      </c>
      <c r="B110" s="1">
        <v>45299</v>
      </c>
      <c r="C110" s="2" t="s">
        <v>30</v>
      </c>
      <c r="D110" s="2" t="s">
        <v>12</v>
      </c>
      <c r="E110">
        <v>480</v>
      </c>
      <c r="F110">
        <v>374</v>
      </c>
      <c r="G110">
        <v>106</v>
      </c>
      <c r="H110">
        <v>914</v>
      </c>
      <c r="I110">
        <v>895</v>
      </c>
      <c r="J110">
        <v>19</v>
      </c>
      <c r="K110">
        <v>20.010000000000002</v>
      </c>
      <c r="L110">
        <v>0.7792</v>
      </c>
      <c r="M110">
        <v>0.81530000000000002</v>
      </c>
      <c r="N110">
        <v>0.97919999999999996</v>
      </c>
      <c r="O110">
        <v>0.62209999999999999</v>
      </c>
    </row>
    <row r="111" spans="1:15" x14ac:dyDescent="0.3">
      <c r="A111">
        <v>110</v>
      </c>
      <c r="B111" s="1">
        <v>45299</v>
      </c>
      <c r="C111" s="2" t="s">
        <v>30</v>
      </c>
      <c r="D111" s="2" t="s">
        <v>20</v>
      </c>
      <c r="E111">
        <v>480</v>
      </c>
      <c r="F111">
        <v>406</v>
      </c>
      <c r="G111">
        <v>74</v>
      </c>
      <c r="H111">
        <v>624</v>
      </c>
      <c r="I111">
        <v>611</v>
      </c>
      <c r="J111">
        <v>13</v>
      </c>
      <c r="K111">
        <v>32.130000000000003</v>
      </c>
      <c r="L111">
        <v>0.8458</v>
      </c>
      <c r="M111">
        <v>0.82320000000000004</v>
      </c>
      <c r="N111">
        <v>0.97919999999999996</v>
      </c>
      <c r="O111">
        <v>0.68179999999999996</v>
      </c>
    </row>
    <row r="112" spans="1:15" x14ac:dyDescent="0.3">
      <c r="A112">
        <v>111</v>
      </c>
      <c r="B112" s="1">
        <v>45299</v>
      </c>
      <c r="C112" s="2" t="s">
        <v>30</v>
      </c>
      <c r="D112" s="2" t="s">
        <v>24</v>
      </c>
      <c r="E112">
        <v>480</v>
      </c>
      <c r="F112">
        <v>394</v>
      </c>
      <c r="G112">
        <v>86</v>
      </c>
      <c r="H112">
        <v>835</v>
      </c>
      <c r="I112">
        <v>798</v>
      </c>
      <c r="J112">
        <v>37</v>
      </c>
      <c r="K112">
        <v>24.27</v>
      </c>
      <c r="L112">
        <v>0.82079999999999997</v>
      </c>
      <c r="M112">
        <v>0.85819999999999996</v>
      </c>
      <c r="N112">
        <v>0.95569999999999999</v>
      </c>
      <c r="O112">
        <v>0.67320000000000002</v>
      </c>
    </row>
    <row r="113" spans="1:15" x14ac:dyDescent="0.3">
      <c r="A113">
        <v>112</v>
      </c>
      <c r="B113" s="1">
        <v>45299</v>
      </c>
      <c r="C113" s="2" t="s">
        <v>35</v>
      </c>
      <c r="D113" s="2" t="s">
        <v>12</v>
      </c>
      <c r="E113">
        <v>480</v>
      </c>
      <c r="F113">
        <v>379</v>
      </c>
      <c r="G113">
        <v>101</v>
      </c>
      <c r="H113">
        <v>589</v>
      </c>
      <c r="I113">
        <v>581</v>
      </c>
      <c r="J113">
        <v>8</v>
      </c>
      <c r="K113">
        <v>34.72</v>
      </c>
      <c r="L113">
        <v>0.78959999999999997</v>
      </c>
      <c r="M113">
        <v>0.90059999999999996</v>
      </c>
      <c r="N113">
        <v>0.98640000000000005</v>
      </c>
      <c r="O113">
        <v>0.70140000000000002</v>
      </c>
    </row>
    <row r="114" spans="1:15" x14ac:dyDescent="0.3">
      <c r="A114">
        <v>113</v>
      </c>
      <c r="B114" s="1">
        <v>45299</v>
      </c>
      <c r="C114" s="2" t="s">
        <v>35</v>
      </c>
      <c r="D114" s="2" t="s">
        <v>20</v>
      </c>
      <c r="E114">
        <v>480</v>
      </c>
      <c r="F114">
        <v>396</v>
      </c>
      <c r="G114">
        <v>84</v>
      </c>
      <c r="H114">
        <v>601</v>
      </c>
      <c r="I114">
        <v>577</v>
      </c>
      <c r="J114">
        <v>24</v>
      </c>
      <c r="K114">
        <v>32.659999999999997</v>
      </c>
      <c r="L114">
        <v>0.82499999999999996</v>
      </c>
      <c r="M114">
        <v>0.82669999999999999</v>
      </c>
      <c r="N114">
        <v>0.96009999999999995</v>
      </c>
      <c r="O114">
        <v>0.65480000000000005</v>
      </c>
    </row>
    <row r="115" spans="1:15" x14ac:dyDescent="0.3">
      <c r="A115">
        <v>114</v>
      </c>
      <c r="B115" s="1">
        <v>45299</v>
      </c>
      <c r="C115" s="2" t="s">
        <v>35</v>
      </c>
      <c r="D115" s="2" t="s">
        <v>24</v>
      </c>
      <c r="E115">
        <v>480</v>
      </c>
      <c r="F115">
        <v>384</v>
      </c>
      <c r="G115">
        <v>96</v>
      </c>
      <c r="H115">
        <v>765</v>
      </c>
      <c r="I115">
        <v>735</v>
      </c>
      <c r="J115">
        <v>30</v>
      </c>
      <c r="K115">
        <v>24.7</v>
      </c>
      <c r="L115">
        <v>0.8</v>
      </c>
      <c r="M115">
        <v>0.82079999999999997</v>
      </c>
      <c r="N115">
        <v>0.96079999999999999</v>
      </c>
      <c r="O115">
        <v>0.63090000000000002</v>
      </c>
    </row>
    <row r="116" spans="1:15" x14ac:dyDescent="0.3">
      <c r="A116">
        <v>115</v>
      </c>
      <c r="B116" s="1">
        <v>45299</v>
      </c>
      <c r="C116" s="2" t="s">
        <v>41</v>
      </c>
      <c r="D116" s="2" t="s">
        <v>12</v>
      </c>
      <c r="E116">
        <v>480</v>
      </c>
      <c r="F116">
        <v>462</v>
      </c>
      <c r="G116">
        <v>18</v>
      </c>
      <c r="H116">
        <v>1090</v>
      </c>
      <c r="I116">
        <v>1065</v>
      </c>
      <c r="J116">
        <v>25</v>
      </c>
      <c r="K116">
        <v>20.49</v>
      </c>
      <c r="L116">
        <v>0.96250000000000002</v>
      </c>
      <c r="M116">
        <v>0.80620000000000003</v>
      </c>
      <c r="N116">
        <v>0.97709999999999997</v>
      </c>
      <c r="O116">
        <v>0.75819999999999999</v>
      </c>
    </row>
    <row r="117" spans="1:15" x14ac:dyDescent="0.3">
      <c r="A117">
        <v>116</v>
      </c>
      <c r="B117" s="1">
        <v>45299</v>
      </c>
      <c r="C117" s="2" t="s">
        <v>41</v>
      </c>
      <c r="D117" s="2" t="s">
        <v>20</v>
      </c>
      <c r="E117">
        <v>480</v>
      </c>
      <c r="F117">
        <v>372</v>
      </c>
      <c r="G117">
        <v>108</v>
      </c>
      <c r="H117">
        <v>539</v>
      </c>
      <c r="I117">
        <v>516</v>
      </c>
      <c r="J117">
        <v>23</v>
      </c>
      <c r="K117">
        <v>35.369999999999997</v>
      </c>
      <c r="L117">
        <v>0.77500000000000002</v>
      </c>
      <c r="M117">
        <v>0.85419999999999996</v>
      </c>
      <c r="N117">
        <v>0.95730000000000004</v>
      </c>
      <c r="O117">
        <v>0.63370000000000004</v>
      </c>
    </row>
    <row r="118" spans="1:15" x14ac:dyDescent="0.3">
      <c r="A118">
        <v>117</v>
      </c>
      <c r="B118" s="1">
        <v>45299</v>
      </c>
      <c r="C118" s="2" t="s">
        <v>41</v>
      </c>
      <c r="D118" s="2" t="s">
        <v>24</v>
      </c>
      <c r="E118">
        <v>480</v>
      </c>
      <c r="F118">
        <v>407</v>
      </c>
      <c r="G118">
        <v>73</v>
      </c>
      <c r="H118">
        <v>930</v>
      </c>
      <c r="I118">
        <v>908</v>
      </c>
      <c r="J118">
        <v>22</v>
      </c>
      <c r="K118">
        <v>23.89</v>
      </c>
      <c r="L118">
        <v>0.84789999999999999</v>
      </c>
      <c r="M118">
        <v>0.91</v>
      </c>
      <c r="N118">
        <v>0.97629999999999995</v>
      </c>
      <c r="O118">
        <v>0.75329999999999997</v>
      </c>
    </row>
    <row r="119" spans="1:15" x14ac:dyDescent="0.3">
      <c r="A119">
        <v>118</v>
      </c>
      <c r="B119" s="1">
        <v>45299</v>
      </c>
      <c r="C119" s="2" t="s">
        <v>44</v>
      </c>
      <c r="D119" s="2" t="s">
        <v>12</v>
      </c>
      <c r="E119">
        <v>480</v>
      </c>
      <c r="F119">
        <v>449</v>
      </c>
      <c r="G119">
        <v>31</v>
      </c>
      <c r="H119">
        <v>1065</v>
      </c>
      <c r="I119">
        <v>1018</v>
      </c>
      <c r="J119">
        <v>47</v>
      </c>
      <c r="K119">
        <v>22.95</v>
      </c>
      <c r="L119">
        <v>0.93540000000000001</v>
      </c>
      <c r="M119">
        <v>0.90790000000000004</v>
      </c>
      <c r="N119">
        <v>0.95589999999999997</v>
      </c>
      <c r="O119">
        <v>0.81179999999999997</v>
      </c>
    </row>
    <row r="120" spans="1:15" x14ac:dyDescent="0.3">
      <c r="A120">
        <v>119</v>
      </c>
      <c r="B120" s="1">
        <v>45299</v>
      </c>
      <c r="C120" s="2" t="s">
        <v>44</v>
      </c>
      <c r="D120" s="2" t="s">
        <v>20</v>
      </c>
      <c r="E120">
        <v>480</v>
      </c>
      <c r="F120">
        <v>370</v>
      </c>
      <c r="G120">
        <v>110</v>
      </c>
      <c r="H120">
        <v>485</v>
      </c>
      <c r="I120">
        <v>475</v>
      </c>
      <c r="J120">
        <v>10</v>
      </c>
      <c r="K120">
        <v>35.4</v>
      </c>
      <c r="L120">
        <v>0.77080000000000004</v>
      </c>
      <c r="M120">
        <v>0.77349999999999997</v>
      </c>
      <c r="N120">
        <v>0.97940000000000005</v>
      </c>
      <c r="O120">
        <v>0.58389999999999997</v>
      </c>
    </row>
    <row r="121" spans="1:15" x14ac:dyDescent="0.3">
      <c r="A121">
        <v>120</v>
      </c>
      <c r="B121" s="1">
        <v>45299</v>
      </c>
      <c r="C121" s="2" t="s">
        <v>44</v>
      </c>
      <c r="D121" s="2" t="s">
        <v>24</v>
      </c>
      <c r="E121">
        <v>480</v>
      </c>
      <c r="F121">
        <v>458</v>
      </c>
      <c r="G121">
        <v>22</v>
      </c>
      <c r="H121">
        <v>692</v>
      </c>
      <c r="I121">
        <v>676</v>
      </c>
      <c r="J121">
        <v>16</v>
      </c>
      <c r="K121">
        <v>36.08</v>
      </c>
      <c r="L121">
        <v>0.95420000000000005</v>
      </c>
      <c r="M121">
        <v>0.9093</v>
      </c>
      <c r="N121">
        <v>0.97689999999999999</v>
      </c>
      <c r="O121">
        <v>0.84760000000000002</v>
      </c>
    </row>
    <row r="122" spans="1:15" x14ac:dyDescent="0.3">
      <c r="A122">
        <v>121</v>
      </c>
      <c r="B122" s="1">
        <v>45300</v>
      </c>
      <c r="C122" s="2" t="s">
        <v>11</v>
      </c>
      <c r="D122" s="2" t="s">
        <v>12</v>
      </c>
      <c r="E122">
        <v>480</v>
      </c>
      <c r="F122">
        <v>409</v>
      </c>
      <c r="G122">
        <v>71</v>
      </c>
      <c r="H122">
        <v>928</v>
      </c>
      <c r="I122">
        <v>907</v>
      </c>
      <c r="J122">
        <v>21</v>
      </c>
      <c r="K122">
        <v>24.98</v>
      </c>
      <c r="L122">
        <v>0.85209999999999997</v>
      </c>
      <c r="M122">
        <v>0.94499999999999995</v>
      </c>
      <c r="N122">
        <v>0.97740000000000005</v>
      </c>
      <c r="O122">
        <v>0.78700000000000003</v>
      </c>
    </row>
    <row r="123" spans="1:15" x14ac:dyDescent="0.3">
      <c r="A123">
        <v>122</v>
      </c>
      <c r="B123" s="1">
        <v>45300</v>
      </c>
      <c r="C123" s="2" t="s">
        <v>11</v>
      </c>
      <c r="D123" s="2" t="s">
        <v>20</v>
      </c>
      <c r="E123">
        <v>480</v>
      </c>
      <c r="F123">
        <v>378</v>
      </c>
      <c r="G123">
        <v>102</v>
      </c>
      <c r="H123">
        <v>675</v>
      </c>
      <c r="I123">
        <v>657</v>
      </c>
      <c r="J123">
        <v>18</v>
      </c>
      <c r="K123">
        <v>29.29</v>
      </c>
      <c r="L123">
        <v>0.78749999999999998</v>
      </c>
      <c r="M123">
        <v>0.87209999999999999</v>
      </c>
      <c r="N123">
        <v>0.97330000000000005</v>
      </c>
      <c r="O123">
        <v>0.66839999999999999</v>
      </c>
    </row>
    <row r="124" spans="1:15" x14ac:dyDescent="0.3">
      <c r="A124">
        <v>123</v>
      </c>
      <c r="B124" s="1">
        <v>45300</v>
      </c>
      <c r="C124" s="2" t="s">
        <v>11</v>
      </c>
      <c r="D124" s="2" t="s">
        <v>24</v>
      </c>
      <c r="E124">
        <v>480</v>
      </c>
      <c r="F124">
        <v>440</v>
      </c>
      <c r="G124">
        <v>40</v>
      </c>
      <c r="H124">
        <v>645</v>
      </c>
      <c r="I124">
        <v>626</v>
      </c>
      <c r="J124">
        <v>19</v>
      </c>
      <c r="K124">
        <v>39</v>
      </c>
      <c r="L124">
        <v>0.91669999999999996</v>
      </c>
      <c r="M124">
        <v>0.95409999999999995</v>
      </c>
      <c r="N124">
        <v>0.97050000000000003</v>
      </c>
      <c r="O124">
        <v>0.8488</v>
      </c>
    </row>
    <row r="125" spans="1:15" x14ac:dyDescent="0.3">
      <c r="A125">
        <v>124</v>
      </c>
      <c r="B125" s="1">
        <v>45300</v>
      </c>
      <c r="C125" s="2" t="s">
        <v>30</v>
      </c>
      <c r="D125" s="2" t="s">
        <v>12</v>
      </c>
      <c r="E125">
        <v>480</v>
      </c>
      <c r="F125">
        <v>388</v>
      </c>
      <c r="G125">
        <v>92</v>
      </c>
      <c r="H125">
        <v>521</v>
      </c>
      <c r="I125">
        <v>498</v>
      </c>
      <c r="J125">
        <v>23</v>
      </c>
      <c r="K125">
        <v>37.840000000000003</v>
      </c>
      <c r="L125">
        <v>0.80830000000000002</v>
      </c>
      <c r="M125">
        <v>0.84719999999999995</v>
      </c>
      <c r="N125">
        <v>0.95589999999999997</v>
      </c>
      <c r="O125">
        <v>0.65459999999999996</v>
      </c>
    </row>
    <row r="126" spans="1:15" x14ac:dyDescent="0.3">
      <c r="A126">
        <v>125</v>
      </c>
      <c r="B126" s="1">
        <v>45300</v>
      </c>
      <c r="C126" s="2" t="s">
        <v>30</v>
      </c>
      <c r="D126" s="2" t="s">
        <v>20</v>
      </c>
      <c r="E126">
        <v>480</v>
      </c>
      <c r="F126">
        <v>423</v>
      </c>
      <c r="G126">
        <v>57</v>
      </c>
      <c r="H126">
        <v>615</v>
      </c>
      <c r="I126">
        <v>601</v>
      </c>
      <c r="J126">
        <v>14</v>
      </c>
      <c r="K126">
        <v>37.94</v>
      </c>
      <c r="L126">
        <v>0.88119999999999998</v>
      </c>
      <c r="M126">
        <v>0.92069999999999996</v>
      </c>
      <c r="N126">
        <v>0.97719999999999996</v>
      </c>
      <c r="O126">
        <v>0.79279999999999995</v>
      </c>
    </row>
    <row r="127" spans="1:15" x14ac:dyDescent="0.3">
      <c r="A127">
        <v>126</v>
      </c>
      <c r="B127" s="1">
        <v>45300</v>
      </c>
      <c r="C127" s="2" t="s">
        <v>30</v>
      </c>
      <c r="D127" s="2" t="s">
        <v>24</v>
      </c>
      <c r="E127">
        <v>480</v>
      </c>
      <c r="F127">
        <v>447</v>
      </c>
      <c r="G127">
        <v>33</v>
      </c>
      <c r="H127">
        <v>721</v>
      </c>
      <c r="I127">
        <v>712</v>
      </c>
      <c r="J127">
        <v>9</v>
      </c>
      <c r="K127">
        <v>35.04</v>
      </c>
      <c r="L127">
        <v>0.93130000000000002</v>
      </c>
      <c r="M127">
        <v>0.9425</v>
      </c>
      <c r="N127">
        <v>0.98750000000000004</v>
      </c>
      <c r="O127">
        <v>0.86680000000000001</v>
      </c>
    </row>
    <row r="128" spans="1:15" x14ac:dyDescent="0.3">
      <c r="A128">
        <v>127</v>
      </c>
      <c r="B128" s="1">
        <v>45300</v>
      </c>
      <c r="C128" s="2" t="s">
        <v>35</v>
      </c>
      <c r="D128" s="2" t="s">
        <v>12</v>
      </c>
      <c r="E128">
        <v>480</v>
      </c>
      <c r="F128">
        <v>381</v>
      </c>
      <c r="G128">
        <v>99</v>
      </c>
      <c r="H128">
        <v>671</v>
      </c>
      <c r="I128">
        <v>662</v>
      </c>
      <c r="J128">
        <v>9</v>
      </c>
      <c r="K128">
        <v>30.43</v>
      </c>
      <c r="L128">
        <v>0.79369999999999996</v>
      </c>
      <c r="M128">
        <v>0.89349999999999996</v>
      </c>
      <c r="N128">
        <v>0.98660000000000003</v>
      </c>
      <c r="O128">
        <v>0.69969999999999999</v>
      </c>
    </row>
    <row r="129" spans="1:15" x14ac:dyDescent="0.3">
      <c r="A129">
        <v>128</v>
      </c>
      <c r="B129" s="1">
        <v>45300</v>
      </c>
      <c r="C129" s="2" t="s">
        <v>35</v>
      </c>
      <c r="D129" s="2" t="s">
        <v>20</v>
      </c>
      <c r="E129">
        <v>480</v>
      </c>
      <c r="F129">
        <v>471</v>
      </c>
      <c r="G129">
        <v>9</v>
      </c>
      <c r="H129">
        <v>662</v>
      </c>
      <c r="I129">
        <v>651</v>
      </c>
      <c r="J129">
        <v>11</v>
      </c>
      <c r="K129">
        <v>34.270000000000003</v>
      </c>
      <c r="L129">
        <v>0.98119999999999996</v>
      </c>
      <c r="M129">
        <v>0.8034</v>
      </c>
      <c r="N129">
        <v>0.98340000000000005</v>
      </c>
      <c r="O129">
        <v>0.7752</v>
      </c>
    </row>
    <row r="130" spans="1:15" x14ac:dyDescent="0.3">
      <c r="A130">
        <v>129</v>
      </c>
      <c r="B130" s="1">
        <v>45300</v>
      </c>
      <c r="C130" s="2" t="s">
        <v>35</v>
      </c>
      <c r="D130" s="2" t="s">
        <v>24</v>
      </c>
      <c r="E130">
        <v>480</v>
      </c>
      <c r="F130">
        <v>366</v>
      </c>
      <c r="G130">
        <v>114</v>
      </c>
      <c r="H130">
        <v>556</v>
      </c>
      <c r="I130">
        <v>550</v>
      </c>
      <c r="J130">
        <v>6</v>
      </c>
      <c r="K130">
        <v>30.8</v>
      </c>
      <c r="L130">
        <v>0.76249999999999996</v>
      </c>
      <c r="M130">
        <v>0.78090000000000004</v>
      </c>
      <c r="N130">
        <v>0.98919999999999997</v>
      </c>
      <c r="O130">
        <v>0.58899999999999997</v>
      </c>
    </row>
    <row r="131" spans="1:15" x14ac:dyDescent="0.3">
      <c r="A131">
        <v>130</v>
      </c>
      <c r="B131" s="1">
        <v>45300</v>
      </c>
      <c r="C131" s="2" t="s">
        <v>41</v>
      </c>
      <c r="D131" s="2" t="s">
        <v>12</v>
      </c>
      <c r="E131">
        <v>480</v>
      </c>
      <c r="F131">
        <v>392</v>
      </c>
      <c r="G131">
        <v>88</v>
      </c>
      <c r="H131">
        <v>815</v>
      </c>
      <c r="I131">
        <v>799</v>
      </c>
      <c r="J131">
        <v>16</v>
      </c>
      <c r="K131">
        <v>23.06</v>
      </c>
      <c r="L131">
        <v>0.81669999999999998</v>
      </c>
      <c r="M131">
        <v>0.79900000000000004</v>
      </c>
      <c r="N131">
        <v>0.98040000000000005</v>
      </c>
      <c r="O131">
        <v>0.63980000000000004</v>
      </c>
    </row>
    <row r="132" spans="1:15" x14ac:dyDescent="0.3">
      <c r="A132">
        <v>131</v>
      </c>
      <c r="B132" s="1">
        <v>45300</v>
      </c>
      <c r="C132" s="2" t="s">
        <v>41</v>
      </c>
      <c r="D132" s="2" t="s">
        <v>20</v>
      </c>
      <c r="E132">
        <v>480</v>
      </c>
      <c r="F132">
        <v>438</v>
      </c>
      <c r="G132">
        <v>42</v>
      </c>
      <c r="H132">
        <v>719</v>
      </c>
      <c r="I132">
        <v>712</v>
      </c>
      <c r="J132">
        <v>7</v>
      </c>
      <c r="K132">
        <v>30.85</v>
      </c>
      <c r="L132">
        <v>0.91249999999999998</v>
      </c>
      <c r="M132">
        <v>0.84489999999999998</v>
      </c>
      <c r="N132">
        <v>0.99029999999999996</v>
      </c>
      <c r="O132">
        <v>0.76349999999999996</v>
      </c>
    </row>
    <row r="133" spans="1:15" x14ac:dyDescent="0.3">
      <c r="A133">
        <v>132</v>
      </c>
      <c r="B133" s="1">
        <v>45300</v>
      </c>
      <c r="C133" s="2" t="s">
        <v>41</v>
      </c>
      <c r="D133" s="2" t="s">
        <v>24</v>
      </c>
      <c r="E133">
        <v>480</v>
      </c>
      <c r="F133">
        <v>427</v>
      </c>
      <c r="G133">
        <v>53</v>
      </c>
      <c r="H133">
        <v>853</v>
      </c>
      <c r="I133">
        <v>813</v>
      </c>
      <c r="J133">
        <v>40</v>
      </c>
      <c r="K133">
        <v>27.79</v>
      </c>
      <c r="L133">
        <v>0.88959999999999995</v>
      </c>
      <c r="M133">
        <v>0.92620000000000002</v>
      </c>
      <c r="N133">
        <v>0.95309999999999995</v>
      </c>
      <c r="O133">
        <v>0.7853</v>
      </c>
    </row>
    <row r="134" spans="1:15" x14ac:dyDescent="0.3">
      <c r="A134">
        <v>133</v>
      </c>
      <c r="B134" s="1">
        <v>45300</v>
      </c>
      <c r="C134" s="2" t="s">
        <v>44</v>
      </c>
      <c r="D134" s="2" t="s">
        <v>12</v>
      </c>
      <c r="E134">
        <v>480</v>
      </c>
      <c r="F134">
        <v>478</v>
      </c>
      <c r="G134">
        <v>2</v>
      </c>
      <c r="H134">
        <v>714</v>
      </c>
      <c r="I134">
        <v>701</v>
      </c>
      <c r="J134">
        <v>13</v>
      </c>
      <c r="K134">
        <v>37.130000000000003</v>
      </c>
      <c r="L134">
        <v>0.99580000000000002</v>
      </c>
      <c r="M134">
        <v>0.92490000000000006</v>
      </c>
      <c r="N134">
        <v>0.98180000000000001</v>
      </c>
      <c r="O134">
        <v>0.90429999999999999</v>
      </c>
    </row>
    <row r="135" spans="1:15" x14ac:dyDescent="0.3">
      <c r="A135">
        <v>134</v>
      </c>
      <c r="B135" s="1">
        <v>45300</v>
      </c>
      <c r="C135" s="2" t="s">
        <v>44</v>
      </c>
      <c r="D135" s="2" t="s">
        <v>20</v>
      </c>
      <c r="E135">
        <v>480</v>
      </c>
      <c r="F135">
        <v>480</v>
      </c>
      <c r="G135">
        <v>0</v>
      </c>
      <c r="H135">
        <v>606</v>
      </c>
      <c r="I135">
        <v>595</v>
      </c>
      <c r="J135">
        <v>11</v>
      </c>
      <c r="K135">
        <v>38.85</v>
      </c>
      <c r="L135">
        <v>1</v>
      </c>
      <c r="M135">
        <v>0.81779999999999997</v>
      </c>
      <c r="N135">
        <v>0.98180000000000001</v>
      </c>
      <c r="O135">
        <v>0.80289999999999995</v>
      </c>
    </row>
    <row r="136" spans="1:15" x14ac:dyDescent="0.3">
      <c r="A136">
        <v>135</v>
      </c>
      <c r="B136" s="1">
        <v>45300</v>
      </c>
      <c r="C136" s="2" t="s">
        <v>44</v>
      </c>
      <c r="D136" s="2" t="s">
        <v>24</v>
      </c>
      <c r="E136">
        <v>480</v>
      </c>
      <c r="F136">
        <v>366</v>
      </c>
      <c r="G136">
        <v>114</v>
      </c>
      <c r="H136">
        <v>475</v>
      </c>
      <c r="I136">
        <v>458</v>
      </c>
      <c r="J136">
        <v>17</v>
      </c>
      <c r="K136">
        <v>39.07</v>
      </c>
      <c r="L136">
        <v>0.76249999999999996</v>
      </c>
      <c r="M136">
        <v>0.84519999999999995</v>
      </c>
      <c r="N136">
        <v>0.96419999999999995</v>
      </c>
      <c r="O136">
        <v>0.62139999999999995</v>
      </c>
    </row>
    <row r="137" spans="1:15" x14ac:dyDescent="0.3">
      <c r="A137">
        <v>136</v>
      </c>
      <c r="B137" s="1">
        <v>45301</v>
      </c>
      <c r="C137" s="2" t="s">
        <v>11</v>
      </c>
      <c r="D137" s="2" t="s">
        <v>12</v>
      </c>
      <c r="E137">
        <v>480</v>
      </c>
      <c r="F137">
        <v>411</v>
      </c>
      <c r="G137">
        <v>69</v>
      </c>
      <c r="H137">
        <v>655</v>
      </c>
      <c r="I137">
        <v>640</v>
      </c>
      <c r="J137">
        <v>15</v>
      </c>
      <c r="K137">
        <v>36</v>
      </c>
      <c r="L137">
        <v>0.85619999999999996</v>
      </c>
      <c r="M137">
        <v>0.95620000000000005</v>
      </c>
      <c r="N137">
        <v>0.97709999999999997</v>
      </c>
      <c r="O137">
        <v>0.8</v>
      </c>
    </row>
    <row r="138" spans="1:15" x14ac:dyDescent="0.3">
      <c r="A138">
        <v>137</v>
      </c>
      <c r="B138" s="1">
        <v>45301</v>
      </c>
      <c r="C138" s="2" t="s">
        <v>11</v>
      </c>
      <c r="D138" s="2" t="s">
        <v>20</v>
      </c>
      <c r="E138">
        <v>480</v>
      </c>
      <c r="F138">
        <v>446</v>
      </c>
      <c r="G138">
        <v>34</v>
      </c>
      <c r="H138">
        <v>704</v>
      </c>
      <c r="I138">
        <v>693</v>
      </c>
      <c r="J138">
        <v>11</v>
      </c>
      <c r="K138">
        <v>28.72</v>
      </c>
      <c r="L138">
        <v>0.92920000000000003</v>
      </c>
      <c r="M138">
        <v>0.75619999999999998</v>
      </c>
      <c r="N138">
        <v>0.98440000000000005</v>
      </c>
      <c r="O138">
        <v>0.69169999999999998</v>
      </c>
    </row>
    <row r="139" spans="1:15" x14ac:dyDescent="0.3">
      <c r="A139">
        <v>138</v>
      </c>
      <c r="B139" s="1">
        <v>45301</v>
      </c>
      <c r="C139" s="2" t="s">
        <v>11</v>
      </c>
      <c r="D139" s="2" t="s">
        <v>24</v>
      </c>
      <c r="E139">
        <v>480</v>
      </c>
      <c r="F139">
        <v>394</v>
      </c>
      <c r="G139">
        <v>86</v>
      </c>
      <c r="H139">
        <v>602</v>
      </c>
      <c r="I139">
        <v>577</v>
      </c>
      <c r="J139">
        <v>25</v>
      </c>
      <c r="K139">
        <v>35.96</v>
      </c>
      <c r="L139">
        <v>0.82079999999999997</v>
      </c>
      <c r="M139">
        <v>0.9163</v>
      </c>
      <c r="N139">
        <v>0.95850000000000002</v>
      </c>
      <c r="O139">
        <v>0.72089999999999999</v>
      </c>
    </row>
    <row r="140" spans="1:15" x14ac:dyDescent="0.3">
      <c r="A140">
        <v>139</v>
      </c>
      <c r="B140" s="1">
        <v>45301</v>
      </c>
      <c r="C140" s="2" t="s">
        <v>30</v>
      </c>
      <c r="D140" s="2" t="s">
        <v>12</v>
      </c>
      <c r="E140">
        <v>480</v>
      </c>
      <c r="F140">
        <v>363</v>
      </c>
      <c r="G140">
        <v>117</v>
      </c>
      <c r="H140">
        <v>861</v>
      </c>
      <c r="I140">
        <v>860</v>
      </c>
      <c r="J140">
        <v>1</v>
      </c>
      <c r="K140">
        <v>22.55</v>
      </c>
      <c r="L140">
        <v>0.75619999999999998</v>
      </c>
      <c r="M140">
        <v>0.89219999999999999</v>
      </c>
      <c r="N140">
        <v>0.99880000000000002</v>
      </c>
      <c r="O140">
        <v>0.67390000000000005</v>
      </c>
    </row>
    <row r="141" spans="1:15" x14ac:dyDescent="0.3">
      <c r="A141">
        <v>140</v>
      </c>
      <c r="B141" s="1">
        <v>45301</v>
      </c>
      <c r="C141" s="2" t="s">
        <v>30</v>
      </c>
      <c r="D141" s="2" t="s">
        <v>20</v>
      </c>
      <c r="E141">
        <v>480</v>
      </c>
      <c r="F141">
        <v>430</v>
      </c>
      <c r="G141">
        <v>50</v>
      </c>
      <c r="H141">
        <v>731</v>
      </c>
      <c r="I141">
        <v>728</v>
      </c>
      <c r="J141">
        <v>3</v>
      </c>
      <c r="K141">
        <v>31.84</v>
      </c>
      <c r="L141">
        <v>0.89580000000000004</v>
      </c>
      <c r="M141">
        <v>0.90249999999999997</v>
      </c>
      <c r="N141">
        <v>0.99590000000000001</v>
      </c>
      <c r="O141">
        <v>0.80510000000000004</v>
      </c>
    </row>
    <row r="142" spans="1:15" x14ac:dyDescent="0.3">
      <c r="A142">
        <v>141</v>
      </c>
      <c r="B142" s="1">
        <v>45301</v>
      </c>
      <c r="C142" s="2" t="s">
        <v>30</v>
      </c>
      <c r="D142" s="2" t="s">
        <v>24</v>
      </c>
      <c r="E142">
        <v>480</v>
      </c>
      <c r="F142">
        <v>426</v>
      </c>
      <c r="G142">
        <v>54</v>
      </c>
      <c r="H142">
        <v>963</v>
      </c>
      <c r="I142">
        <v>961</v>
      </c>
      <c r="J142">
        <v>2</v>
      </c>
      <c r="K142">
        <v>22.71</v>
      </c>
      <c r="L142">
        <v>0.88749999999999996</v>
      </c>
      <c r="M142">
        <v>0.85599999999999998</v>
      </c>
      <c r="N142">
        <v>0.99790000000000001</v>
      </c>
      <c r="O142">
        <v>0.7581</v>
      </c>
    </row>
    <row r="143" spans="1:15" x14ac:dyDescent="0.3">
      <c r="A143">
        <v>142</v>
      </c>
      <c r="B143" s="1">
        <v>45301</v>
      </c>
      <c r="C143" s="2" t="s">
        <v>35</v>
      </c>
      <c r="D143" s="2" t="s">
        <v>12</v>
      </c>
      <c r="E143">
        <v>480</v>
      </c>
      <c r="F143">
        <v>432</v>
      </c>
      <c r="G143">
        <v>48</v>
      </c>
      <c r="H143">
        <v>834</v>
      </c>
      <c r="I143">
        <v>820</v>
      </c>
      <c r="J143">
        <v>14</v>
      </c>
      <c r="K143">
        <v>26.55</v>
      </c>
      <c r="L143">
        <v>0.9</v>
      </c>
      <c r="M143">
        <v>0.85450000000000004</v>
      </c>
      <c r="N143">
        <v>0.98319999999999996</v>
      </c>
      <c r="O143">
        <v>0.75609999999999999</v>
      </c>
    </row>
    <row r="144" spans="1:15" x14ac:dyDescent="0.3">
      <c r="A144">
        <v>143</v>
      </c>
      <c r="B144" s="1">
        <v>45301</v>
      </c>
      <c r="C144" s="2" t="s">
        <v>35</v>
      </c>
      <c r="D144" s="2" t="s">
        <v>20</v>
      </c>
      <c r="E144">
        <v>480</v>
      </c>
      <c r="F144">
        <v>368</v>
      </c>
      <c r="G144">
        <v>112</v>
      </c>
      <c r="H144">
        <v>738</v>
      </c>
      <c r="I144">
        <v>708</v>
      </c>
      <c r="J144">
        <v>30</v>
      </c>
      <c r="K144">
        <v>27.58</v>
      </c>
      <c r="L144">
        <v>0.76670000000000005</v>
      </c>
      <c r="M144">
        <v>0.92249999999999999</v>
      </c>
      <c r="N144">
        <v>0.95930000000000004</v>
      </c>
      <c r="O144">
        <v>0.67849999999999999</v>
      </c>
    </row>
    <row r="145" spans="1:15" x14ac:dyDescent="0.3">
      <c r="A145">
        <v>144</v>
      </c>
      <c r="B145" s="1">
        <v>45301</v>
      </c>
      <c r="C145" s="2" t="s">
        <v>35</v>
      </c>
      <c r="D145" s="2" t="s">
        <v>24</v>
      </c>
      <c r="E145">
        <v>480</v>
      </c>
      <c r="F145">
        <v>448</v>
      </c>
      <c r="G145">
        <v>32</v>
      </c>
      <c r="H145">
        <v>628</v>
      </c>
      <c r="I145">
        <v>605</v>
      </c>
      <c r="J145">
        <v>23</v>
      </c>
      <c r="K145">
        <v>36.700000000000003</v>
      </c>
      <c r="L145">
        <v>0.93330000000000002</v>
      </c>
      <c r="M145">
        <v>0.8579</v>
      </c>
      <c r="N145">
        <v>0.96340000000000003</v>
      </c>
      <c r="O145">
        <v>0.77139999999999997</v>
      </c>
    </row>
    <row r="146" spans="1:15" x14ac:dyDescent="0.3">
      <c r="A146">
        <v>145</v>
      </c>
      <c r="B146" s="1">
        <v>45301</v>
      </c>
      <c r="C146" s="2" t="s">
        <v>41</v>
      </c>
      <c r="D146" s="2" t="s">
        <v>12</v>
      </c>
      <c r="E146">
        <v>480</v>
      </c>
      <c r="F146">
        <v>474</v>
      </c>
      <c r="G146">
        <v>6</v>
      </c>
      <c r="H146">
        <v>590</v>
      </c>
      <c r="I146">
        <v>571</v>
      </c>
      <c r="J146">
        <v>19</v>
      </c>
      <c r="K146">
        <v>40</v>
      </c>
      <c r="L146">
        <v>0.98750000000000004</v>
      </c>
      <c r="M146">
        <v>0.82979999999999998</v>
      </c>
      <c r="N146">
        <v>0.96779999999999999</v>
      </c>
      <c r="O146">
        <v>0.79300000000000004</v>
      </c>
    </row>
    <row r="147" spans="1:15" x14ac:dyDescent="0.3">
      <c r="A147">
        <v>146</v>
      </c>
      <c r="B147" s="1">
        <v>45301</v>
      </c>
      <c r="C147" s="2" t="s">
        <v>41</v>
      </c>
      <c r="D147" s="2" t="s">
        <v>20</v>
      </c>
      <c r="E147">
        <v>480</v>
      </c>
      <c r="F147">
        <v>381</v>
      </c>
      <c r="G147">
        <v>99</v>
      </c>
      <c r="H147">
        <v>442</v>
      </c>
      <c r="I147">
        <v>442</v>
      </c>
      <c r="J147">
        <v>0</v>
      </c>
      <c r="K147">
        <v>39.15</v>
      </c>
      <c r="L147">
        <v>0.79369999999999996</v>
      </c>
      <c r="M147">
        <v>0.7581</v>
      </c>
      <c r="N147">
        <v>1</v>
      </c>
      <c r="O147">
        <v>0.60170000000000001</v>
      </c>
    </row>
    <row r="148" spans="1:15" x14ac:dyDescent="0.3">
      <c r="A148">
        <v>147</v>
      </c>
      <c r="B148" s="1">
        <v>45301</v>
      </c>
      <c r="C148" s="2" t="s">
        <v>41</v>
      </c>
      <c r="D148" s="2" t="s">
        <v>24</v>
      </c>
      <c r="E148">
        <v>480</v>
      </c>
      <c r="F148">
        <v>449</v>
      </c>
      <c r="G148">
        <v>31</v>
      </c>
      <c r="H148">
        <v>847</v>
      </c>
      <c r="I148">
        <v>841</v>
      </c>
      <c r="J148">
        <v>6</v>
      </c>
      <c r="K148">
        <v>23.99</v>
      </c>
      <c r="L148">
        <v>0.93540000000000001</v>
      </c>
      <c r="M148">
        <v>0.75419999999999998</v>
      </c>
      <c r="N148">
        <v>0.9929</v>
      </c>
      <c r="O148">
        <v>0.70050000000000001</v>
      </c>
    </row>
    <row r="149" spans="1:15" x14ac:dyDescent="0.3">
      <c r="A149">
        <v>148</v>
      </c>
      <c r="B149" s="1">
        <v>45301</v>
      </c>
      <c r="C149" s="2" t="s">
        <v>44</v>
      </c>
      <c r="D149" s="2" t="s">
        <v>12</v>
      </c>
      <c r="E149">
        <v>480</v>
      </c>
      <c r="F149">
        <v>464</v>
      </c>
      <c r="G149">
        <v>16</v>
      </c>
      <c r="H149">
        <v>732</v>
      </c>
      <c r="I149">
        <v>698</v>
      </c>
      <c r="J149">
        <v>34</v>
      </c>
      <c r="K149">
        <v>29.47</v>
      </c>
      <c r="L149">
        <v>0.9667</v>
      </c>
      <c r="M149">
        <v>0.77539999999999998</v>
      </c>
      <c r="N149">
        <v>0.9536</v>
      </c>
      <c r="O149">
        <v>0.71479999999999999</v>
      </c>
    </row>
    <row r="150" spans="1:15" x14ac:dyDescent="0.3">
      <c r="A150">
        <v>149</v>
      </c>
      <c r="B150" s="1">
        <v>45301</v>
      </c>
      <c r="C150" s="2" t="s">
        <v>44</v>
      </c>
      <c r="D150" s="2" t="s">
        <v>20</v>
      </c>
      <c r="E150">
        <v>480</v>
      </c>
      <c r="F150">
        <v>421</v>
      </c>
      <c r="G150">
        <v>59</v>
      </c>
      <c r="H150">
        <v>688</v>
      </c>
      <c r="I150">
        <v>683</v>
      </c>
      <c r="J150">
        <v>5</v>
      </c>
      <c r="K150">
        <v>33.99</v>
      </c>
      <c r="L150">
        <v>0.87709999999999999</v>
      </c>
      <c r="M150">
        <v>0.92600000000000005</v>
      </c>
      <c r="N150">
        <v>0.99270000000000003</v>
      </c>
      <c r="O150">
        <v>0.80630000000000002</v>
      </c>
    </row>
    <row r="151" spans="1:15" x14ac:dyDescent="0.3">
      <c r="A151">
        <v>150</v>
      </c>
      <c r="B151" s="1">
        <v>45301</v>
      </c>
      <c r="C151" s="2" t="s">
        <v>44</v>
      </c>
      <c r="D151" s="2" t="s">
        <v>24</v>
      </c>
      <c r="E151">
        <v>480</v>
      </c>
      <c r="F151">
        <v>403</v>
      </c>
      <c r="G151">
        <v>77</v>
      </c>
      <c r="H151">
        <v>562</v>
      </c>
      <c r="I151">
        <v>541</v>
      </c>
      <c r="J151">
        <v>21</v>
      </c>
      <c r="K151">
        <v>39.270000000000003</v>
      </c>
      <c r="L151">
        <v>0.83960000000000001</v>
      </c>
      <c r="M151">
        <v>0.91379999999999995</v>
      </c>
      <c r="N151">
        <v>0.96260000000000001</v>
      </c>
      <c r="O151">
        <v>0.73850000000000005</v>
      </c>
    </row>
    <row r="152" spans="1:15" x14ac:dyDescent="0.3">
      <c r="A152">
        <v>151</v>
      </c>
      <c r="B152" s="1">
        <v>45302</v>
      </c>
      <c r="C152" s="2" t="s">
        <v>11</v>
      </c>
      <c r="D152" s="2" t="s">
        <v>12</v>
      </c>
      <c r="E152">
        <v>480</v>
      </c>
      <c r="F152">
        <v>460</v>
      </c>
      <c r="G152">
        <v>20</v>
      </c>
      <c r="H152">
        <v>543</v>
      </c>
      <c r="I152">
        <v>543</v>
      </c>
      <c r="J152">
        <v>0</v>
      </c>
      <c r="K152">
        <v>39.29</v>
      </c>
      <c r="L152">
        <v>0.95830000000000004</v>
      </c>
      <c r="M152">
        <v>0.77349999999999997</v>
      </c>
      <c r="N152">
        <v>1</v>
      </c>
      <c r="O152">
        <v>0.74119999999999997</v>
      </c>
    </row>
    <row r="153" spans="1:15" x14ac:dyDescent="0.3">
      <c r="A153">
        <v>152</v>
      </c>
      <c r="B153" s="1">
        <v>45302</v>
      </c>
      <c r="C153" s="2" t="s">
        <v>11</v>
      </c>
      <c r="D153" s="2" t="s">
        <v>20</v>
      </c>
      <c r="E153">
        <v>480</v>
      </c>
      <c r="F153">
        <v>441</v>
      </c>
      <c r="G153">
        <v>39</v>
      </c>
      <c r="H153">
        <v>804</v>
      </c>
      <c r="I153">
        <v>789</v>
      </c>
      <c r="J153">
        <v>15</v>
      </c>
      <c r="K153">
        <v>31.52</v>
      </c>
      <c r="L153">
        <v>0.91869999999999996</v>
      </c>
      <c r="M153">
        <v>0.95830000000000004</v>
      </c>
      <c r="N153">
        <v>0.98129999999999995</v>
      </c>
      <c r="O153">
        <v>0.8639</v>
      </c>
    </row>
    <row r="154" spans="1:15" x14ac:dyDescent="0.3">
      <c r="A154">
        <v>153</v>
      </c>
      <c r="B154" s="1">
        <v>45302</v>
      </c>
      <c r="C154" s="2" t="s">
        <v>11</v>
      </c>
      <c r="D154" s="2" t="s">
        <v>24</v>
      </c>
      <c r="E154">
        <v>480</v>
      </c>
      <c r="F154">
        <v>360</v>
      </c>
      <c r="G154">
        <v>120</v>
      </c>
      <c r="H154">
        <v>482</v>
      </c>
      <c r="I154">
        <v>466</v>
      </c>
      <c r="J154">
        <v>16</v>
      </c>
      <c r="K154">
        <v>34.299999999999997</v>
      </c>
      <c r="L154">
        <v>0.75</v>
      </c>
      <c r="M154">
        <v>0.76629999999999998</v>
      </c>
      <c r="N154">
        <v>0.96679999999999999</v>
      </c>
      <c r="O154">
        <v>0.55559999999999998</v>
      </c>
    </row>
    <row r="155" spans="1:15" x14ac:dyDescent="0.3">
      <c r="A155">
        <v>154</v>
      </c>
      <c r="B155" s="1">
        <v>45302</v>
      </c>
      <c r="C155" s="2" t="s">
        <v>30</v>
      </c>
      <c r="D155" s="2" t="s">
        <v>12</v>
      </c>
      <c r="E155">
        <v>480</v>
      </c>
      <c r="F155">
        <v>400</v>
      </c>
      <c r="G155">
        <v>80</v>
      </c>
      <c r="H155">
        <v>878</v>
      </c>
      <c r="I155">
        <v>865</v>
      </c>
      <c r="J155">
        <v>13</v>
      </c>
      <c r="K155">
        <v>24.86</v>
      </c>
      <c r="L155">
        <v>0.83330000000000004</v>
      </c>
      <c r="M155">
        <v>0.90980000000000005</v>
      </c>
      <c r="N155">
        <v>0.98519999999999996</v>
      </c>
      <c r="O155">
        <v>0.74690000000000001</v>
      </c>
    </row>
    <row r="156" spans="1:15" x14ac:dyDescent="0.3">
      <c r="A156">
        <v>155</v>
      </c>
      <c r="B156" s="1">
        <v>45302</v>
      </c>
      <c r="C156" s="2" t="s">
        <v>30</v>
      </c>
      <c r="D156" s="2" t="s">
        <v>20</v>
      </c>
      <c r="E156">
        <v>480</v>
      </c>
      <c r="F156">
        <v>393</v>
      </c>
      <c r="G156">
        <v>87</v>
      </c>
      <c r="H156">
        <v>572</v>
      </c>
      <c r="I156">
        <v>544</v>
      </c>
      <c r="J156">
        <v>28</v>
      </c>
      <c r="K156">
        <v>32.01</v>
      </c>
      <c r="L156">
        <v>0.81869999999999998</v>
      </c>
      <c r="M156">
        <v>0.7772</v>
      </c>
      <c r="N156">
        <v>0.95099999999999996</v>
      </c>
      <c r="O156">
        <v>0.60509999999999997</v>
      </c>
    </row>
    <row r="157" spans="1:15" x14ac:dyDescent="0.3">
      <c r="A157">
        <v>156</v>
      </c>
      <c r="B157" s="1">
        <v>45302</v>
      </c>
      <c r="C157" s="2" t="s">
        <v>30</v>
      </c>
      <c r="D157" s="2" t="s">
        <v>24</v>
      </c>
      <c r="E157">
        <v>480</v>
      </c>
      <c r="F157">
        <v>380</v>
      </c>
      <c r="G157">
        <v>100</v>
      </c>
      <c r="H157">
        <v>955</v>
      </c>
      <c r="I157">
        <v>924</v>
      </c>
      <c r="J157">
        <v>31</v>
      </c>
      <c r="K157">
        <v>20.82</v>
      </c>
      <c r="L157">
        <v>0.79169999999999996</v>
      </c>
      <c r="M157">
        <v>0.87209999999999999</v>
      </c>
      <c r="N157">
        <v>0.96750000000000003</v>
      </c>
      <c r="O157">
        <v>0.66800000000000004</v>
      </c>
    </row>
    <row r="158" spans="1:15" x14ac:dyDescent="0.3">
      <c r="A158">
        <v>157</v>
      </c>
      <c r="B158" s="1">
        <v>45302</v>
      </c>
      <c r="C158" s="2" t="s">
        <v>35</v>
      </c>
      <c r="D158" s="2" t="s">
        <v>12</v>
      </c>
      <c r="E158">
        <v>480</v>
      </c>
      <c r="F158">
        <v>472</v>
      </c>
      <c r="G158">
        <v>8</v>
      </c>
      <c r="H158">
        <v>778</v>
      </c>
      <c r="I158">
        <v>745</v>
      </c>
      <c r="J158">
        <v>33</v>
      </c>
      <c r="K158">
        <v>30.12</v>
      </c>
      <c r="L158">
        <v>0.98329999999999995</v>
      </c>
      <c r="M158">
        <v>0.82769999999999999</v>
      </c>
      <c r="N158">
        <v>0.95760000000000001</v>
      </c>
      <c r="O158">
        <v>0.77939999999999998</v>
      </c>
    </row>
    <row r="159" spans="1:15" x14ac:dyDescent="0.3">
      <c r="A159">
        <v>158</v>
      </c>
      <c r="B159" s="1">
        <v>45302</v>
      </c>
      <c r="C159" s="2" t="s">
        <v>35</v>
      </c>
      <c r="D159" s="2" t="s">
        <v>20</v>
      </c>
      <c r="E159">
        <v>480</v>
      </c>
      <c r="F159">
        <v>375</v>
      </c>
      <c r="G159">
        <v>105</v>
      </c>
      <c r="H159">
        <v>640</v>
      </c>
      <c r="I159">
        <v>629</v>
      </c>
      <c r="J159">
        <v>11</v>
      </c>
      <c r="K159">
        <v>29.8</v>
      </c>
      <c r="L159">
        <v>0.78120000000000001</v>
      </c>
      <c r="M159">
        <v>0.8488</v>
      </c>
      <c r="N159">
        <v>0.98280000000000001</v>
      </c>
      <c r="O159">
        <v>0.65169999999999995</v>
      </c>
    </row>
    <row r="160" spans="1:15" x14ac:dyDescent="0.3">
      <c r="A160">
        <v>159</v>
      </c>
      <c r="B160" s="1">
        <v>45302</v>
      </c>
      <c r="C160" s="2" t="s">
        <v>35</v>
      </c>
      <c r="D160" s="2" t="s">
        <v>24</v>
      </c>
      <c r="E160">
        <v>480</v>
      </c>
      <c r="F160">
        <v>366</v>
      </c>
      <c r="G160">
        <v>114</v>
      </c>
      <c r="H160">
        <v>547</v>
      </c>
      <c r="I160">
        <v>536</v>
      </c>
      <c r="J160">
        <v>11</v>
      </c>
      <c r="K160">
        <v>36.57</v>
      </c>
      <c r="L160">
        <v>0.76249999999999996</v>
      </c>
      <c r="M160">
        <v>0.91169999999999995</v>
      </c>
      <c r="N160">
        <v>0.97989999999999999</v>
      </c>
      <c r="O160">
        <v>0.68120000000000003</v>
      </c>
    </row>
    <row r="161" spans="1:15" x14ac:dyDescent="0.3">
      <c r="A161">
        <v>160</v>
      </c>
      <c r="B161" s="1">
        <v>45302</v>
      </c>
      <c r="C161" s="2" t="s">
        <v>41</v>
      </c>
      <c r="D161" s="2" t="s">
        <v>12</v>
      </c>
      <c r="E161">
        <v>480</v>
      </c>
      <c r="F161">
        <v>387</v>
      </c>
      <c r="G161">
        <v>93</v>
      </c>
      <c r="H161">
        <v>685</v>
      </c>
      <c r="I161">
        <v>664</v>
      </c>
      <c r="J161">
        <v>21</v>
      </c>
      <c r="K161">
        <v>30.43</v>
      </c>
      <c r="L161">
        <v>0.80630000000000002</v>
      </c>
      <c r="M161">
        <v>0.89900000000000002</v>
      </c>
      <c r="N161">
        <v>0.96930000000000005</v>
      </c>
      <c r="O161">
        <v>0.7026</v>
      </c>
    </row>
    <row r="162" spans="1:15" x14ac:dyDescent="0.3">
      <c r="A162">
        <v>161</v>
      </c>
      <c r="B162" s="1">
        <v>45302</v>
      </c>
      <c r="C162" s="2" t="s">
        <v>41</v>
      </c>
      <c r="D162" s="2" t="s">
        <v>20</v>
      </c>
      <c r="E162">
        <v>480</v>
      </c>
      <c r="F162">
        <v>363</v>
      </c>
      <c r="G162">
        <v>117</v>
      </c>
      <c r="H162">
        <v>608</v>
      </c>
      <c r="I162">
        <v>595</v>
      </c>
      <c r="J162">
        <v>13</v>
      </c>
      <c r="K162">
        <v>30.76</v>
      </c>
      <c r="L162">
        <v>0.75619999999999998</v>
      </c>
      <c r="M162">
        <v>0.86</v>
      </c>
      <c r="N162">
        <v>0.97860000000000003</v>
      </c>
      <c r="O162">
        <v>0.63639999999999997</v>
      </c>
    </row>
    <row r="163" spans="1:15" x14ac:dyDescent="0.3">
      <c r="A163">
        <v>162</v>
      </c>
      <c r="B163" s="1">
        <v>45302</v>
      </c>
      <c r="C163" s="2" t="s">
        <v>41</v>
      </c>
      <c r="D163" s="2" t="s">
        <v>24</v>
      </c>
      <c r="E163">
        <v>480</v>
      </c>
      <c r="F163">
        <v>387</v>
      </c>
      <c r="G163">
        <v>93</v>
      </c>
      <c r="H163">
        <v>600</v>
      </c>
      <c r="I163">
        <v>593</v>
      </c>
      <c r="J163">
        <v>7</v>
      </c>
      <c r="K163">
        <v>31.85</v>
      </c>
      <c r="L163">
        <v>0.80630000000000002</v>
      </c>
      <c r="M163">
        <v>0.82299999999999995</v>
      </c>
      <c r="N163">
        <v>0.98829999999999996</v>
      </c>
      <c r="O163">
        <v>0.65580000000000005</v>
      </c>
    </row>
    <row r="164" spans="1:15" x14ac:dyDescent="0.3">
      <c r="A164">
        <v>163</v>
      </c>
      <c r="B164" s="1">
        <v>45302</v>
      </c>
      <c r="C164" s="2" t="s">
        <v>44</v>
      </c>
      <c r="D164" s="2" t="s">
        <v>12</v>
      </c>
      <c r="E164">
        <v>480</v>
      </c>
      <c r="F164">
        <v>361</v>
      </c>
      <c r="G164">
        <v>119</v>
      </c>
      <c r="H164">
        <v>948</v>
      </c>
      <c r="I164">
        <v>937</v>
      </c>
      <c r="J164">
        <v>11</v>
      </c>
      <c r="K164">
        <v>21.73</v>
      </c>
      <c r="L164">
        <v>0.75209999999999999</v>
      </c>
      <c r="M164">
        <v>0.95179999999999998</v>
      </c>
      <c r="N164">
        <v>0.98839999999999995</v>
      </c>
      <c r="O164">
        <v>0.70750000000000002</v>
      </c>
    </row>
    <row r="165" spans="1:15" x14ac:dyDescent="0.3">
      <c r="A165">
        <v>164</v>
      </c>
      <c r="B165" s="1">
        <v>45302</v>
      </c>
      <c r="C165" s="2" t="s">
        <v>44</v>
      </c>
      <c r="D165" s="2" t="s">
        <v>20</v>
      </c>
      <c r="E165">
        <v>480</v>
      </c>
      <c r="F165">
        <v>421</v>
      </c>
      <c r="G165">
        <v>59</v>
      </c>
      <c r="H165">
        <v>726</v>
      </c>
      <c r="I165">
        <v>714</v>
      </c>
      <c r="J165">
        <v>12</v>
      </c>
      <c r="K165">
        <v>31.4</v>
      </c>
      <c r="L165">
        <v>0.87709999999999999</v>
      </c>
      <c r="M165">
        <v>0.90300000000000002</v>
      </c>
      <c r="N165">
        <v>0.98350000000000004</v>
      </c>
      <c r="O165">
        <v>0.77900000000000003</v>
      </c>
    </row>
    <row r="166" spans="1:15" x14ac:dyDescent="0.3">
      <c r="A166">
        <v>165</v>
      </c>
      <c r="B166" s="1">
        <v>45302</v>
      </c>
      <c r="C166" s="2" t="s">
        <v>44</v>
      </c>
      <c r="D166" s="2" t="s">
        <v>24</v>
      </c>
      <c r="E166">
        <v>480</v>
      </c>
      <c r="F166">
        <v>417</v>
      </c>
      <c r="G166">
        <v>63</v>
      </c>
      <c r="H166">
        <v>534</v>
      </c>
      <c r="I166">
        <v>529</v>
      </c>
      <c r="J166">
        <v>5</v>
      </c>
      <c r="K166">
        <v>37.020000000000003</v>
      </c>
      <c r="L166">
        <v>0.86880000000000002</v>
      </c>
      <c r="M166">
        <v>0.79110000000000003</v>
      </c>
      <c r="N166">
        <v>0.99060000000000004</v>
      </c>
      <c r="O166">
        <v>0.68079999999999996</v>
      </c>
    </row>
    <row r="167" spans="1:15" x14ac:dyDescent="0.3">
      <c r="A167">
        <v>166</v>
      </c>
      <c r="B167" s="1">
        <v>45303</v>
      </c>
      <c r="C167" s="2" t="s">
        <v>11</v>
      </c>
      <c r="D167" s="2" t="s">
        <v>12</v>
      </c>
      <c r="E167">
        <v>480</v>
      </c>
      <c r="F167">
        <v>378</v>
      </c>
      <c r="G167">
        <v>102</v>
      </c>
      <c r="H167">
        <v>733</v>
      </c>
      <c r="I167">
        <v>712</v>
      </c>
      <c r="J167">
        <v>21</v>
      </c>
      <c r="K167">
        <v>25.17</v>
      </c>
      <c r="L167">
        <v>0.78749999999999998</v>
      </c>
      <c r="M167">
        <v>0.8135</v>
      </c>
      <c r="N167">
        <v>0.97140000000000004</v>
      </c>
      <c r="O167">
        <v>0.62229999999999996</v>
      </c>
    </row>
    <row r="168" spans="1:15" x14ac:dyDescent="0.3">
      <c r="A168">
        <v>167</v>
      </c>
      <c r="B168" s="1">
        <v>45303</v>
      </c>
      <c r="C168" s="2" t="s">
        <v>11</v>
      </c>
      <c r="D168" s="2" t="s">
        <v>20</v>
      </c>
      <c r="E168">
        <v>480</v>
      </c>
      <c r="F168">
        <v>368</v>
      </c>
      <c r="G168">
        <v>112</v>
      </c>
      <c r="H168">
        <v>650</v>
      </c>
      <c r="I168">
        <v>620</v>
      </c>
      <c r="J168">
        <v>30</v>
      </c>
      <c r="K168">
        <v>25.53</v>
      </c>
      <c r="L168">
        <v>0.76670000000000005</v>
      </c>
      <c r="M168">
        <v>0.75139999999999996</v>
      </c>
      <c r="N168">
        <v>0.95379999999999998</v>
      </c>
      <c r="O168">
        <v>0.54949999999999999</v>
      </c>
    </row>
    <row r="169" spans="1:15" x14ac:dyDescent="0.3">
      <c r="A169">
        <v>168</v>
      </c>
      <c r="B169" s="1">
        <v>45303</v>
      </c>
      <c r="C169" s="2" t="s">
        <v>11</v>
      </c>
      <c r="D169" s="2" t="s">
        <v>24</v>
      </c>
      <c r="E169">
        <v>480</v>
      </c>
      <c r="F169">
        <v>470</v>
      </c>
      <c r="G169">
        <v>10</v>
      </c>
      <c r="H169">
        <v>957</v>
      </c>
      <c r="I169">
        <v>931</v>
      </c>
      <c r="J169">
        <v>26</v>
      </c>
      <c r="K169">
        <v>24.83</v>
      </c>
      <c r="L169">
        <v>0.97919999999999996</v>
      </c>
      <c r="M169">
        <v>0.84319999999999995</v>
      </c>
      <c r="N169">
        <v>0.9728</v>
      </c>
      <c r="O169">
        <v>0.80320000000000003</v>
      </c>
    </row>
    <row r="170" spans="1:15" x14ac:dyDescent="0.3">
      <c r="A170">
        <v>169</v>
      </c>
      <c r="B170" s="1">
        <v>45303</v>
      </c>
      <c r="C170" s="2" t="s">
        <v>30</v>
      </c>
      <c r="D170" s="2" t="s">
        <v>12</v>
      </c>
      <c r="E170">
        <v>480</v>
      </c>
      <c r="F170">
        <v>450</v>
      </c>
      <c r="G170">
        <v>30</v>
      </c>
      <c r="H170">
        <v>717</v>
      </c>
      <c r="I170">
        <v>700</v>
      </c>
      <c r="J170">
        <v>17</v>
      </c>
      <c r="K170">
        <v>33.81</v>
      </c>
      <c r="L170">
        <v>0.9375</v>
      </c>
      <c r="M170">
        <v>0.89849999999999997</v>
      </c>
      <c r="N170">
        <v>0.97629999999999995</v>
      </c>
      <c r="O170">
        <v>0.82240000000000002</v>
      </c>
    </row>
    <row r="171" spans="1:15" x14ac:dyDescent="0.3">
      <c r="A171">
        <v>170</v>
      </c>
      <c r="B171" s="1">
        <v>45303</v>
      </c>
      <c r="C171" s="2" t="s">
        <v>30</v>
      </c>
      <c r="D171" s="2" t="s">
        <v>20</v>
      </c>
      <c r="E171">
        <v>480</v>
      </c>
      <c r="F171">
        <v>379</v>
      </c>
      <c r="G171">
        <v>101</v>
      </c>
      <c r="H171">
        <v>913</v>
      </c>
      <c r="I171">
        <v>895</v>
      </c>
      <c r="J171">
        <v>18</v>
      </c>
      <c r="K171">
        <v>20.34</v>
      </c>
      <c r="L171">
        <v>0.78959999999999997</v>
      </c>
      <c r="M171">
        <v>0.81740000000000002</v>
      </c>
      <c r="N171">
        <v>0.98029999999999995</v>
      </c>
      <c r="O171">
        <v>0.63270000000000004</v>
      </c>
    </row>
    <row r="172" spans="1:15" x14ac:dyDescent="0.3">
      <c r="A172">
        <v>171</v>
      </c>
      <c r="B172" s="1">
        <v>45303</v>
      </c>
      <c r="C172" s="2" t="s">
        <v>30</v>
      </c>
      <c r="D172" s="2" t="s">
        <v>24</v>
      </c>
      <c r="E172">
        <v>480</v>
      </c>
      <c r="F172">
        <v>449</v>
      </c>
      <c r="G172">
        <v>31</v>
      </c>
      <c r="H172">
        <v>911</v>
      </c>
      <c r="I172">
        <v>890</v>
      </c>
      <c r="J172">
        <v>21</v>
      </c>
      <c r="K172">
        <v>26.12</v>
      </c>
      <c r="L172">
        <v>0.93540000000000001</v>
      </c>
      <c r="M172">
        <v>0.88360000000000005</v>
      </c>
      <c r="N172">
        <v>0.97689999999999999</v>
      </c>
      <c r="O172">
        <v>0.80740000000000001</v>
      </c>
    </row>
    <row r="173" spans="1:15" x14ac:dyDescent="0.3">
      <c r="A173">
        <v>172</v>
      </c>
      <c r="B173" s="1">
        <v>45303</v>
      </c>
      <c r="C173" s="2" t="s">
        <v>35</v>
      </c>
      <c r="D173" s="2" t="s">
        <v>12</v>
      </c>
      <c r="E173">
        <v>480</v>
      </c>
      <c r="F173">
        <v>413</v>
      </c>
      <c r="G173">
        <v>67</v>
      </c>
      <c r="H173">
        <v>902</v>
      </c>
      <c r="I173">
        <v>878</v>
      </c>
      <c r="J173">
        <v>24</v>
      </c>
      <c r="K173">
        <v>26.88</v>
      </c>
      <c r="L173">
        <v>0.86040000000000005</v>
      </c>
      <c r="M173">
        <v>0.97829999999999995</v>
      </c>
      <c r="N173">
        <v>0.97340000000000004</v>
      </c>
      <c r="O173">
        <v>0.81930000000000003</v>
      </c>
    </row>
    <row r="174" spans="1:15" x14ac:dyDescent="0.3">
      <c r="A174">
        <v>173</v>
      </c>
      <c r="B174" s="1">
        <v>45303</v>
      </c>
      <c r="C174" s="2" t="s">
        <v>35</v>
      </c>
      <c r="D174" s="2" t="s">
        <v>20</v>
      </c>
      <c r="E174">
        <v>480</v>
      </c>
      <c r="F174">
        <v>435</v>
      </c>
      <c r="G174">
        <v>45</v>
      </c>
      <c r="H174">
        <v>622</v>
      </c>
      <c r="I174">
        <v>615</v>
      </c>
      <c r="J174">
        <v>7</v>
      </c>
      <c r="K174">
        <v>34.06</v>
      </c>
      <c r="L174">
        <v>0.90620000000000001</v>
      </c>
      <c r="M174">
        <v>0.81200000000000006</v>
      </c>
      <c r="N174">
        <v>0.98870000000000002</v>
      </c>
      <c r="O174">
        <v>0.72750000000000004</v>
      </c>
    </row>
    <row r="175" spans="1:15" x14ac:dyDescent="0.3">
      <c r="A175">
        <v>174</v>
      </c>
      <c r="B175" s="1">
        <v>45303</v>
      </c>
      <c r="C175" s="2" t="s">
        <v>35</v>
      </c>
      <c r="D175" s="2" t="s">
        <v>24</v>
      </c>
      <c r="E175">
        <v>480</v>
      </c>
      <c r="F175">
        <v>465</v>
      </c>
      <c r="G175">
        <v>15</v>
      </c>
      <c r="H175">
        <v>666</v>
      </c>
      <c r="I175">
        <v>642</v>
      </c>
      <c r="J175">
        <v>24</v>
      </c>
      <c r="K175">
        <v>34.43</v>
      </c>
      <c r="L175">
        <v>0.96879999999999999</v>
      </c>
      <c r="M175">
        <v>0.82220000000000004</v>
      </c>
      <c r="N175">
        <v>0.96399999999999997</v>
      </c>
      <c r="O175">
        <v>0.76790000000000003</v>
      </c>
    </row>
    <row r="176" spans="1:15" x14ac:dyDescent="0.3">
      <c r="A176">
        <v>175</v>
      </c>
      <c r="B176" s="1">
        <v>45303</v>
      </c>
      <c r="C176" s="2" t="s">
        <v>41</v>
      </c>
      <c r="D176" s="2" t="s">
        <v>12</v>
      </c>
      <c r="E176">
        <v>480</v>
      </c>
      <c r="F176">
        <v>383</v>
      </c>
      <c r="G176">
        <v>97</v>
      </c>
      <c r="H176">
        <v>539</v>
      </c>
      <c r="I176">
        <v>520</v>
      </c>
      <c r="J176">
        <v>19</v>
      </c>
      <c r="K176">
        <v>33.799999999999997</v>
      </c>
      <c r="L176">
        <v>0.79790000000000005</v>
      </c>
      <c r="M176">
        <v>0.79379999999999995</v>
      </c>
      <c r="N176">
        <v>0.9647</v>
      </c>
      <c r="O176">
        <v>0.61099999999999999</v>
      </c>
    </row>
    <row r="177" spans="1:15" x14ac:dyDescent="0.3">
      <c r="A177">
        <v>176</v>
      </c>
      <c r="B177" s="1">
        <v>45303</v>
      </c>
      <c r="C177" s="2" t="s">
        <v>41</v>
      </c>
      <c r="D177" s="2" t="s">
        <v>20</v>
      </c>
      <c r="E177">
        <v>480</v>
      </c>
      <c r="F177">
        <v>445</v>
      </c>
      <c r="G177">
        <v>35</v>
      </c>
      <c r="H177">
        <v>754</v>
      </c>
      <c r="I177">
        <v>735</v>
      </c>
      <c r="J177">
        <v>19</v>
      </c>
      <c r="K177">
        <v>34.49</v>
      </c>
      <c r="L177">
        <v>0.92710000000000004</v>
      </c>
      <c r="M177">
        <v>0.97419999999999995</v>
      </c>
      <c r="N177">
        <v>0.9748</v>
      </c>
      <c r="O177">
        <v>0.88039999999999996</v>
      </c>
    </row>
    <row r="178" spans="1:15" x14ac:dyDescent="0.3">
      <c r="A178">
        <v>177</v>
      </c>
      <c r="B178" s="1">
        <v>45303</v>
      </c>
      <c r="C178" s="2" t="s">
        <v>41</v>
      </c>
      <c r="D178" s="2" t="s">
        <v>24</v>
      </c>
      <c r="E178">
        <v>480</v>
      </c>
      <c r="F178">
        <v>444</v>
      </c>
      <c r="G178">
        <v>36</v>
      </c>
      <c r="H178">
        <v>632</v>
      </c>
      <c r="I178">
        <v>623</v>
      </c>
      <c r="J178">
        <v>9</v>
      </c>
      <c r="K178">
        <v>39.61</v>
      </c>
      <c r="L178">
        <v>0.92500000000000004</v>
      </c>
      <c r="M178">
        <v>0.9405</v>
      </c>
      <c r="N178">
        <v>0.98580000000000001</v>
      </c>
      <c r="O178">
        <v>0.85760000000000003</v>
      </c>
    </row>
    <row r="179" spans="1:15" x14ac:dyDescent="0.3">
      <c r="A179">
        <v>178</v>
      </c>
      <c r="B179" s="1">
        <v>45303</v>
      </c>
      <c r="C179" s="2" t="s">
        <v>44</v>
      </c>
      <c r="D179" s="2" t="s">
        <v>12</v>
      </c>
      <c r="E179">
        <v>480</v>
      </c>
      <c r="F179">
        <v>434</v>
      </c>
      <c r="G179">
        <v>46</v>
      </c>
      <c r="H179">
        <v>830</v>
      </c>
      <c r="I179">
        <v>808</v>
      </c>
      <c r="J179">
        <v>22</v>
      </c>
      <c r="K179">
        <v>23.59</v>
      </c>
      <c r="L179">
        <v>0.9042</v>
      </c>
      <c r="M179">
        <v>0.75249999999999995</v>
      </c>
      <c r="N179">
        <v>0.97350000000000003</v>
      </c>
      <c r="O179">
        <v>0.66239999999999999</v>
      </c>
    </row>
    <row r="180" spans="1:15" x14ac:dyDescent="0.3">
      <c r="A180">
        <v>179</v>
      </c>
      <c r="B180" s="1">
        <v>45303</v>
      </c>
      <c r="C180" s="2" t="s">
        <v>44</v>
      </c>
      <c r="D180" s="2" t="s">
        <v>20</v>
      </c>
      <c r="E180">
        <v>480</v>
      </c>
      <c r="F180">
        <v>445</v>
      </c>
      <c r="G180">
        <v>35</v>
      </c>
      <c r="H180">
        <v>973</v>
      </c>
      <c r="I180">
        <v>959</v>
      </c>
      <c r="J180">
        <v>14</v>
      </c>
      <c r="K180">
        <v>20.91</v>
      </c>
      <c r="L180">
        <v>0.92710000000000004</v>
      </c>
      <c r="M180">
        <v>0.76249999999999996</v>
      </c>
      <c r="N180">
        <v>0.98560000000000003</v>
      </c>
      <c r="O180">
        <v>0.69669999999999999</v>
      </c>
    </row>
    <row r="181" spans="1:15" x14ac:dyDescent="0.3">
      <c r="A181">
        <v>180</v>
      </c>
      <c r="B181" s="1">
        <v>45303</v>
      </c>
      <c r="C181" s="2" t="s">
        <v>44</v>
      </c>
      <c r="D181" s="2" t="s">
        <v>24</v>
      </c>
      <c r="E181">
        <v>480</v>
      </c>
      <c r="F181">
        <v>360</v>
      </c>
      <c r="G181">
        <v>120</v>
      </c>
      <c r="H181">
        <v>909</v>
      </c>
      <c r="I181">
        <v>887</v>
      </c>
      <c r="J181">
        <v>22</v>
      </c>
      <c r="K181">
        <v>22.53</v>
      </c>
      <c r="L181">
        <v>0.75</v>
      </c>
      <c r="M181">
        <v>0.94889999999999997</v>
      </c>
      <c r="N181">
        <v>0.9758</v>
      </c>
      <c r="O181">
        <v>0.69450000000000001</v>
      </c>
    </row>
    <row r="182" spans="1:15" x14ac:dyDescent="0.3">
      <c r="A182">
        <v>181</v>
      </c>
      <c r="B182" s="1">
        <v>45304</v>
      </c>
      <c r="C182" s="2" t="s">
        <v>11</v>
      </c>
      <c r="D182" s="2" t="s">
        <v>12</v>
      </c>
      <c r="E182">
        <v>480</v>
      </c>
      <c r="F182">
        <v>369</v>
      </c>
      <c r="G182">
        <v>111</v>
      </c>
      <c r="H182">
        <v>891</v>
      </c>
      <c r="I182">
        <v>870</v>
      </c>
      <c r="J182">
        <v>21</v>
      </c>
      <c r="K182">
        <v>20.25</v>
      </c>
      <c r="L182">
        <v>0.76880000000000004</v>
      </c>
      <c r="M182">
        <v>0.81520000000000004</v>
      </c>
      <c r="N182">
        <v>0.97640000000000005</v>
      </c>
      <c r="O182">
        <v>0.6119</v>
      </c>
    </row>
    <row r="183" spans="1:15" x14ac:dyDescent="0.3">
      <c r="A183">
        <v>182</v>
      </c>
      <c r="B183" s="1">
        <v>45304</v>
      </c>
      <c r="C183" s="2" t="s">
        <v>11</v>
      </c>
      <c r="D183" s="2" t="s">
        <v>20</v>
      </c>
      <c r="E183">
        <v>480</v>
      </c>
      <c r="F183">
        <v>437</v>
      </c>
      <c r="G183">
        <v>43</v>
      </c>
      <c r="H183">
        <v>842</v>
      </c>
      <c r="I183">
        <v>803</v>
      </c>
      <c r="J183">
        <v>39</v>
      </c>
      <c r="K183">
        <v>23.69</v>
      </c>
      <c r="L183">
        <v>0.91039999999999999</v>
      </c>
      <c r="M183">
        <v>0.76129999999999998</v>
      </c>
      <c r="N183">
        <v>0.95369999999999999</v>
      </c>
      <c r="O183">
        <v>0.66100000000000003</v>
      </c>
    </row>
    <row r="184" spans="1:15" x14ac:dyDescent="0.3">
      <c r="A184">
        <v>183</v>
      </c>
      <c r="B184" s="1">
        <v>45304</v>
      </c>
      <c r="C184" s="2" t="s">
        <v>11</v>
      </c>
      <c r="D184" s="2" t="s">
        <v>24</v>
      </c>
      <c r="E184">
        <v>480</v>
      </c>
      <c r="F184">
        <v>419</v>
      </c>
      <c r="G184">
        <v>61</v>
      </c>
      <c r="H184">
        <v>862</v>
      </c>
      <c r="I184">
        <v>841</v>
      </c>
      <c r="J184">
        <v>21</v>
      </c>
      <c r="K184">
        <v>22.28</v>
      </c>
      <c r="L184">
        <v>0.87290000000000001</v>
      </c>
      <c r="M184">
        <v>0.76419999999999999</v>
      </c>
      <c r="N184">
        <v>0.97560000000000002</v>
      </c>
      <c r="O184">
        <v>0.65080000000000005</v>
      </c>
    </row>
    <row r="185" spans="1:15" x14ac:dyDescent="0.3">
      <c r="A185">
        <v>184</v>
      </c>
      <c r="B185" s="1">
        <v>45304</v>
      </c>
      <c r="C185" s="2" t="s">
        <v>30</v>
      </c>
      <c r="D185" s="2" t="s">
        <v>12</v>
      </c>
      <c r="E185">
        <v>480</v>
      </c>
      <c r="F185">
        <v>407</v>
      </c>
      <c r="G185">
        <v>73</v>
      </c>
      <c r="H185">
        <v>570</v>
      </c>
      <c r="I185">
        <v>566</v>
      </c>
      <c r="J185">
        <v>4</v>
      </c>
      <c r="K185">
        <v>32.590000000000003</v>
      </c>
      <c r="L185">
        <v>0.84789999999999999</v>
      </c>
      <c r="M185">
        <v>0.76100000000000001</v>
      </c>
      <c r="N185">
        <v>0.99299999999999999</v>
      </c>
      <c r="O185">
        <v>0.64070000000000005</v>
      </c>
    </row>
    <row r="186" spans="1:15" x14ac:dyDescent="0.3">
      <c r="A186">
        <v>185</v>
      </c>
      <c r="B186" s="1">
        <v>45304</v>
      </c>
      <c r="C186" s="2" t="s">
        <v>30</v>
      </c>
      <c r="D186" s="2" t="s">
        <v>20</v>
      </c>
      <c r="E186">
        <v>480</v>
      </c>
      <c r="F186">
        <v>408</v>
      </c>
      <c r="G186">
        <v>72</v>
      </c>
      <c r="H186">
        <v>482</v>
      </c>
      <c r="I186">
        <v>477</v>
      </c>
      <c r="J186">
        <v>5</v>
      </c>
      <c r="K186">
        <v>38.979999999999997</v>
      </c>
      <c r="L186">
        <v>0.85</v>
      </c>
      <c r="M186">
        <v>0.76870000000000005</v>
      </c>
      <c r="N186">
        <v>0.98960000000000004</v>
      </c>
      <c r="O186">
        <v>0.64659999999999995</v>
      </c>
    </row>
    <row r="187" spans="1:15" x14ac:dyDescent="0.3">
      <c r="A187">
        <v>186</v>
      </c>
      <c r="B187" s="1">
        <v>45304</v>
      </c>
      <c r="C187" s="2" t="s">
        <v>30</v>
      </c>
      <c r="D187" s="2" t="s">
        <v>24</v>
      </c>
      <c r="E187">
        <v>480</v>
      </c>
      <c r="F187">
        <v>409</v>
      </c>
      <c r="G187">
        <v>71</v>
      </c>
      <c r="H187">
        <v>618</v>
      </c>
      <c r="I187">
        <v>594</v>
      </c>
      <c r="J187">
        <v>24</v>
      </c>
      <c r="K187">
        <v>35.29</v>
      </c>
      <c r="L187">
        <v>0.85209999999999997</v>
      </c>
      <c r="M187">
        <v>0.88919999999999999</v>
      </c>
      <c r="N187">
        <v>0.96120000000000005</v>
      </c>
      <c r="O187">
        <v>0.72829999999999995</v>
      </c>
    </row>
    <row r="188" spans="1:15" x14ac:dyDescent="0.3">
      <c r="A188">
        <v>187</v>
      </c>
      <c r="B188" s="1">
        <v>45304</v>
      </c>
      <c r="C188" s="2" t="s">
        <v>35</v>
      </c>
      <c r="D188" s="2" t="s">
        <v>12</v>
      </c>
      <c r="E188">
        <v>480</v>
      </c>
      <c r="F188">
        <v>452</v>
      </c>
      <c r="G188">
        <v>28</v>
      </c>
      <c r="H188">
        <v>639</v>
      </c>
      <c r="I188">
        <v>610</v>
      </c>
      <c r="J188">
        <v>29</v>
      </c>
      <c r="K188">
        <v>35.51</v>
      </c>
      <c r="L188">
        <v>0.94169999999999998</v>
      </c>
      <c r="M188">
        <v>0.83750000000000002</v>
      </c>
      <c r="N188">
        <v>0.9546</v>
      </c>
      <c r="O188">
        <v>0.75290000000000001</v>
      </c>
    </row>
    <row r="189" spans="1:15" x14ac:dyDescent="0.3">
      <c r="A189">
        <v>188</v>
      </c>
      <c r="B189" s="1">
        <v>45304</v>
      </c>
      <c r="C189" s="2" t="s">
        <v>35</v>
      </c>
      <c r="D189" s="2" t="s">
        <v>20</v>
      </c>
      <c r="E189">
        <v>480</v>
      </c>
      <c r="F189">
        <v>442</v>
      </c>
      <c r="G189">
        <v>38</v>
      </c>
      <c r="H189">
        <v>696</v>
      </c>
      <c r="I189">
        <v>686</v>
      </c>
      <c r="J189">
        <v>10</v>
      </c>
      <c r="K189">
        <v>37.200000000000003</v>
      </c>
      <c r="L189">
        <v>0.92079999999999995</v>
      </c>
      <c r="M189">
        <v>0.97750000000000004</v>
      </c>
      <c r="N189">
        <v>0.98560000000000003</v>
      </c>
      <c r="O189">
        <v>0.8871</v>
      </c>
    </row>
    <row r="190" spans="1:15" x14ac:dyDescent="0.3">
      <c r="A190">
        <v>189</v>
      </c>
      <c r="B190" s="1">
        <v>45304</v>
      </c>
      <c r="C190" s="2" t="s">
        <v>35</v>
      </c>
      <c r="D190" s="2" t="s">
        <v>24</v>
      </c>
      <c r="E190">
        <v>480</v>
      </c>
      <c r="F190">
        <v>401</v>
      </c>
      <c r="G190">
        <v>79</v>
      </c>
      <c r="H190">
        <v>1100</v>
      </c>
      <c r="I190">
        <v>1095</v>
      </c>
      <c r="J190">
        <v>5</v>
      </c>
      <c r="K190">
        <v>21.2</v>
      </c>
      <c r="L190">
        <v>0.83540000000000003</v>
      </c>
      <c r="M190">
        <v>0.97</v>
      </c>
      <c r="N190">
        <v>0.99550000000000005</v>
      </c>
      <c r="O190">
        <v>0.80669999999999997</v>
      </c>
    </row>
    <row r="191" spans="1:15" x14ac:dyDescent="0.3">
      <c r="A191">
        <v>190</v>
      </c>
      <c r="B191" s="1">
        <v>45304</v>
      </c>
      <c r="C191" s="2" t="s">
        <v>41</v>
      </c>
      <c r="D191" s="2" t="s">
        <v>12</v>
      </c>
      <c r="E191">
        <v>480</v>
      </c>
      <c r="F191">
        <v>383</v>
      </c>
      <c r="G191">
        <v>97</v>
      </c>
      <c r="H191">
        <v>759</v>
      </c>
      <c r="I191">
        <v>734</v>
      </c>
      <c r="J191">
        <v>25</v>
      </c>
      <c r="K191">
        <v>24.16</v>
      </c>
      <c r="L191">
        <v>0.79790000000000005</v>
      </c>
      <c r="M191">
        <v>0.79810000000000003</v>
      </c>
      <c r="N191">
        <v>0.96709999999999996</v>
      </c>
      <c r="O191">
        <v>0.6159</v>
      </c>
    </row>
    <row r="192" spans="1:15" x14ac:dyDescent="0.3">
      <c r="A192">
        <v>191</v>
      </c>
      <c r="B192" s="1">
        <v>45304</v>
      </c>
      <c r="C192" s="2" t="s">
        <v>41</v>
      </c>
      <c r="D192" s="2" t="s">
        <v>20</v>
      </c>
      <c r="E192">
        <v>480</v>
      </c>
      <c r="F192">
        <v>460</v>
      </c>
      <c r="G192">
        <v>20</v>
      </c>
      <c r="H192">
        <v>976</v>
      </c>
      <c r="I192">
        <v>969</v>
      </c>
      <c r="J192">
        <v>7</v>
      </c>
      <c r="K192">
        <v>24.8</v>
      </c>
      <c r="L192">
        <v>0.95830000000000004</v>
      </c>
      <c r="M192">
        <v>0.87690000000000001</v>
      </c>
      <c r="N192">
        <v>0.99280000000000002</v>
      </c>
      <c r="O192">
        <v>0.83430000000000004</v>
      </c>
    </row>
    <row r="193" spans="1:15" x14ac:dyDescent="0.3">
      <c r="A193">
        <v>192</v>
      </c>
      <c r="B193" s="1">
        <v>45304</v>
      </c>
      <c r="C193" s="2" t="s">
        <v>41</v>
      </c>
      <c r="D193" s="2" t="s">
        <v>24</v>
      </c>
      <c r="E193">
        <v>480</v>
      </c>
      <c r="F193">
        <v>428</v>
      </c>
      <c r="G193">
        <v>52</v>
      </c>
      <c r="H193">
        <v>784</v>
      </c>
      <c r="I193">
        <v>773</v>
      </c>
      <c r="J193">
        <v>11</v>
      </c>
      <c r="K193">
        <v>29.01</v>
      </c>
      <c r="L193">
        <v>0.89170000000000005</v>
      </c>
      <c r="M193">
        <v>0.88590000000000002</v>
      </c>
      <c r="N193">
        <v>0.98599999999999999</v>
      </c>
      <c r="O193">
        <v>0.77890000000000004</v>
      </c>
    </row>
    <row r="194" spans="1:15" x14ac:dyDescent="0.3">
      <c r="A194">
        <v>193</v>
      </c>
      <c r="B194" s="1">
        <v>45304</v>
      </c>
      <c r="C194" s="2" t="s">
        <v>44</v>
      </c>
      <c r="D194" s="2" t="s">
        <v>12</v>
      </c>
      <c r="E194">
        <v>480</v>
      </c>
      <c r="F194">
        <v>451</v>
      </c>
      <c r="G194">
        <v>29</v>
      </c>
      <c r="H194">
        <v>855</v>
      </c>
      <c r="I194">
        <v>819</v>
      </c>
      <c r="J194">
        <v>36</v>
      </c>
      <c r="K194">
        <v>25.76</v>
      </c>
      <c r="L194">
        <v>0.93959999999999999</v>
      </c>
      <c r="M194">
        <v>0.81430000000000002</v>
      </c>
      <c r="N194">
        <v>0.95789999999999997</v>
      </c>
      <c r="O194">
        <v>0.7329</v>
      </c>
    </row>
    <row r="195" spans="1:15" x14ac:dyDescent="0.3">
      <c r="A195">
        <v>194</v>
      </c>
      <c r="B195" s="1">
        <v>45304</v>
      </c>
      <c r="C195" s="2" t="s">
        <v>44</v>
      </c>
      <c r="D195" s="2" t="s">
        <v>20</v>
      </c>
      <c r="E195">
        <v>480</v>
      </c>
      <c r="F195">
        <v>471</v>
      </c>
      <c r="G195">
        <v>9</v>
      </c>
      <c r="H195">
        <v>805</v>
      </c>
      <c r="I195">
        <v>774</v>
      </c>
      <c r="J195">
        <v>31</v>
      </c>
      <c r="K195">
        <v>33.75</v>
      </c>
      <c r="L195">
        <v>0.98119999999999996</v>
      </c>
      <c r="M195">
        <v>0.96179999999999999</v>
      </c>
      <c r="N195">
        <v>0.96150000000000002</v>
      </c>
      <c r="O195">
        <v>0.90739999999999998</v>
      </c>
    </row>
    <row r="196" spans="1:15" x14ac:dyDescent="0.3">
      <c r="A196">
        <v>195</v>
      </c>
      <c r="B196" s="1">
        <v>45304</v>
      </c>
      <c r="C196" s="2" t="s">
        <v>44</v>
      </c>
      <c r="D196" s="2" t="s">
        <v>24</v>
      </c>
      <c r="E196">
        <v>480</v>
      </c>
      <c r="F196">
        <v>400</v>
      </c>
      <c r="G196">
        <v>80</v>
      </c>
      <c r="H196">
        <v>704</v>
      </c>
      <c r="I196">
        <v>698</v>
      </c>
      <c r="J196">
        <v>6</v>
      </c>
      <c r="K196">
        <v>31.8</v>
      </c>
      <c r="L196">
        <v>0.83330000000000004</v>
      </c>
      <c r="M196">
        <v>0.93369999999999997</v>
      </c>
      <c r="N196">
        <v>0.99150000000000005</v>
      </c>
      <c r="O196">
        <v>0.77139999999999997</v>
      </c>
    </row>
    <row r="197" spans="1:15" x14ac:dyDescent="0.3">
      <c r="A197">
        <v>196</v>
      </c>
      <c r="B197" s="1">
        <v>45305</v>
      </c>
      <c r="C197" s="2" t="s">
        <v>11</v>
      </c>
      <c r="D197" s="2" t="s">
        <v>12</v>
      </c>
      <c r="E197">
        <v>480</v>
      </c>
      <c r="F197">
        <v>466</v>
      </c>
      <c r="G197">
        <v>14</v>
      </c>
      <c r="H197">
        <v>813</v>
      </c>
      <c r="I197">
        <v>777</v>
      </c>
      <c r="J197">
        <v>36</v>
      </c>
      <c r="K197">
        <v>30.89</v>
      </c>
      <c r="L197">
        <v>0.9708</v>
      </c>
      <c r="M197">
        <v>0.89829999999999999</v>
      </c>
      <c r="N197">
        <v>0.95569999999999999</v>
      </c>
      <c r="O197">
        <v>0.83340000000000003</v>
      </c>
    </row>
    <row r="198" spans="1:15" x14ac:dyDescent="0.3">
      <c r="A198">
        <v>197</v>
      </c>
      <c r="B198" s="1">
        <v>45305</v>
      </c>
      <c r="C198" s="2" t="s">
        <v>11</v>
      </c>
      <c r="D198" s="2" t="s">
        <v>20</v>
      </c>
      <c r="E198">
        <v>480</v>
      </c>
      <c r="F198">
        <v>375</v>
      </c>
      <c r="G198">
        <v>105</v>
      </c>
      <c r="H198">
        <v>751</v>
      </c>
      <c r="I198">
        <v>722</v>
      </c>
      <c r="J198">
        <v>29</v>
      </c>
      <c r="K198">
        <v>22.84</v>
      </c>
      <c r="L198">
        <v>0.78120000000000001</v>
      </c>
      <c r="M198">
        <v>0.76319999999999999</v>
      </c>
      <c r="N198">
        <v>0.96140000000000003</v>
      </c>
      <c r="O198">
        <v>0.57320000000000004</v>
      </c>
    </row>
    <row r="199" spans="1:15" x14ac:dyDescent="0.3">
      <c r="A199">
        <v>198</v>
      </c>
      <c r="B199" s="1">
        <v>45305</v>
      </c>
      <c r="C199" s="2" t="s">
        <v>11</v>
      </c>
      <c r="D199" s="2" t="s">
        <v>24</v>
      </c>
      <c r="E199">
        <v>480</v>
      </c>
      <c r="F199">
        <v>404</v>
      </c>
      <c r="G199">
        <v>76</v>
      </c>
      <c r="H199">
        <v>609</v>
      </c>
      <c r="I199">
        <v>601</v>
      </c>
      <c r="J199">
        <v>8</v>
      </c>
      <c r="K199">
        <v>34.979999999999997</v>
      </c>
      <c r="L199">
        <v>0.8417</v>
      </c>
      <c r="M199">
        <v>0.88009999999999999</v>
      </c>
      <c r="N199">
        <v>0.9869</v>
      </c>
      <c r="O199">
        <v>0.73109999999999997</v>
      </c>
    </row>
    <row r="200" spans="1:15" x14ac:dyDescent="0.3">
      <c r="A200">
        <v>199</v>
      </c>
      <c r="B200" s="1">
        <v>45305</v>
      </c>
      <c r="C200" s="2" t="s">
        <v>30</v>
      </c>
      <c r="D200" s="2" t="s">
        <v>12</v>
      </c>
      <c r="E200">
        <v>480</v>
      </c>
      <c r="F200">
        <v>465</v>
      </c>
      <c r="G200">
        <v>15</v>
      </c>
      <c r="H200">
        <v>778</v>
      </c>
      <c r="I200">
        <v>763</v>
      </c>
      <c r="J200">
        <v>15</v>
      </c>
      <c r="K200">
        <v>29.37</v>
      </c>
      <c r="L200">
        <v>0.96879999999999999</v>
      </c>
      <c r="M200">
        <v>0.81979999999999997</v>
      </c>
      <c r="N200">
        <v>0.98070000000000002</v>
      </c>
      <c r="O200">
        <v>0.77890000000000004</v>
      </c>
    </row>
    <row r="201" spans="1:15" x14ac:dyDescent="0.3">
      <c r="A201">
        <v>200</v>
      </c>
      <c r="B201" s="1">
        <v>45305</v>
      </c>
      <c r="C201" s="2" t="s">
        <v>30</v>
      </c>
      <c r="D201" s="2" t="s">
        <v>20</v>
      </c>
      <c r="E201">
        <v>480</v>
      </c>
      <c r="F201">
        <v>446</v>
      </c>
      <c r="G201">
        <v>34</v>
      </c>
      <c r="H201">
        <v>769</v>
      </c>
      <c r="I201">
        <v>766</v>
      </c>
      <c r="J201">
        <v>3</v>
      </c>
      <c r="K201">
        <v>30.01</v>
      </c>
      <c r="L201">
        <v>0.92920000000000003</v>
      </c>
      <c r="M201">
        <v>0.86309999999999998</v>
      </c>
      <c r="N201">
        <v>0.99609999999999999</v>
      </c>
      <c r="O201">
        <v>0.79890000000000005</v>
      </c>
    </row>
    <row r="202" spans="1:15" x14ac:dyDescent="0.3">
      <c r="A202">
        <v>201</v>
      </c>
      <c r="B202" s="1">
        <v>45305</v>
      </c>
      <c r="C202" s="2" t="s">
        <v>30</v>
      </c>
      <c r="D202" s="2" t="s">
        <v>24</v>
      </c>
      <c r="E202">
        <v>480</v>
      </c>
      <c r="F202">
        <v>475</v>
      </c>
      <c r="G202">
        <v>5</v>
      </c>
      <c r="H202">
        <v>692</v>
      </c>
      <c r="I202">
        <v>672</v>
      </c>
      <c r="J202">
        <v>20</v>
      </c>
      <c r="K202">
        <v>37.79</v>
      </c>
      <c r="L202">
        <v>0.98960000000000004</v>
      </c>
      <c r="M202">
        <v>0.91779999999999995</v>
      </c>
      <c r="N202">
        <v>0.97109999999999996</v>
      </c>
      <c r="O202">
        <v>0.88200000000000001</v>
      </c>
    </row>
    <row r="203" spans="1:15" x14ac:dyDescent="0.3">
      <c r="A203">
        <v>202</v>
      </c>
      <c r="B203" s="1">
        <v>45305</v>
      </c>
      <c r="C203" s="2" t="s">
        <v>35</v>
      </c>
      <c r="D203" s="2" t="s">
        <v>12</v>
      </c>
      <c r="E203">
        <v>480</v>
      </c>
      <c r="F203">
        <v>477</v>
      </c>
      <c r="G203">
        <v>3</v>
      </c>
      <c r="H203">
        <v>1273</v>
      </c>
      <c r="I203">
        <v>1220</v>
      </c>
      <c r="J203">
        <v>53</v>
      </c>
      <c r="K203">
        <v>21.83</v>
      </c>
      <c r="L203">
        <v>0.99380000000000002</v>
      </c>
      <c r="M203">
        <v>0.97099999999999997</v>
      </c>
      <c r="N203">
        <v>0.95840000000000003</v>
      </c>
      <c r="O203">
        <v>0.92479999999999996</v>
      </c>
    </row>
    <row r="204" spans="1:15" x14ac:dyDescent="0.3">
      <c r="A204">
        <v>203</v>
      </c>
      <c r="B204" s="1">
        <v>45305</v>
      </c>
      <c r="C204" s="2" t="s">
        <v>35</v>
      </c>
      <c r="D204" s="2" t="s">
        <v>20</v>
      </c>
      <c r="E204">
        <v>480</v>
      </c>
      <c r="F204">
        <v>407</v>
      </c>
      <c r="G204">
        <v>73</v>
      </c>
      <c r="H204">
        <v>580</v>
      </c>
      <c r="I204">
        <v>558</v>
      </c>
      <c r="J204">
        <v>22</v>
      </c>
      <c r="K204">
        <v>31.74</v>
      </c>
      <c r="L204">
        <v>0.84789999999999999</v>
      </c>
      <c r="M204">
        <v>0.75419999999999998</v>
      </c>
      <c r="N204">
        <v>0.96209999999999996</v>
      </c>
      <c r="O204">
        <v>0.61519999999999997</v>
      </c>
    </row>
    <row r="205" spans="1:15" x14ac:dyDescent="0.3">
      <c r="A205">
        <v>204</v>
      </c>
      <c r="B205" s="1">
        <v>45305</v>
      </c>
      <c r="C205" s="2" t="s">
        <v>35</v>
      </c>
      <c r="D205" s="2" t="s">
        <v>24</v>
      </c>
      <c r="E205">
        <v>480</v>
      </c>
      <c r="F205">
        <v>375</v>
      </c>
      <c r="G205">
        <v>105</v>
      </c>
      <c r="H205">
        <v>672</v>
      </c>
      <c r="I205">
        <v>647</v>
      </c>
      <c r="J205">
        <v>25</v>
      </c>
      <c r="K205">
        <v>25.39</v>
      </c>
      <c r="L205">
        <v>0.78120000000000001</v>
      </c>
      <c r="M205">
        <v>0.75849999999999995</v>
      </c>
      <c r="N205">
        <v>0.96279999999999999</v>
      </c>
      <c r="O205">
        <v>0.57050000000000001</v>
      </c>
    </row>
    <row r="206" spans="1:15" x14ac:dyDescent="0.3">
      <c r="A206">
        <v>205</v>
      </c>
      <c r="B206" s="1">
        <v>45305</v>
      </c>
      <c r="C206" s="2" t="s">
        <v>41</v>
      </c>
      <c r="D206" s="2" t="s">
        <v>12</v>
      </c>
      <c r="E206">
        <v>480</v>
      </c>
      <c r="F206">
        <v>420</v>
      </c>
      <c r="G206">
        <v>60</v>
      </c>
      <c r="H206">
        <v>706</v>
      </c>
      <c r="I206">
        <v>697</v>
      </c>
      <c r="J206">
        <v>9</v>
      </c>
      <c r="K206">
        <v>30.38</v>
      </c>
      <c r="L206">
        <v>0.875</v>
      </c>
      <c r="M206">
        <v>0.85160000000000002</v>
      </c>
      <c r="N206">
        <v>0.98729999999999996</v>
      </c>
      <c r="O206">
        <v>0.73570000000000002</v>
      </c>
    </row>
    <row r="207" spans="1:15" x14ac:dyDescent="0.3">
      <c r="A207">
        <v>206</v>
      </c>
      <c r="B207" s="1">
        <v>45305</v>
      </c>
      <c r="C207" s="2" t="s">
        <v>41</v>
      </c>
      <c r="D207" s="2" t="s">
        <v>20</v>
      </c>
      <c r="E207">
        <v>480</v>
      </c>
      <c r="F207">
        <v>406</v>
      </c>
      <c r="G207">
        <v>74</v>
      </c>
      <c r="H207">
        <v>794</v>
      </c>
      <c r="I207">
        <v>756</v>
      </c>
      <c r="J207">
        <v>38</v>
      </c>
      <c r="K207">
        <v>28.72</v>
      </c>
      <c r="L207">
        <v>0.8458</v>
      </c>
      <c r="M207">
        <v>0.93630000000000002</v>
      </c>
      <c r="N207">
        <v>0.95209999999999995</v>
      </c>
      <c r="O207">
        <v>0.754</v>
      </c>
    </row>
    <row r="208" spans="1:15" x14ac:dyDescent="0.3">
      <c r="A208">
        <v>207</v>
      </c>
      <c r="B208" s="1">
        <v>45305</v>
      </c>
      <c r="C208" s="2" t="s">
        <v>41</v>
      </c>
      <c r="D208" s="2" t="s">
        <v>24</v>
      </c>
      <c r="E208">
        <v>480</v>
      </c>
      <c r="F208">
        <v>420</v>
      </c>
      <c r="G208">
        <v>60</v>
      </c>
      <c r="H208">
        <v>772</v>
      </c>
      <c r="I208">
        <v>747</v>
      </c>
      <c r="J208">
        <v>25</v>
      </c>
      <c r="K208">
        <v>26.96</v>
      </c>
      <c r="L208">
        <v>0.875</v>
      </c>
      <c r="M208">
        <v>0.8266</v>
      </c>
      <c r="N208">
        <v>0.96760000000000002</v>
      </c>
      <c r="O208">
        <v>0.69979999999999998</v>
      </c>
    </row>
    <row r="209" spans="1:15" x14ac:dyDescent="0.3">
      <c r="A209">
        <v>208</v>
      </c>
      <c r="B209" s="1">
        <v>45305</v>
      </c>
      <c r="C209" s="2" t="s">
        <v>44</v>
      </c>
      <c r="D209" s="2" t="s">
        <v>12</v>
      </c>
      <c r="E209">
        <v>480</v>
      </c>
      <c r="F209">
        <v>371</v>
      </c>
      <c r="G209">
        <v>109</v>
      </c>
      <c r="H209">
        <v>809</v>
      </c>
      <c r="I209">
        <v>789</v>
      </c>
      <c r="J209">
        <v>20</v>
      </c>
      <c r="K209">
        <v>23.22</v>
      </c>
      <c r="L209">
        <v>0.77290000000000003</v>
      </c>
      <c r="M209">
        <v>0.84450000000000003</v>
      </c>
      <c r="N209">
        <v>0.97529999999999994</v>
      </c>
      <c r="O209">
        <v>0.63660000000000005</v>
      </c>
    </row>
    <row r="210" spans="1:15" x14ac:dyDescent="0.3">
      <c r="A210">
        <v>209</v>
      </c>
      <c r="B210" s="1">
        <v>45305</v>
      </c>
      <c r="C210" s="2" t="s">
        <v>44</v>
      </c>
      <c r="D210" s="2" t="s">
        <v>20</v>
      </c>
      <c r="E210">
        <v>480</v>
      </c>
      <c r="F210">
        <v>396</v>
      </c>
      <c r="G210">
        <v>84</v>
      </c>
      <c r="H210">
        <v>571</v>
      </c>
      <c r="I210">
        <v>556</v>
      </c>
      <c r="J210">
        <v>15</v>
      </c>
      <c r="K210">
        <v>38.9</v>
      </c>
      <c r="L210">
        <v>0.82499999999999996</v>
      </c>
      <c r="M210">
        <v>0.93610000000000004</v>
      </c>
      <c r="N210">
        <v>0.97370000000000001</v>
      </c>
      <c r="O210">
        <v>0.752</v>
      </c>
    </row>
    <row r="211" spans="1:15" x14ac:dyDescent="0.3">
      <c r="A211">
        <v>210</v>
      </c>
      <c r="B211" s="1">
        <v>45305</v>
      </c>
      <c r="C211" s="2" t="s">
        <v>44</v>
      </c>
      <c r="D211" s="2" t="s">
        <v>24</v>
      </c>
      <c r="E211">
        <v>480</v>
      </c>
      <c r="F211">
        <v>422</v>
      </c>
      <c r="G211">
        <v>58</v>
      </c>
      <c r="H211">
        <v>939</v>
      </c>
      <c r="I211">
        <v>934</v>
      </c>
      <c r="J211">
        <v>5</v>
      </c>
      <c r="K211">
        <v>21.76</v>
      </c>
      <c r="L211">
        <v>0.87919999999999998</v>
      </c>
      <c r="M211">
        <v>0.80740000000000001</v>
      </c>
      <c r="N211">
        <v>0.99470000000000003</v>
      </c>
      <c r="O211">
        <v>0.70609999999999995</v>
      </c>
    </row>
    <row r="212" spans="1:15" x14ac:dyDescent="0.3">
      <c r="A212">
        <v>211</v>
      </c>
      <c r="B212" s="1">
        <v>45306</v>
      </c>
      <c r="C212" s="2" t="s">
        <v>11</v>
      </c>
      <c r="D212" s="2" t="s">
        <v>12</v>
      </c>
      <c r="E212">
        <v>480</v>
      </c>
      <c r="F212">
        <v>382</v>
      </c>
      <c r="G212">
        <v>98</v>
      </c>
      <c r="H212">
        <v>708</v>
      </c>
      <c r="I212">
        <v>674</v>
      </c>
      <c r="J212">
        <v>34</v>
      </c>
      <c r="K212">
        <v>28.08</v>
      </c>
      <c r="L212">
        <v>0.79579999999999995</v>
      </c>
      <c r="M212">
        <v>0.86760000000000004</v>
      </c>
      <c r="N212">
        <v>0.95199999999999996</v>
      </c>
      <c r="O212">
        <v>0.6573</v>
      </c>
    </row>
    <row r="213" spans="1:15" x14ac:dyDescent="0.3">
      <c r="A213">
        <v>212</v>
      </c>
      <c r="B213" s="1">
        <v>45306</v>
      </c>
      <c r="C213" s="2" t="s">
        <v>11</v>
      </c>
      <c r="D213" s="2" t="s">
        <v>20</v>
      </c>
      <c r="E213">
        <v>480</v>
      </c>
      <c r="F213">
        <v>396</v>
      </c>
      <c r="G213">
        <v>84</v>
      </c>
      <c r="H213">
        <v>543</v>
      </c>
      <c r="I213">
        <v>542</v>
      </c>
      <c r="J213">
        <v>1</v>
      </c>
      <c r="K213">
        <v>37.39</v>
      </c>
      <c r="L213">
        <v>0.82499999999999996</v>
      </c>
      <c r="M213">
        <v>0.85509999999999997</v>
      </c>
      <c r="N213">
        <v>0.99819999999999998</v>
      </c>
      <c r="O213">
        <v>0.70420000000000005</v>
      </c>
    </row>
    <row r="214" spans="1:15" x14ac:dyDescent="0.3">
      <c r="A214">
        <v>213</v>
      </c>
      <c r="B214" s="1">
        <v>45306</v>
      </c>
      <c r="C214" s="2" t="s">
        <v>11</v>
      </c>
      <c r="D214" s="2" t="s">
        <v>24</v>
      </c>
      <c r="E214">
        <v>480</v>
      </c>
      <c r="F214">
        <v>414</v>
      </c>
      <c r="G214">
        <v>66</v>
      </c>
      <c r="H214">
        <v>842</v>
      </c>
      <c r="I214">
        <v>816</v>
      </c>
      <c r="J214">
        <v>26</v>
      </c>
      <c r="K214">
        <v>27.24</v>
      </c>
      <c r="L214">
        <v>0.86250000000000004</v>
      </c>
      <c r="M214">
        <v>0.92320000000000002</v>
      </c>
      <c r="N214">
        <v>0.96909999999999996</v>
      </c>
      <c r="O214">
        <v>0.77170000000000005</v>
      </c>
    </row>
    <row r="215" spans="1:15" x14ac:dyDescent="0.3">
      <c r="A215">
        <v>214</v>
      </c>
      <c r="B215" s="1">
        <v>45306</v>
      </c>
      <c r="C215" s="2" t="s">
        <v>30</v>
      </c>
      <c r="D215" s="2" t="s">
        <v>12</v>
      </c>
      <c r="E215">
        <v>480</v>
      </c>
      <c r="F215">
        <v>383</v>
      </c>
      <c r="G215">
        <v>97</v>
      </c>
      <c r="H215">
        <v>886</v>
      </c>
      <c r="I215">
        <v>881</v>
      </c>
      <c r="J215">
        <v>5</v>
      </c>
      <c r="K215">
        <v>21.03</v>
      </c>
      <c r="L215">
        <v>0.79790000000000005</v>
      </c>
      <c r="M215">
        <v>0.81140000000000001</v>
      </c>
      <c r="N215">
        <v>0.99439999999999995</v>
      </c>
      <c r="O215">
        <v>0.64380000000000004</v>
      </c>
    </row>
    <row r="216" spans="1:15" x14ac:dyDescent="0.3">
      <c r="A216">
        <v>215</v>
      </c>
      <c r="B216" s="1">
        <v>45306</v>
      </c>
      <c r="C216" s="2" t="s">
        <v>30</v>
      </c>
      <c r="D216" s="2" t="s">
        <v>20</v>
      </c>
      <c r="E216">
        <v>480</v>
      </c>
      <c r="F216">
        <v>444</v>
      </c>
      <c r="G216">
        <v>36</v>
      </c>
      <c r="H216">
        <v>843</v>
      </c>
      <c r="I216">
        <v>838</v>
      </c>
      <c r="J216">
        <v>5</v>
      </c>
      <c r="K216">
        <v>28.76</v>
      </c>
      <c r="L216">
        <v>0.92500000000000004</v>
      </c>
      <c r="M216">
        <v>0.91039999999999999</v>
      </c>
      <c r="N216">
        <v>0.99409999999999998</v>
      </c>
      <c r="O216">
        <v>0.83720000000000006</v>
      </c>
    </row>
    <row r="217" spans="1:15" x14ac:dyDescent="0.3">
      <c r="A217">
        <v>216</v>
      </c>
      <c r="B217" s="1">
        <v>45306</v>
      </c>
      <c r="C217" s="2" t="s">
        <v>30</v>
      </c>
      <c r="D217" s="2" t="s">
        <v>24</v>
      </c>
      <c r="E217">
        <v>480</v>
      </c>
      <c r="F217">
        <v>400</v>
      </c>
      <c r="G217">
        <v>80</v>
      </c>
      <c r="H217">
        <v>599</v>
      </c>
      <c r="I217">
        <v>595</v>
      </c>
      <c r="J217">
        <v>4</v>
      </c>
      <c r="K217">
        <v>32.18</v>
      </c>
      <c r="L217">
        <v>0.83330000000000004</v>
      </c>
      <c r="M217">
        <v>0.80400000000000005</v>
      </c>
      <c r="N217">
        <v>0.99329999999999996</v>
      </c>
      <c r="O217">
        <v>0.66549999999999998</v>
      </c>
    </row>
    <row r="218" spans="1:15" x14ac:dyDescent="0.3">
      <c r="A218">
        <v>217</v>
      </c>
      <c r="B218" s="1">
        <v>45306</v>
      </c>
      <c r="C218" s="2" t="s">
        <v>35</v>
      </c>
      <c r="D218" s="2" t="s">
        <v>12</v>
      </c>
      <c r="E218">
        <v>480</v>
      </c>
      <c r="F218">
        <v>410</v>
      </c>
      <c r="G218">
        <v>70</v>
      </c>
      <c r="H218">
        <v>1023</v>
      </c>
      <c r="I218">
        <v>1012</v>
      </c>
      <c r="J218">
        <v>11</v>
      </c>
      <c r="K218">
        <v>20.27</v>
      </c>
      <c r="L218">
        <v>0.85419999999999996</v>
      </c>
      <c r="M218">
        <v>0.84340000000000004</v>
      </c>
      <c r="N218">
        <v>0.98919999999999997</v>
      </c>
      <c r="O218">
        <v>0.7127</v>
      </c>
    </row>
    <row r="219" spans="1:15" x14ac:dyDescent="0.3">
      <c r="A219">
        <v>218</v>
      </c>
      <c r="B219" s="1">
        <v>45306</v>
      </c>
      <c r="C219" s="2" t="s">
        <v>35</v>
      </c>
      <c r="D219" s="2" t="s">
        <v>20</v>
      </c>
      <c r="E219">
        <v>480</v>
      </c>
      <c r="F219">
        <v>373</v>
      </c>
      <c r="G219">
        <v>107</v>
      </c>
      <c r="H219">
        <v>499</v>
      </c>
      <c r="I219">
        <v>497</v>
      </c>
      <c r="J219">
        <v>2</v>
      </c>
      <c r="K219">
        <v>38.26</v>
      </c>
      <c r="L219">
        <v>0.77710000000000001</v>
      </c>
      <c r="M219">
        <v>0.85450000000000004</v>
      </c>
      <c r="N219">
        <v>0.996</v>
      </c>
      <c r="O219">
        <v>0.66139999999999999</v>
      </c>
    </row>
    <row r="220" spans="1:15" x14ac:dyDescent="0.3">
      <c r="A220">
        <v>219</v>
      </c>
      <c r="B220" s="1">
        <v>45306</v>
      </c>
      <c r="C220" s="2" t="s">
        <v>35</v>
      </c>
      <c r="D220" s="2" t="s">
        <v>24</v>
      </c>
      <c r="E220">
        <v>480</v>
      </c>
      <c r="F220">
        <v>374</v>
      </c>
      <c r="G220">
        <v>106</v>
      </c>
      <c r="H220">
        <v>937</v>
      </c>
      <c r="I220">
        <v>924</v>
      </c>
      <c r="J220">
        <v>13</v>
      </c>
      <c r="K220">
        <v>23.08</v>
      </c>
      <c r="L220">
        <v>0.7792</v>
      </c>
      <c r="M220">
        <v>0.96399999999999997</v>
      </c>
      <c r="N220">
        <v>0.98609999999999998</v>
      </c>
      <c r="O220">
        <v>0.74070000000000003</v>
      </c>
    </row>
    <row r="221" spans="1:15" x14ac:dyDescent="0.3">
      <c r="A221">
        <v>220</v>
      </c>
      <c r="B221" s="1">
        <v>45306</v>
      </c>
      <c r="C221" s="2" t="s">
        <v>41</v>
      </c>
      <c r="D221" s="2" t="s">
        <v>12</v>
      </c>
      <c r="E221">
        <v>480</v>
      </c>
      <c r="F221">
        <v>390</v>
      </c>
      <c r="G221">
        <v>90</v>
      </c>
      <c r="H221">
        <v>864</v>
      </c>
      <c r="I221">
        <v>822</v>
      </c>
      <c r="J221">
        <v>42</v>
      </c>
      <c r="K221">
        <v>25.47</v>
      </c>
      <c r="L221">
        <v>0.8125</v>
      </c>
      <c r="M221">
        <v>0.94120000000000004</v>
      </c>
      <c r="N221">
        <v>0.95140000000000002</v>
      </c>
      <c r="O221">
        <v>0.72760000000000002</v>
      </c>
    </row>
    <row r="222" spans="1:15" x14ac:dyDescent="0.3">
      <c r="A222">
        <v>221</v>
      </c>
      <c r="B222" s="1">
        <v>45306</v>
      </c>
      <c r="C222" s="2" t="s">
        <v>41</v>
      </c>
      <c r="D222" s="2" t="s">
        <v>20</v>
      </c>
      <c r="E222">
        <v>480</v>
      </c>
      <c r="F222">
        <v>449</v>
      </c>
      <c r="G222">
        <v>31</v>
      </c>
      <c r="H222">
        <v>723</v>
      </c>
      <c r="I222">
        <v>717</v>
      </c>
      <c r="J222">
        <v>6</v>
      </c>
      <c r="K222">
        <v>29.14</v>
      </c>
      <c r="L222">
        <v>0.93540000000000001</v>
      </c>
      <c r="M222">
        <v>0.78249999999999997</v>
      </c>
      <c r="N222">
        <v>0.99170000000000003</v>
      </c>
      <c r="O222">
        <v>0.72589999999999999</v>
      </c>
    </row>
    <row r="223" spans="1:15" x14ac:dyDescent="0.3">
      <c r="A223">
        <v>222</v>
      </c>
      <c r="B223" s="1">
        <v>45306</v>
      </c>
      <c r="C223" s="2" t="s">
        <v>41</v>
      </c>
      <c r="D223" s="2" t="s">
        <v>24</v>
      </c>
      <c r="E223">
        <v>480</v>
      </c>
      <c r="F223">
        <v>404</v>
      </c>
      <c r="G223">
        <v>76</v>
      </c>
      <c r="H223">
        <v>764</v>
      </c>
      <c r="I223">
        <v>731</v>
      </c>
      <c r="J223">
        <v>33</v>
      </c>
      <c r="K223">
        <v>30.16</v>
      </c>
      <c r="L223">
        <v>0.8417</v>
      </c>
      <c r="M223">
        <v>0.95140000000000002</v>
      </c>
      <c r="N223">
        <v>0.95679999999999998</v>
      </c>
      <c r="O223">
        <v>0.76619999999999999</v>
      </c>
    </row>
    <row r="224" spans="1:15" x14ac:dyDescent="0.3">
      <c r="A224">
        <v>223</v>
      </c>
      <c r="B224" s="1">
        <v>45306</v>
      </c>
      <c r="C224" s="2" t="s">
        <v>44</v>
      </c>
      <c r="D224" s="2" t="s">
        <v>12</v>
      </c>
      <c r="E224">
        <v>480</v>
      </c>
      <c r="F224">
        <v>445</v>
      </c>
      <c r="G224">
        <v>35</v>
      </c>
      <c r="H224">
        <v>712</v>
      </c>
      <c r="I224">
        <v>700</v>
      </c>
      <c r="J224">
        <v>12</v>
      </c>
      <c r="K224">
        <v>35.450000000000003</v>
      </c>
      <c r="L224">
        <v>0.92710000000000004</v>
      </c>
      <c r="M224">
        <v>0.9456</v>
      </c>
      <c r="N224">
        <v>0.98309999999999997</v>
      </c>
      <c r="O224">
        <v>0.8619</v>
      </c>
    </row>
    <row r="225" spans="1:15" x14ac:dyDescent="0.3">
      <c r="A225">
        <v>224</v>
      </c>
      <c r="B225" s="1">
        <v>45306</v>
      </c>
      <c r="C225" s="2" t="s">
        <v>44</v>
      </c>
      <c r="D225" s="2" t="s">
        <v>20</v>
      </c>
      <c r="E225">
        <v>480</v>
      </c>
      <c r="F225">
        <v>380</v>
      </c>
      <c r="G225">
        <v>100</v>
      </c>
      <c r="H225">
        <v>709</v>
      </c>
      <c r="I225">
        <v>699</v>
      </c>
      <c r="J225">
        <v>10</v>
      </c>
      <c r="K225">
        <v>30.15</v>
      </c>
      <c r="L225">
        <v>0.79169999999999996</v>
      </c>
      <c r="M225">
        <v>0.93779999999999997</v>
      </c>
      <c r="N225">
        <v>0.9859</v>
      </c>
      <c r="O225">
        <v>0.73199999999999998</v>
      </c>
    </row>
    <row r="226" spans="1:15" x14ac:dyDescent="0.3">
      <c r="A226">
        <v>225</v>
      </c>
      <c r="B226" s="1">
        <v>45306</v>
      </c>
      <c r="C226" s="2" t="s">
        <v>44</v>
      </c>
      <c r="D226" s="2" t="s">
        <v>24</v>
      </c>
      <c r="E226">
        <v>480</v>
      </c>
      <c r="F226">
        <v>442</v>
      </c>
      <c r="G226">
        <v>38</v>
      </c>
      <c r="H226">
        <v>636</v>
      </c>
      <c r="I226">
        <v>616</v>
      </c>
      <c r="J226">
        <v>20</v>
      </c>
      <c r="K226">
        <v>36.75</v>
      </c>
      <c r="L226">
        <v>0.92079999999999995</v>
      </c>
      <c r="M226">
        <v>0.8821</v>
      </c>
      <c r="N226">
        <v>0.96860000000000002</v>
      </c>
      <c r="O226">
        <v>0.78669999999999995</v>
      </c>
    </row>
    <row r="227" spans="1:15" x14ac:dyDescent="0.3">
      <c r="A227">
        <v>226</v>
      </c>
      <c r="B227" s="1">
        <v>45307</v>
      </c>
      <c r="C227" s="2" t="s">
        <v>11</v>
      </c>
      <c r="D227" s="2" t="s">
        <v>12</v>
      </c>
      <c r="E227">
        <v>480</v>
      </c>
      <c r="F227">
        <v>370</v>
      </c>
      <c r="G227">
        <v>110</v>
      </c>
      <c r="H227">
        <v>844</v>
      </c>
      <c r="I227">
        <v>830</v>
      </c>
      <c r="J227">
        <v>14</v>
      </c>
      <c r="K227">
        <v>22.97</v>
      </c>
      <c r="L227">
        <v>0.77080000000000004</v>
      </c>
      <c r="M227">
        <v>0.87370000000000003</v>
      </c>
      <c r="N227">
        <v>0.98340000000000005</v>
      </c>
      <c r="O227">
        <v>0.6623</v>
      </c>
    </row>
    <row r="228" spans="1:15" x14ac:dyDescent="0.3">
      <c r="A228">
        <v>227</v>
      </c>
      <c r="B228" s="1">
        <v>45307</v>
      </c>
      <c r="C228" s="2" t="s">
        <v>11</v>
      </c>
      <c r="D228" s="2" t="s">
        <v>20</v>
      </c>
      <c r="E228">
        <v>480</v>
      </c>
      <c r="F228">
        <v>410</v>
      </c>
      <c r="G228">
        <v>70</v>
      </c>
      <c r="H228">
        <v>583</v>
      </c>
      <c r="I228">
        <v>556</v>
      </c>
      <c r="J228">
        <v>27</v>
      </c>
      <c r="K228">
        <v>35.26</v>
      </c>
      <c r="L228">
        <v>0.85419999999999996</v>
      </c>
      <c r="M228">
        <v>0.83640000000000003</v>
      </c>
      <c r="N228">
        <v>0.95369999999999999</v>
      </c>
      <c r="O228">
        <v>0.68140000000000001</v>
      </c>
    </row>
    <row r="229" spans="1:15" x14ac:dyDescent="0.3">
      <c r="A229">
        <v>228</v>
      </c>
      <c r="B229" s="1">
        <v>45307</v>
      </c>
      <c r="C229" s="2" t="s">
        <v>11</v>
      </c>
      <c r="D229" s="2" t="s">
        <v>24</v>
      </c>
      <c r="E229">
        <v>480</v>
      </c>
      <c r="F229">
        <v>369</v>
      </c>
      <c r="G229">
        <v>111</v>
      </c>
      <c r="H229">
        <v>847</v>
      </c>
      <c r="I229">
        <v>823</v>
      </c>
      <c r="J229">
        <v>24</v>
      </c>
      <c r="K229">
        <v>23.77</v>
      </c>
      <c r="L229">
        <v>0.76880000000000004</v>
      </c>
      <c r="M229">
        <v>0.90980000000000005</v>
      </c>
      <c r="N229">
        <v>0.97170000000000001</v>
      </c>
      <c r="O229">
        <v>0.67969999999999997</v>
      </c>
    </row>
    <row r="230" spans="1:15" x14ac:dyDescent="0.3">
      <c r="A230">
        <v>229</v>
      </c>
      <c r="B230" s="1">
        <v>45307</v>
      </c>
      <c r="C230" s="2" t="s">
        <v>30</v>
      </c>
      <c r="D230" s="2" t="s">
        <v>12</v>
      </c>
      <c r="E230">
        <v>480</v>
      </c>
      <c r="F230">
        <v>451</v>
      </c>
      <c r="G230">
        <v>29</v>
      </c>
      <c r="H230">
        <v>614</v>
      </c>
      <c r="I230">
        <v>605</v>
      </c>
      <c r="J230">
        <v>9</v>
      </c>
      <c r="K230">
        <v>37.119999999999997</v>
      </c>
      <c r="L230">
        <v>0.93959999999999999</v>
      </c>
      <c r="M230">
        <v>0.84340000000000004</v>
      </c>
      <c r="N230">
        <v>0.98529999999999995</v>
      </c>
      <c r="O230">
        <v>0.78080000000000005</v>
      </c>
    </row>
    <row r="231" spans="1:15" x14ac:dyDescent="0.3">
      <c r="A231">
        <v>230</v>
      </c>
      <c r="B231" s="1">
        <v>45307</v>
      </c>
      <c r="C231" s="2" t="s">
        <v>30</v>
      </c>
      <c r="D231" s="2" t="s">
        <v>20</v>
      </c>
      <c r="E231">
        <v>480</v>
      </c>
      <c r="F231">
        <v>420</v>
      </c>
      <c r="G231">
        <v>60</v>
      </c>
      <c r="H231">
        <v>691</v>
      </c>
      <c r="I231">
        <v>678</v>
      </c>
      <c r="J231">
        <v>13</v>
      </c>
      <c r="K231">
        <v>34.1</v>
      </c>
      <c r="L231">
        <v>0.875</v>
      </c>
      <c r="M231">
        <v>0.93630000000000002</v>
      </c>
      <c r="N231">
        <v>0.98119999999999996</v>
      </c>
      <c r="O231">
        <v>0.80389999999999995</v>
      </c>
    </row>
    <row r="232" spans="1:15" x14ac:dyDescent="0.3">
      <c r="A232">
        <v>231</v>
      </c>
      <c r="B232" s="1">
        <v>45307</v>
      </c>
      <c r="C232" s="2" t="s">
        <v>30</v>
      </c>
      <c r="D232" s="2" t="s">
        <v>24</v>
      </c>
      <c r="E232">
        <v>480</v>
      </c>
      <c r="F232">
        <v>396</v>
      </c>
      <c r="G232">
        <v>84</v>
      </c>
      <c r="H232">
        <v>595</v>
      </c>
      <c r="I232">
        <v>591</v>
      </c>
      <c r="J232">
        <v>4</v>
      </c>
      <c r="K232">
        <v>35.85</v>
      </c>
      <c r="L232">
        <v>0.82499999999999996</v>
      </c>
      <c r="M232">
        <v>0.89880000000000004</v>
      </c>
      <c r="N232">
        <v>0.99329999999999996</v>
      </c>
      <c r="O232">
        <v>0.73650000000000004</v>
      </c>
    </row>
    <row r="233" spans="1:15" x14ac:dyDescent="0.3">
      <c r="A233">
        <v>232</v>
      </c>
      <c r="B233" s="1">
        <v>45307</v>
      </c>
      <c r="C233" s="2" t="s">
        <v>35</v>
      </c>
      <c r="D233" s="2" t="s">
        <v>12</v>
      </c>
      <c r="E233">
        <v>480</v>
      </c>
      <c r="F233">
        <v>476</v>
      </c>
      <c r="G233">
        <v>4</v>
      </c>
      <c r="H233">
        <v>1231</v>
      </c>
      <c r="I233">
        <v>1211</v>
      </c>
      <c r="J233">
        <v>20</v>
      </c>
      <c r="K233">
        <v>22.52</v>
      </c>
      <c r="L233">
        <v>0.99170000000000003</v>
      </c>
      <c r="M233">
        <v>0.97160000000000002</v>
      </c>
      <c r="N233">
        <v>0.98380000000000001</v>
      </c>
      <c r="O233">
        <v>0.94789999999999996</v>
      </c>
    </row>
    <row r="234" spans="1:15" x14ac:dyDescent="0.3">
      <c r="A234">
        <v>233</v>
      </c>
      <c r="B234" s="1">
        <v>45307</v>
      </c>
      <c r="C234" s="2" t="s">
        <v>35</v>
      </c>
      <c r="D234" s="2" t="s">
        <v>20</v>
      </c>
      <c r="E234">
        <v>480</v>
      </c>
      <c r="F234">
        <v>468</v>
      </c>
      <c r="G234">
        <v>12</v>
      </c>
      <c r="H234">
        <v>637</v>
      </c>
      <c r="I234">
        <v>621</v>
      </c>
      <c r="J234">
        <v>16</v>
      </c>
      <c r="K234">
        <v>37.479999999999997</v>
      </c>
      <c r="L234">
        <v>0.97499999999999998</v>
      </c>
      <c r="M234">
        <v>0.85050000000000003</v>
      </c>
      <c r="N234">
        <v>0.97489999999999999</v>
      </c>
      <c r="O234">
        <v>0.80840000000000001</v>
      </c>
    </row>
    <row r="235" spans="1:15" x14ac:dyDescent="0.3">
      <c r="A235">
        <v>234</v>
      </c>
      <c r="B235" s="1">
        <v>45307</v>
      </c>
      <c r="C235" s="2" t="s">
        <v>35</v>
      </c>
      <c r="D235" s="2" t="s">
        <v>24</v>
      </c>
      <c r="E235">
        <v>480</v>
      </c>
      <c r="F235">
        <v>422</v>
      </c>
      <c r="G235">
        <v>58</v>
      </c>
      <c r="H235">
        <v>975</v>
      </c>
      <c r="I235">
        <v>933</v>
      </c>
      <c r="J235">
        <v>42</v>
      </c>
      <c r="K235">
        <v>20.309999999999999</v>
      </c>
      <c r="L235">
        <v>0.87919999999999998</v>
      </c>
      <c r="M235">
        <v>0.78249999999999997</v>
      </c>
      <c r="N235">
        <v>0.95689999999999997</v>
      </c>
      <c r="O235">
        <v>0.6583</v>
      </c>
    </row>
    <row r="236" spans="1:15" x14ac:dyDescent="0.3">
      <c r="A236">
        <v>235</v>
      </c>
      <c r="B236" s="1">
        <v>45307</v>
      </c>
      <c r="C236" s="2" t="s">
        <v>41</v>
      </c>
      <c r="D236" s="2" t="s">
        <v>12</v>
      </c>
      <c r="E236">
        <v>480</v>
      </c>
      <c r="F236">
        <v>461</v>
      </c>
      <c r="G236">
        <v>19</v>
      </c>
      <c r="H236">
        <v>1195</v>
      </c>
      <c r="I236">
        <v>1180</v>
      </c>
      <c r="J236">
        <v>15</v>
      </c>
      <c r="K236">
        <v>21.5</v>
      </c>
      <c r="L236">
        <v>0.96040000000000003</v>
      </c>
      <c r="M236">
        <v>0.92920000000000003</v>
      </c>
      <c r="N236">
        <v>0.98740000000000006</v>
      </c>
      <c r="O236">
        <v>0.88119999999999998</v>
      </c>
    </row>
    <row r="237" spans="1:15" x14ac:dyDescent="0.3">
      <c r="A237">
        <v>236</v>
      </c>
      <c r="B237" s="1">
        <v>45307</v>
      </c>
      <c r="C237" s="2" t="s">
        <v>41</v>
      </c>
      <c r="D237" s="2" t="s">
        <v>20</v>
      </c>
      <c r="E237">
        <v>480</v>
      </c>
      <c r="F237">
        <v>401</v>
      </c>
      <c r="G237">
        <v>79</v>
      </c>
      <c r="H237">
        <v>638</v>
      </c>
      <c r="I237">
        <v>611</v>
      </c>
      <c r="J237">
        <v>27</v>
      </c>
      <c r="K237">
        <v>33.85</v>
      </c>
      <c r="L237">
        <v>0.83540000000000003</v>
      </c>
      <c r="M237">
        <v>0.89859999999999995</v>
      </c>
      <c r="N237">
        <v>0.9577</v>
      </c>
      <c r="O237">
        <v>0.71889999999999998</v>
      </c>
    </row>
    <row r="238" spans="1:15" x14ac:dyDescent="0.3">
      <c r="A238">
        <v>237</v>
      </c>
      <c r="B238" s="1">
        <v>45307</v>
      </c>
      <c r="C238" s="2" t="s">
        <v>41</v>
      </c>
      <c r="D238" s="2" t="s">
        <v>24</v>
      </c>
      <c r="E238">
        <v>480</v>
      </c>
      <c r="F238">
        <v>371</v>
      </c>
      <c r="G238">
        <v>109</v>
      </c>
      <c r="H238">
        <v>579</v>
      </c>
      <c r="I238">
        <v>552</v>
      </c>
      <c r="J238">
        <v>27</v>
      </c>
      <c r="K238">
        <v>33.49</v>
      </c>
      <c r="L238">
        <v>0.77290000000000003</v>
      </c>
      <c r="M238">
        <v>0.872</v>
      </c>
      <c r="N238">
        <v>0.95340000000000003</v>
      </c>
      <c r="O238">
        <v>0.64259999999999995</v>
      </c>
    </row>
    <row r="239" spans="1:15" x14ac:dyDescent="0.3">
      <c r="A239">
        <v>238</v>
      </c>
      <c r="B239" s="1">
        <v>45307</v>
      </c>
      <c r="C239" s="2" t="s">
        <v>44</v>
      </c>
      <c r="D239" s="2" t="s">
        <v>12</v>
      </c>
      <c r="E239">
        <v>480</v>
      </c>
      <c r="F239">
        <v>400</v>
      </c>
      <c r="G239">
        <v>80</v>
      </c>
      <c r="H239">
        <v>645</v>
      </c>
      <c r="I239">
        <v>617</v>
      </c>
      <c r="J239">
        <v>28</v>
      </c>
      <c r="K239">
        <v>34.369999999999997</v>
      </c>
      <c r="L239">
        <v>0.83330000000000004</v>
      </c>
      <c r="M239">
        <v>0.92410000000000003</v>
      </c>
      <c r="N239">
        <v>0.95660000000000001</v>
      </c>
      <c r="O239">
        <v>0.73660000000000003</v>
      </c>
    </row>
    <row r="240" spans="1:15" x14ac:dyDescent="0.3">
      <c r="A240">
        <v>239</v>
      </c>
      <c r="B240" s="1">
        <v>45307</v>
      </c>
      <c r="C240" s="2" t="s">
        <v>44</v>
      </c>
      <c r="D240" s="2" t="s">
        <v>20</v>
      </c>
      <c r="E240">
        <v>480</v>
      </c>
      <c r="F240">
        <v>476</v>
      </c>
      <c r="G240">
        <v>4</v>
      </c>
      <c r="H240">
        <v>709</v>
      </c>
      <c r="I240">
        <v>685</v>
      </c>
      <c r="J240">
        <v>24</v>
      </c>
      <c r="K240">
        <v>32.35</v>
      </c>
      <c r="L240">
        <v>0.99170000000000003</v>
      </c>
      <c r="M240">
        <v>0.80389999999999995</v>
      </c>
      <c r="N240">
        <v>0.96609999999999996</v>
      </c>
      <c r="O240">
        <v>0.7702</v>
      </c>
    </row>
    <row r="241" spans="1:15" x14ac:dyDescent="0.3">
      <c r="A241">
        <v>240</v>
      </c>
      <c r="B241" s="1">
        <v>45307</v>
      </c>
      <c r="C241" s="2" t="s">
        <v>44</v>
      </c>
      <c r="D241" s="2" t="s">
        <v>24</v>
      </c>
      <c r="E241">
        <v>480</v>
      </c>
      <c r="F241">
        <v>444</v>
      </c>
      <c r="G241">
        <v>36</v>
      </c>
      <c r="H241">
        <v>613</v>
      </c>
      <c r="I241">
        <v>600</v>
      </c>
      <c r="J241">
        <v>13</v>
      </c>
      <c r="K241">
        <v>39.950000000000003</v>
      </c>
      <c r="L241">
        <v>0.92500000000000004</v>
      </c>
      <c r="M241">
        <v>0.9204</v>
      </c>
      <c r="N241">
        <v>0.9788</v>
      </c>
      <c r="O241">
        <v>0.83330000000000004</v>
      </c>
    </row>
    <row r="242" spans="1:15" x14ac:dyDescent="0.3">
      <c r="A242">
        <v>241</v>
      </c>
      <c r="B242" s="1">
        <v>45308</v>
      </c>
      <c r="C242" s="2" t="s">
        <v>11</v>
      </c>
      <c r="D242" s="2" t="s">
        <v>12</v>
      </c>
      <c r="E242">
        <v>480</v>
      </c>
      <c r="F242">
        <v>468</v>
      </c>
      <c r="G242">
        <v>12</v>
      </c>
      <c r="H242">
        <v>726</v>
      </c>
      <c r="I242">
        <v>723</v>
      </c>
      <c r="J242">
        <v>3</v>
      </c>
      <c r="K242">
        <v>35.21</v>
      </c>
      <c r="L242">
        <v>0.97499999999999998</v>
      </c>
      <c r="M242">
        <v>0.91090000000000004</v>
      </c>
      <c r="N242">
        <v>0.99590000000000001</v>
      </c>
      <c r="O242">
        <v>0.88449999999999995</v>
      </c>
    </row>
    <row r="243" spans="1:15" x14ac:dyDescent="0.3">
      <c r="A243">
        <v>242</v>
      </c>
      <c r="B243" s="1">
        <v>45308</v>
      </c>
      <c r="C243" s="2" t="s">
        <v>11</v>
      </c>
      <c r="D243" s="2" t="s">
        <v>20</v>
      </c>
      <c r="E243">
        <v>480</v>
      </c>
      <c r="F243">
        <v>459</v>
      </c>
      <c r="G243">
        <v>21</v>
      </c>
      <c r="H243">
        <v>777</v>
      </c>
      <c r="I243">
        <v>776</v>
      </c>
      <c r="J243">
        <v>1</v>
      </c>
      <c r="K243">
        <v>33.880000000000003</v>
      </c>
      <c r="L243">
        <v>0.95630000000000004</v>
      </c>
      <c r="M243">
        <v>0.95689999999999997</v>
      </c>
      <c r="N243">
        <v>0.99870000000000003</v>
      </c>
      <c r="O243">
        <v>0.91390000000000005</v>
      </c>
    </row>
    <row r="244" spans="1:15" x14ac:dyDescent="0.3">
      <c r="A244">
        <v>243</v>
      </c>
      <c r="B244" s="1">
        <v>45308</v>
      </c>
      <c r="C244" s="2" t="s">
        <v>11</v>
      </c>
      <c r="D244" s="2" t="s">
        <v>24</v>
      </c>
      <c r="E244">
        <v>480</v>
      </c>
      <c r="F244">
        <v>379</v>
      </c>
      <c r="G244">
        <v>101</v>
      </c>
      <c r="H244">
        <v>895</v>
      </c>
      <c r="I244">
        <v>876</v>
      </c>
      <c r="J244">
        <v>19</v>
      </c>
      <c r="K244">
        <v>21.12</v>
      </c>
      <c r="L244">
        <v>0.78959999999999997</v>
      </c>
      <c r="M244">
        <v>0.83179999999999998</v>
      </c>
      <c r="N244">
        <v>0.9788</v>
      </c>
      <c r="O244">
        <v>0.64290000000000003</v>
      </c>
    </row>
    <row r="245" spans="1:15" x14ac:dyDescent="0.3">
      <c r="A245">
        <v>244</v>
      </c>
      <c r="B245" s="1">
        <v>45308</v>
      </c>
      <c r="C245" s="2" t="s">
        <v>30</v>
      </c>
      <c r="D245" s="2" t="s">
        <v>12</v>
      </c>
      <c r="E245">
        <v>480</v>
      </c>
      <c r="F245">
        <v>449</v>
      </c>
      <c r="G245">
        <v>31</v>
      </c>
      <c r="H245">
        <v>773</v>
      </c>
      <c r="I245">
        <v>743</v>
      </c>
      <c r="J245">
        <v>30</v>
      </c>
      <c r="K245">
        <v>30.62</v>
      </c>
      <c r="L245">
        <v>0.93540000000000001</v>
      </c>
      <c r="M245">
        <v>0.87939999999999996</v>
      </c>
      <c r="N245">
        <v>0.96120000000000005</v>
      </c>
      <c r="O245">
        <v>0.79069999999999996</v>
      </c>
    </row>
    <row r="246" spans="1:15" x14ac:dyDescent="0.3">
      <c r="A246">
        <v>245</v>
      </c>
      <c r="B246" s="1">
        <v>45308</v>
      </c>
      <c r="C246" s="2" t="s">
        <v>30</v>
      </c>
      <c r="D246" s="2" t="s">
        <v>20</v>
      </c>
      <c r="E246">
        <v>480</v>
      </c>
      <c r="F246">
        <v>459</v>
      </c>
      <c r="G246">
        <v>21</v>
      </c>
      <c r="H246">
        <v>1042</v>
      </c>
      <c r="I246">
        <v>1023</v>
      </c>
      <c r="J246">
        <v>19</v>
      </c>
      <c r="K246">
        <v>23.5</v>
      </c>
      <c r="L246">
        <v>0.95630000000000004</v>
      </c>
      <c r="M246">
        <v>0.88980000000000004</v>
      </c>
      <c r="N246">
        <v>0.98180000000000001</v>
      </c>
      <c r="O246">
        <v>0.83540000000000003</v>
      </c>
    </row>
    <row r="247" spans="1:15" x14ac:dyDescent="0.3">
      <c r="A247">
        <v>246</v>
      </c>
      <c r="B247" s="1">
        <v>45308</v>
      </c>
      <c r="C247" s="2" t="s">
        <v>30</v>
      </c>
      <c r="D247" s="2" t="s">
        <v>24</v>
      </c>
      <c r="E247">
        <v>480</v>
      </c>
      <c r="F247">
        <v>393</v>
      </c>
      <c r="G247">
        <v>87</v>
      </c>
      <c r="H247">
        <v>911</v>
      </c>
      <c r="I247">
        <v>905</v>
      </c>
      <c r="J247">
        <v>6</v>
      </c>
      <c r="K247">
        <v>24.82</v>
      </c>
      <c r="L247">
        <v>0.81869999999999998</v>
      </c>
      <c r="M247">
        <v>0.95889999999999997</v>
      </c>
      <c r="N247">
        <v>0.99339999999999995</v>
      </c>
      <c r="O247">
        <v>0.77990000000000004</v>
      </c>
    </row>
    <row r="248" spans="1:15" x14ac:dyDescent="0.3">
      <c r="A248">
        <v>247</v>
      </c>
      <c r="B248" s="1">
        <v>45308</v>
      </c>
      <c r="C248" s="2" t="s">
        <v>35</v>
      </c>
      <c r="D248" s="2" t="s">
        <v>12</v>
      </c>
      <c r="E248">
        <v>480</v>
      </c>
      <c r="F248">
        <v>421</v>
      </c>
      <c r="G248">
        <v>59</v>
      </c>
      <c r="H248">
        <v>659</v>
      </c>
      <c r="I248">
        <v>638</v>
      </c>
      <c r="J248">
        <v>21</v>
      </c>
      <c r="K248">
        <v>32.76</v>
      </c>
      <c r="L248">
        <v>0.87709999999999999</v>
      </c>
      <c r="M248">
        <v>0.85470000000000002</v>
      </c>
      <c r="N248">
        <v>0.96809999999999996</v>
      </c>
      <c r="O248">
        <v>0.72570000000000001</v>
      </c>
    </row>
    <row r="249" spans="1:15" x14ac:dyDescent="0.3">
      <c r="A249">
        <v>248</v>
      </c>
      <c r="B249" s="1">
        <v>45308</v>
      </c>
      <c r="C249" s="2" t="s">
        <v>35</v>
      </c>
      <c r="D249" s="2" t="s">
        <v>20</v>
      </c>
      <c r="E249">
        <v>480</v>
      </c>
      <c r="F249">
        <v>365</v>
      </c>
      <c r="G249">
        <v>115</v>
      </c>
      <c r="H249">
        <v>580</v>
      </c>
      <c r="I249">
        <v>561</v>
      </c>
      <c r="J249">
        <v>19</v>
      </c>
      <c r="K249">
        <v>36.090000000000003</v>
      </c>
      <c r="L249">
        <v>0.76039999999999996</v>
      </c>
      <c r="M249">
        <v>0.95709999999999995</v>
      </c>
      <c r="N249">
        <v>0.96719999999999995</v>
      </c>
      <c r="O249">
        <v>0.70389999999999997</v>
      </c>
    </row>
    <row r="250" spans="1:15" x14ac:dyDescent="0.3">
      <c r="A250">
        <v>249</v>
      </c>
      <c r="B250" s="1">
        <v>45308</v>
      </c>
      <c r="C250" s="2" t="s">
        <v>35</v>
      </c>
      <c r="D250" s="2" t="s">
        <v>24</v>
      </c>
      <c r="E250">
        <v>480</v>
      </c>
      <c r="F250">
        <v>460</v>
      </c>
      <c r="G250">
        <v>20</v>
      </c>
      <c r="H250">
        <v>1243</v>
      </c>
      <c r="I250">
        <v>1182</v>
      </c>
      <c r="J250">
        <v>61</v>
      </c>
      <c r="K250">
        <v>21.48</v>
      </c>
      <c r="L250">
        <v>0.95830000000000004</v>
      </c>
      <c r="M250">
        <v>0.96730000000000005</v>
      </c>
      <c r="N250">
        <v>0.95089999999999997</v>
      </c>
      <c r="O250">
        <v>0.88139999999999996</v>
      </c>
    </row>
    <row r="251" spans="1:15" x14ac:dyDescent="0.3">
      <c r="A251">
        <v>250</v>
      </c>
      <c r="B251" s="1">
        <v>45308</v>
      </c>
      <c r="C251" s="2" t="s">
        <v>41</v>
      </c>
      <c r="D251" s="2" t="s">
        <v>12</v>
      </c>
      <c r="E251">
        <v>480</v>
      </c>
      <c r="F251">
        <v>442</v>
      </c>
      <c r="G251">
        <v>38</v>
      </c>
      <c r="H251">
        <v>685</v>
      </c>
      <c r="I251">
        <v>677</v>
      </c>
      <c r="J251">
        <v>8</v>
      </c>
      <c r="K251">
        <v>32.78</v>
      </c>
      <c r="L251">
        <v>0.92079999999999995</v>
      </c>
      <c r="M251">
        <v>0.84670000000000001</v>
      </c>
      <c r="N251">
        <v>0.98829999999999996</v>
      </c>
      <c r="O251">
        <v>0.77049999999999996</v>
      </c>
    </row>
    <row r="252" spans="1:15" x14ac:dyDescent="0.3">
      <c r="A252">
        <v>251</v>
      </c>
      <c r="B252" s="1">
        <v>45308</v>
      </c>
      <c r="C252" s="2" t="s">
        <v>41</v>
      </c>
      <c r="D252" s="2" t="s">
        <v>20</v>
      </c>
      <c r="E252">
        <v>480</v>
      </c>
      <c r="F252">
        <v>372</v>
      </c>
      <c r="G252">
        <v>108</v>
      </c>
      <c r="H252">
        <v>839</v>
      </c>
      <c r="I252">
        <v>804</v>
      </c>
      <c r="J252">
        <v>35</v>
      </c>
      <c r="K252">
        <v>26.04</v>
      </c>
      <c r="L252">
        <v>0.77500000000000002</v>
      </c>
      <c r="M252">
        <v>0.97899999999999998</v>
      </c>
      <c r="N252">
        <v>0.95830000000000004</v>
      </c>
      <c r="O252">
        <v>0.72709999999999997</v>
      </c>
    </row>
    <row r="253" spans="1:15" x14ac:dyDescent="0.3">
      <c r="A253">
        <v>252</v>
      </c>
      <c r="B253" s="1">
        <v>45308</v>
      </c>
      <c r="C253" s="2" t="s">
        <v>41</v>
      </c>
      <c r="D253" s="2" t="s">
        <v>24</v>
      </c>
      <c r="E253">
        <v>480</v>
      </c>
      <c r="F253">
        <v>467</v>
      </c>
      <c r="G253">
        <v>13</v>
      </c>
      <c r="H253">
        <v>997</v>
      </c>
      <c r="I253">
        <v>969</v>
      </c>
      <c r="J253">
        <v>28</v>
      </c>
      <c r="K253">
        <v>24.74</v>
      </c>
      <c r="L253">
        <v>0.97289999999999999</v>
      </c>
      <c r="M253">
        <v>0.88070000000000004</v>
      </c>
      <c r="N253">
        <v>0.97189999999999999</v>
      </c>
      <c r="O253">
        <v>0.83279999999999998</v>
      </c>
    </row>
    <row r="254" spans="1:15" x14ac:dyDescent="0.3">
      <c r="A254">
        <v>253</v>
      </c>
      <c r="B254" s="1">
        <v>45308</v>
      </c>
      <c r="C254" s="2" t="s">
        <v>44</v>
      </c>
      <c r="D254" s="2" t="s">
        <v>12</v>
      </c>
      <c r="E254">
        <v>480</v>
      </c>
      <c r="F254">
        <v>391</v>
      </c>
      <c r="G254">
        <v>89</v>
      </c>
      <c r="H254">
        <v>882</v>
      </c>
      <c r="I254">
        <v>853</v>
      </c>
      <c r="J254">
        <v>29</v>
      </c>
      <c r="K254">
        <v>25.9</v>
      </c>
      <c r="L254">
        <v>0.81459999999999999</v>
      </c>
      <c r="M254">
        <v>0.97460000000000002</v>
      </c>
      <c r="N254">
        <v>0.96709999999999996</v>
      </c>
      <c r="O254">
        <v>0.76780000000000004</v>
      </c>
    </row>
    <row r="255" spans="1:15" x14ac:dyDescent="0.3">
      <c r="A255">
        <v>254</v>
      </c>
      <c r="B255" s="1">
        <v>45308</v>
      </c>
      <c r="C255" s="2" t="s">
        <v>44</v>
      </c>
      <c r="D255" s="2" t="s">
        <v>20</v>
      </c>
      <c r="E255">
        <v>480</v>
      </c>
      <c r="F255">
        <v>445</v>
      </c>
      <c r="G255">
        <v>35</v>
      </c>
      <c r="H255">
        <v>1256</v>
      </c>
      <c r="I255">
        <v>1208</v>
      </c>
      <c r="J255">
        <v>48</v>
      </c>
      <c r="K255">
        <v>20.16</v>
      </c>
      <c r="L255">
        <v>0.92710000000000004</v>
      </c>
      <c r="M255">
        <v>0.9486</v>
      </c>
      <c r="N255">
        <v>0.96179999999999999</v>
      </c>
      <c r="O255">
        <v>0.84589999999999999</v>
      </c>
    </row>
    <row r="256" spans="1:15" x14ac:dyDescent="0.3">
      <c r="A256">
        <v>255</v>
      </c>
      <c r="B256" s="1">
        <v>45308</v>
      </c>
      <c r="C256" s="2" t="s">
        <v>44</v>
      </c>
      <c r="D256" s="2" t="s">
        <v>24</v>
      </c>
      <c r="E256">
        <v>480</v>
      </c>
      <c r="F256">
        <v>474</v>
      </c>
      <c r="G256">
        <v>6</v>
      </c>
      <c r="H256">
        <v>685</v>
      </c>
      <c r="I256">
        <v>657</v>
      </c>
      <c r="J256">
        <v>28</v>
      </c>
      <c r="K256">
        <v>38.21</v>
      </c>
      <c r="L256">
        <v>0.98750000000000004</v>
      </c>
      <c r="M256">
        <v>0.92069999999999996</v>
      </c>
      <c r="N256">
        <v>0.95909999999999995</v>
      </c>
      <c r="O256">
        <v>0.872</v>
      </c>
    </row>
    <row r="257" spans="1:15" x14ac:dyDescent="0.3">
      <c r="A257">
        <v>256</v>
      </c>
      <c r="B257" s="1">
        <v>45309</v>
      </c>
      <c r="C257" s="2" t="s">
        <v>11</v>
      </c>
      <c r="D257" s="2" t="s">
        <v>12</v>
      </c>
      <c r="E257">
        <v>480</v>
      </c>
      <c r="F257">
        <v>365</v>
      </c>
      <c r="G257">
        <v>115</v>
      </c>
      <c r="H257">
        <v>794</v>
      </c>
      <c r="I257">
        <v>770</v>
      </c>
      <c r="J257">
        <v>24</v>
      </c>
      <c r="K257">
        <v>25.72</v>
      </c>
      <c r="L257">
        <v>0.76039999999999996</v>
      </c>
      <c r="M257">
        <v>0.93300000000000005</v>
      </c>
      <c r="N257">
        <v>0.9698</v>
      </c>
      <c r="O257">
        <v>0.68799999999999994</v>
      </c>
    </row>
    <row r="258" spans="1:15" x14ac:dyDescent="0.3">
      <c r="A258">
        <v>257</v>
      </c>
      <c r="B258" s="1">
        <v>45309</v>
      </c>
      <c r="C258" s="2" t="s">
        <v>11</v>
      </c>
      <c r="D258" s="2" t="s">
        <v>20</v>
      </c>
      <c r="E258">
        <v>480</v>
      </c>
      <c r="F258">
        <v>435</v>
      </c>
      <c r="G258">
        <v>45</v>
      </c>
      <c r="H258">
        <v>849</v>
      </c>
      <c r="I258">
        <v>839</v>
      </c>
      <c r="J258">
        <v>10</v>
      </c>
      <c r="K258">
        <v>24.38</v>
      </c>
      <c r="L258">
        <v>0.90620000000000001</v>
      </c>
      <c r="M258">
        <v>0.79349999999999998</v>
      </c>
      <c r="N258">
        <v>0.98819999999999997</v>
      </c>
      <c r="O258">
        <v>0.71060000000000001</v>
      </c>
    </row>
    <row r="259" spans="1:15" x14ac:dyDescent="0.3">
      <c r="A259">
        <v>258</v>
      </c>
      <c r="B259" s="1">
        <v>45309</v>
      </c>
      <c r="C259" s="2" t="s">
        <v>11</v>
      </c>
      <c r="D259" s="2" t="s">
        <v>24</v>
      </c>
      <c r="E259">
        <v>480</v>
      </c>
      <c r="F259">
        <v>384</v>
      </c>
      <c r="G259">
        <v>96</v>
      </c>
      <c r="H259">
        <v>603</v>
      </c>
      <c r="I259">
        <v>578</v>
      </c>
      <c r="J259">
        <v>25</v>
      </c>
      <c r="K259">
        <v>34.42</v>
      </c>
      <c r="L259">
        <v>0.8</v>
      </c>
      <c r="M259">
        <v>0.90129999999999999</v>
      </c>
      <c r="N259">
        <v>0.95850000000000002</v>
      </c>
      <c r="O259">
        <v>0.69110000000000005</v>
      </c>
    </row>
    <row r="260" spans="1:15" x14ac:dyDescent="0.3">
      <c r="A260">
        <v>259</v>
      </c>
      <c r="B260" s="1">
        <v>45309</v>
      </c>
      <c r="C260" s="2" t="s">
        <v>30</v>
      </c>
      <c r="D260" s="2" t="s">
        <v>12</v>
      </c>
      <c r="E260">
        <v>480</v>
      </c>
      <c r="F260">
        <v>400</v>
      </c>
      <c r="G260">
        <v>80</v>
      </c>
      <c r="H260">
        <v>977</v>
      </c>
      <c r="I260">
        <v>976</v>
      </c>
      <c r="J260">
        <v>1</v>
      </c>
      <c r="K260">
        <v>21.94</v>
      </c>
      <c r="L260">
        <v>0.83330000000000004</v>
      </c>
      <c r="M260">
        <v>0.89390000000000003</v>
      </c>
      <c r="N260">
        <v>0.999</v>
      </c>
      <c r="O260">
        <v>0.74409999999999998</v>
      </c>
    </row>
    <row r="261" spans="1:15" x14ac:dyDescent="0.3">
      <c r="A261">
        <v>260</v>
      </c>
      <c r="B261" s="1">
        <v>45309</v>
      </c>
      <c r="C261" s="2" t="s">
        <v>30</v>
      </c>
      <c r="D261" s="2" t="s">
        <v>20</v>
      </c>
      <c r="E261">
        <v>480</v>
      </c>
      <c r="F261">
        <v>380</v>
      </c>
      <c r="G261">
        <v>100</v>
      </c>
      <c r="H261">
        <v>698</v>
      </c>
      <c r="I261">
        <v>673</v>
      </c>
      <c r="J261">
        <v>25</v>
      </c>
      <c r="K261">
        <v>28.82</v>
      </c>
      <c r="L261">
        <v>0.79169999999999996</v>
      </c>
      <c r="M261">
        <v>0.88239999999999996</v>
      </c>
      <c r="N261">
        <v>0.96419999999999995</v>
      </c>
      <c r="O261">
        <v>0.67359999999999998</v>
      </c>
    </row>
    <row r="262" spans="1:15" x14ac:dyDescent="0.3">
      <c r="A262">
        <v>261</v>
      </c>
      <c r="B262" s="1">
        <v>45309</v>
      </c>
      <c r="C262" s="2" t="s">
        <v>30</v>
      </c>
      <c r="D262" s="2" t="s">
        <v>24</v>
      </c>
      <c r="E262">
        <v>480</v>
      </c>
      <c r="F262">
        <v>469</v>
      </c>
      <c r="G262">
        <v>11</v>
      </c>
      <c r="H262">
        <v>607</v>
      </c>
      <c r="I262">
        <v>595</v>
      </c>
      <c r="J262">
        <v>12</v>
      </c>
      <c r="K262">
        <v>38.19</v>
      </c>
      <c r="L262">
        <v>0.97709999999999997</v>
      </c>
      <c r="M262">
        <v>0.82469999999999999</v>
      </c>
      <c r="N262">
        <v>0.98019999999999996</v>
      </c>
      <c r="O262">
        <v>0.78990000000000005</v>
      </c>
    </row>
    <row r="263" spans="1:15" x14ac:dyDescent="0.3">
      <c r="A263">
        <v>262</v>
      </c>
      <c r="B263" s="1">
        <v>45309</v>
      </c>
      <c r="C263" s="2" t="s">
        <v>35</v>
      </c>
      <c r="D263" s="2" t="s">
        <v>12</v>
      </c>
      <c r="E263">
        <v>480</v>
      </c>
      <c r="F263">
        <v>455</v>
      </c>
      <c r="G263">
        <v>25</v>
      </c>
      <c r="H263">
        <v>1053</v>
      </c>
      <c r="I263">
        <v>1002</v>
      </c>
      <c r="J263">
        <v>51</v>
      </c>
      <c r="K263">
        <v>22.64</v>
      </c>
      <c r="L263">
        <v>0.94789999999999996</v>
      </c>
      <c r="M263">
        <v>0.87390000000000001</v>
      </c>
      <c r="N263">
        <v>0.9516</v>
      </c>
      <c r="O263">
        <v>0.7883</v>
      </c>
    </row>
    <row r="264" spans="1:15" x14ac:dyDescent="0.3">
      <c r="A264">
        <v>263</v>
      </c>
      <c r="B264" s="1">
        <v>45309</v>
      </c>
      <c r="C264" s="2" t="s">
        <v>35</v>
      </c>
      <c r="D264" s="2" t="s">
        <v>20</v>
      </c>
      <c r="E264">
        <v>480</v>
      </c>
      <c r="F264">
        <v>413</v>
      </c>
      <c r="G264">
        <v>67</v>
      </c>
      <c r="H264">
        <v>670</v>
      </c>
      <c r="I264">
        <v>665</v>
      </c>
      <c r="J264">
        <v>5</v>
      </c>
      <c r="K264">
        <v>30.04</v>
      </c>
      <c r="L264">
        <v>0.86040000000000005</v>
      </c>
      <c r="M264">
        <v>0.81210000000000004</v>
      </c>
      <c r="N264">
        <v>0.99250000000000005</v>
      </c>
      <c r="O264">
        <v>0.69350000000000001</v>
      </c>
    </row>
    <row r="265" spans="1:15" x14ac:dyDescent="0.3">
      <c r="A265">
        <v>264</v>
      </c>
      <c r="B265" s="1">
        <v>45309</v>
      </c>
      <c r="C265" s="2" t="s">
        <v>35</v>
      </c>
      <c r="D265" s="2" t="s">
        <v>24</v>
      </c>
      <c r="E265">
        <v>480</v>
      </c>
      <c r="F265">
        <v>364</v>
      </c>
      <c r="G265">
        <v>116</v>
      </c>
      <c r="H265">
        <v>514</v>
      </c>
      <c r="I265">
        <v>494</v>
      </c>
      <c r="J265">
        <v>20</v>
      </c>
      <c r="K265">
        <v>36.49</v>
      </c>
      <c r="L265">
        <v>0.75829999999999997</v>
      </c>
      <c r="M265">
        <v>0.85950000000000004</v>
      </c>
      <c r="N265">
        <v>0.96109999999999995</v>
      </c>
      <c r="O265">
        <v>0.62639999999999996</v>
      </c>
    </row>
    <row r="266" spans="1:15" x14ac:dyDescent="0.3">
      <c r="A266">
        <v>265</v>
      </c>
      <c r="B266" s="1">
        <v>45309</v>
      </c>
      <c r="C266" s="2" t="s">
        <v>41</v>
      </c>
      <c r="D266" s="2" t="s">
        <v>12</v>
      </c>
      <c r="E266">
        <v>480</v>
      </c>
      <c r="F266">
        <v>385</v>
      </c>
      <c r="G266">
        <v>95</v>
      </c>
      <c r="H266">
        <v>576</v>
      </c>
      <c r="I266">
        <v>563</v>
      </c>
      <c r="J266">
        <v>13</v>
      </c>
      <c r="K266">
        <v>37.409999999999997</v>
      </c>
      <c r="L266">
        <v>0.80210000000000004</v>
      </c>
      <c r="M266">
        <v>0.9335</v>
      </c>
      <c r="N266">
        <v>0.97740000000000005</v>
      </c>
      <c r="O266">
        <v>0.73180000000000001</v>
      </c>
    </row>
    <row r="267" spans="1:15" x14ac:dyDescent="0.3">
      <c r="A267">
        <v>266</v>
      </c>
      <c r="B267" s="1">
        <v>45309</v>
      </c>
      <c r="C267" s="2" t="s">
        <v>41</v>
      </c>
      <c r="D267" s="2" t="s">
        <v>20</v>
      </c>
      <c r="E267">
        <v>480</v>
      </c>
      <c r="F267">
        <v>471</v>
      </c>
      <c r="G267">
        <v>9</v>
      </c>
      <c r="H267">
        <v>1203</v>
      </c>
      <c r="I267">
        <v>1152</v>
      </c>
      <c r="J267">
        <v>51</v>
      </c>
      <c r="K267">
        <v>22.82</v>
      </c>
      <c r="L267">
        <v>0.98119999999999996</v>
      </c>
      <c r="M267">
        <v>0.97170000000000001</v>
      </c>
      <c r="N267">
        <v>0.95760000000000001</v>
      </c>
      <c r="O267">
        <v>0.91300000000000003</v>
      </c>
    </row>
    <row r="268" spans="1:15" x14ac:dyDescent="0.3">
      <c r="A268">
        <v>267</v>
      </c>
      <c r="B268" s="1">
        <v>45309</v>
      </c>
      <c r="C268" s="2" t="s">
        <v>41</v>
      </c>
      <c r="D268" s="2" t="s">
        <v>24</v>
      </c>
      <c r="E268">
        <v>480</v>
      </c>
      <c r="F268">
        <v>388</v>
      </c>
      <c r="G268">
        <v>92</v>
      </c>
      <c r="H268">
        <v>584</v>
      </c>
      <c r="I268">
        <v>560</v>
      </c>
      <c r="J268">
        <v>24</v>
      </c>
      <c r="K268">
        <v>33.49</v>
      </c>
      <c r="L268">
        <v>0.80830000000000002</v>
      </c>
      <c r="M268">
        <v>0.84030000000000005</v>
      </c>
      <c r="N268">
        <v>0.95889999999999997</v>
      </c>
      <c r="O268">
        <v>0.65129999999999999</v>
      </c>
    </row>
    <row r="269" spans="1:15" x14ac:dyDescent="0.3">
      <c r="A269">
        <v>268</v>
      </c>
      <c r="B269" s="1">
        <v>45309</v>
      </c>
      <c r="C269" s="2" t="s">
        <v>44</v>
      </c>
      <c r="D269" s="2" t="s">
        <v>12</v>
      </c>
      <c r="E269">
        <v>480</v>
      </c>
      <c r="F269">
        <v>409</v>
      </c>
      <c r="G269">
        <v>71</v>
      </c>
      <c r="H269">
        <v>836</v>
      </c>
      <c r="I269">
        <v>836</v>
      </c>
      <c r="J269">
        <v>0</v>
      </c>
      <c r="K269">
        <v>27.32</v>
      </c>
      <c r="L269">
        <v>0.85209999999999997</v>
      </c>
      <c r="M269">
        <v>0.93100000000000005</v>
      </c>
      <c r="N269">
        <v>1</v>
      </c>
      <c r="O269">
        <v>0.79330000000000001</v>
      </c>
    </row>
    <row r="270" spans="1:15" x14ac:dyDescent="0.3">
      <c r="A270">
        <v>269</v>
      </c>
      <c r="B270" s="1">
        <v>45309</v>
      </c>
      <c r="C270" s="2" t="s">
        <v>44</v>
      </c>
      <c r="D270" s="2" t="s">
        <v>20</v>
      </c>
      <c r="E270">
        <v>480</v>
      </c>
      <c r="F270">
        <v>412</v>
      </c>
      <c r="G270">
        <v>68</v>
      </c>
      <c r="H270">
        <v>918</v>
      </c>
      <c r="I270">
        <v>884</v>
      </c>
      <c r="J270">
        <v>34</v>
      </c>
      <c r="K270">
        <v>22.47</v>
      </c>
      <c r="L270">
        <v>0.85829999999999995</v>
      </c>
      <c r="M270">
        <v>0.83450000000000002</v>
      </c>
      <c r="N270">
        <v>0.96299999999999997</v>
      </c>
      <c r="O270">
        <v>0.68979999999999997</v>
      </c>
    </row>
    <row r="271" spans="1:15" x14ac:dyDescent="0.3">
      <c r="A271">
        <v>270</v>
      </c>
      <c r="B271" s="1">
        <v>45309</v>
      </c>
      <c r="C271" s="2" t="s">
        <v>44</v>
      </c>
      <c r="D271" s="2" t="s">
        <v>24</v>
      </c>
      <c r="E271">
        <v>480</v>
      </c>
      <c r="F271">
        <v>447</v>
      </c>
      <c r="G271">
        <v>33</v>
      </c>
      <c r="H271">
        <v>794</v>
      </c>
      <c r="I271">
        <v>757</v>
      </c>
      <c r="J271">
        <v>37</v>
      </c>
      <c r="K271">
        <v>31.69</v>
      </c>
      <c r="L271">
        <v>0.93130000000000002</v>
      </c>
      <c r="M271">
        <v>0.9385</v>
      </c>
      <c r="N271">
        <v>0.95340000000000003</v>
      </c>
      <c r="O271">
        <v>0.83330000000000004</v>
      </c>
    </row>
    <row r="272" spans="1:15" x14ac:dyDescent="0.3">
      <c r="A272">
        <v>271</v>
      </c>
      <c r="B272" s="1">
        <v>45310</v>
      </c>
      <c r="C272" s="2" t="s">
        <v>11</v>
      </c>
      <c r="D272" s="2" t="s">
        <v>12</v>
      </c>
      <c r="E272">
        <v>480</v>
      </c>
      <c r="F272">
        <v>467</v>
      </c>
      <c r="G272">
        <v>13</v>
      </c>
      <c r="H272">
        <v>717</v>
      </c>
      <c r="I272">
        <v>695</v>
      </c>
      <c r="J272">
        <v>22</v>
      </c>
      <c r="K272">
        <v>33.5</v>
      </c>
      <c r="L272">
        <v>0.97289999999999999</v>
      </c>
      <c r="M272">
        <v>0.85770000000000002</v>
      </c>
      <c r="N272">
        <v>0.96930000000000005</v>
      </c>
      <c r="O272">
        <v>0.80879999999999996</v>
      </c>
    </row>
    <row r="273" spans="1:15" x14ac:dyDescent="0.3">
      <c r="A273">
        <v>272</v>
      </c>
      <c r="B273" s="1">
        <v>45310</v>
      </c>
      <c r="C273" s="2" t="s">
        <v>11</v>
      </c>
      <c r="D273" s="2" t="s">
        <v>20</v>
      </c>
      <c r="E273">
        <v>480</v>
      </c>
      <c r="F273">
        <v>360</v>
      </c>
      <c r="G273">
        <v>120</v>
      </c>
      <c r="H273">
        <v>663</v>
      </c>
      <c r="I273">
        <v>656</v>
      </c>
      <c r="J273">
        <v>7</v>
      </c>
      <c r="K273">
        <v>31.23</v>
      </c>
      <c r="L273">
        <v>0.75</v>
      </c>
      <c r="M273">
        <v>0.95950000000000002</v>
      </c>
      <c r="N273">
        <v>0.98939999999999995</v>
      </c>
      <c r="O273">
        <v>0.71199999999999997</v>
      </c>
    </row>
    <row r="274" spans="1:15" x14ac:dyDescent="0.3">
      <c r="A274">
        <v>273</v>
      </c>
      <c r="B274" s="1">
        <v>45310</v>
      </c>
      <c r="C274" s="2" t="s">
        <v>11</v>
      </c>
      <c r="D274" s="2" t="s">
        <v>24</v>
      </c>
      <c r="E274">
        <v>480</v>
      </c>
      <c r="F274">
        <v>472</v>
      </c>
      <c r="G274">
        <v>8</v>
      </c>
      <c r="H274">
        <v>741</v>
      </c>
      <c r="I274">
        <v>716</v>
      </c>
      <c r="J274">
        <v>25</v>
      </c>
      <c r="K274">
        <v>32.71</v>
      </c>
      <c r="L274">
        <v>0.98329999999999995</v>
      </c>
      <c r="M274">
        <v>0.85660000000000003</v>
      </c>
      <c r="N274">
        <v>0.96630000000000005</v>
      </c>
      <c r="O274">
        <v>0.81389999999999996</v>
      </c>
    </row>
    <row r="275" spans="1:15" x14ac:dyDescent="0.3">
      <c r="A275">
        <v>274</v>
      </c>
      <c r="B275" s="1">
        <v>45310</v>
      </c>
      <c r="C275" s="2" t="s">
        <v>30</v>
      </c>
      <c r="D275" s="2" t="s">
        <v>12</v>
      </c>
      <c r="E275">
        <v>480</v>
      </c>
      <c r="F275">
        <v>397</v>
      </c>
      <c r="G275">
        <v>83</v>
      </c>
      <c r="H275">
        <v>660</v>
      </c>
      <c r="I275">
        <v>629</v>
      </c>
      <c r="J275">
        <v>31</v>
      </c>
      <c r="K275">
        <v>28.17</v>
      </c>
      <c r="L275">
        <v>0.82709999999999995</v>
      </c>
      <c r="M275">
        <v>0.78110000000000002</v>
      </c>
      <c r="N275">
        <v>0.95299999999999996</v>
      </c>
      <c r="O275">
        <v>0.61570000000000003</v>
      </c>
    </row>
    <row r="276" spans="1:15" x14ac:dyDescent="0.3">
      <c r="A276">
        <v>275</v>
      </c>
      <c r="B276" s="1">
        <v>45310</v>
      </c>
      <c r="C276" s="2" t="s">
        <v>30</v>
      </c>
      <c r="D276" s="2" t="s">
        <v>20</v>
      </c>
      <c r="E276">
        <v>480</v>
      </c>
      <c r="F276">
        <v>442</v>
      </c>
      <c r="G276">
        <v>38</v>
      </c>
      <c r="H276">
        <v>515</v>
      </c>
      <c r="I276">
        <v>509</v>
      </c>
      <c r="J276">
        <v>6</v>
      </c>
      <c r="K276">
        <v>39.92</v>
      </c>
      <c r="L276">
        <v>0.92079999999999995</v>
      </c>
      <c r="M276">
        <v>0.77559999999999996</v>
      </c>
      <c r="N276">
        <v>0.98829999999999996</v>
      </c>
      <c r="O276">
        <v>0.70579999999999998</v>
      </c>
    </row>
    <row r="277" spans="1:15" x14ac:dyDescent="0.3">
      <c r="A277">
        <v>276</v>
      </c>
      <c r="B277" s="1">
        <v>45310</v>
      </c>
      <c r="C277" s="2" t="s">
        <v>30</v>
      </c>
      <c r="D277" s="2" t="s">
        <v>24</v>
      </c>
      <c r="E277">
        <v>480</v>
      </c>
      <c r="F277">
        <v>412</v>
      </c>
      <c r="G277">
        <v>68</v>
      </c>
      <c r="H277">
        <v>929</v>
      </c>
      <c r="I277">
        <v>898</v>
      </c>
      <c r="J277">
        <v>31</v>
      </c>
      <c r="K277">
        <v>22.71</v>
      </c>
      <c r="L277">
        <v>0.85829999999999995</v>
      </c>
      <c r="M277">
        <v>0.85389999999999999</v>
      </c>
      <c r="N277">
        <v>0.96660000000000001</v>
      </c>
      <c r="O277">
        <v>0.70840000000000003</v>
      </c>
    </row>
    <row r="278" spans="1:15" x14ac:dyDescent="0.3">
      <c r="A278">
        <v>277</v>
      </c>
      <c r="B278" s="1">
        <v>45310</v>
      </c>
      <c r="C278" s="2" t="s">
        <v>35</v>
      </c>
      <c r="D278" s="2" t="s">
        <v>12</v>
      </c>
      <c r="E278">
        <v>480</v>
      </c>
      <c r="F278">
        <v>385</v>
      </c>
      <c r="G278">
        <v>95</v>
      </c>
      <c r="H278">
        <v>594</v>
      </c>
      <c r="I278">
        <v>577</v>
      </c>
      <c r="J278">
        <v>17</v>
      </c>
      <c r="K278">
        <v>33.93</v>
      </c>
      <c r="L278">
        <v>0.80210000000000004</v>
      </c>
      <c r="M278">
        <v>0.87350000000000005</v>
      </c>
      <c r="N278">
        <v>0.97140000000000004</v>
      </c>
      <c r="O278">
        <v>0.68059999999999998</v>
      </c>
    </row>
    <row r="279" spans="1:15" x14ac:dyDescent="0.3">
      <c r="A279">
        <v>278</v>
      </c>
      <c r="B279" s="1">
        <v>45310</v>
      </c>
      <c r="C279" s="2" t="s">
        <v>35</v>
      </c>
      <c r="D279" s="2" t="s">
        <v>20</v>
      </c>
      <c r="E279">
        <v>480</v>
      </c>
      <c r="F279">
        <v>387</v>
      </c>
      <c r="G279">
        <v>93</v>
      </c>
      <c r="H279">
        <v>849</v>
      </c>
      <c r="I279">
        <v>845</v>
      </c>
      <c r="J279">
        <v>4</v>
      </c>
      <c r="K279">
        <v>23.09</v>
      </c>
      <c r="L279">
        <v>0.80630000000000002</v>
      </c>
      <c r="M279">
        <v>0.8448</v>
      </c>
      <c r="N279">
        <v>0.99529999999999996</v>
      </c>
      <c r="O279">
        <v>0.67800000000000005</v>
      </c>
    </row>
    <row r="280" spans="1:15" x14ac:dyDescent="0.3">
      <c r="A280">
        <v>279</v>
      </c>
      <c r="B280" s="1">
        <v>45310</v>
      </c>
      <c r="C280" s="2" t="s">
        <v>35</v>
      </c>
      <c r="D280" s="2" t="s">
        <v>24</v>
      </c>
      <c r="E280">
        <v>480</v>
      </c>
      <c r="F280">
        <v>418</v>
      </c>
      <c r="G280">
        <v>62</v>
      </c>
      <c r="H280">
        <v>749</v>
      </c>
      <c r="I280">
        <v>739</v>
      </c>
      <c r="J280">
        <v>10</v>
      </c>
      <c r="K280">
        <v>32.31</v>
      </c>
      <c r="L280">
        <v>0.87080000000000002</v>
      </c>
      <c r="M280">
        <v>0.96519999999999995</v>
      </c>
      <c r="N280">
        <v>0.98660000000000003</v>
      </c>
      <c r="O280">
        <v>0.82920000000000005</v>
      </c>
    </row>
    <row r="281" spans="1:15" x14ac:dyDescent="0.3">
      <c r="A281">
        <v>280</v>
      </c>
      <c r="B281" s="1">
        <v>45310</v>
      </c>
      <c r="C281" s="2" t="s">
        <v>41</v>
      </c>
      <c r="D281" s="2" t="s">
        <v>12</v>
      </c>
      <c r="E281">
        <v>480</v>
      </c>
      <c r="F281">
        <v>392</v>
      </c>
      <c r="G281">
        <v>88</v>
      </c>
      <c r="H281">
        <v>730</v>
      </c>
      <c r="I281">
        <v>696</v>
      </c>
      <c r="J281">
        <v>34</v>
      </c>
      <c r="K281">
        <v>27.41</v>
      </c>
      <c r="L281">
        <v>0.81669999999999998</v>
      </c>
      <c r="M281">
        <v>0.8508</v>
      </c>
      <c r="N281">
        <v>0.95340000000000003</v>
      </c>
      <c r="O281">
        <v>0.66249999999999998</v>
      </c>
    </row>
    <row r="282" spans="1:15" x14ac:dyDescent="0.3">
      <c r="A282">
        <v>281</v>
      </c>
      <c r="B282" s="1">
        <v>45310</v>
      </c>
      <c r="C282" s="2" t="s">
        <v>41</v>
      </c>
      <c r="D282" s="2" t="s">
        <v>20</v>
      </c>
      <c r="E282">
        <v>480</v>
      </c>
      <c r="F282">
        <v>371</v>
      </c>
      <c r="G282">
        <v>109</v>
      </c>
      <c r="H282">
        <v>796</v>
      </c>
      <c r="I282">
        <v>782</v>
      </c>
      <c r="J282">
        <v>14</v>
      </c>
      <c r="K282">
        <v>27.25</v>
      </c>
      <c r="L282">
        <v>0.77290000000000003</v>
      </c>
      <c r="M282">
        <v>0.97550000000000003</v>
      </c>
      <c r="N282">
        <v>0.98240000000000005</v>
      </c>
      <c r="O282">
        <v>0.74070000000000003</v>
      </c>
    </row>
    <row r="283" spans="1:15" x14ac:dyDescent="0.3">
      <c r="A283">
        <v>282</v>
      </c>
      <c r="B283" s="1">
        <v>45310</v>
      </c>
      <c r="C283" s="2" t="s">
        <v>41</v>
      </c>
      <c r="D283" s="2" t="s">
        <v>24</v>
      </c>
      <c r="E283">
        <v>480</v>
      </c>
      <c r="F283">
        <v>365</v>
      </c>
      <c r="G283">
        <v>115</v>
      </c>
      <c r="H283">
        <v>460</v>
      </c>
      <c r="I283">
        <v>451</v>
      </c>
      <c r="J283">
        <v>9</v>
      </c>
      <c r="K283">
        <v>39.56</v>
      </c>
      <c r="L283">
        <v>0.76039999999999996</v>
      </c>
      <c r="M283">
        <v>0.83179999999999998</v>
      </c>
      <c r="N283">
        <v>0.98040000000000005</v>
      </c>
      <c r="O283">
        <v>0.62009999999999998</v>
      </c>
    </row>
    <row r="284" spans="1:15" x14ac:dyDescent="0.3">
      <c r="A284">
        <v>283</v>
      </c>
      <c r="B284" s="1">
        <v>45310</v>
      </c>
      <c r="C284" s="2" t="s">
        <v>44</v>
      </c>
      <c r="D284" s="2" t="s">
        <v>12</v>
      </c>
      <c r="E284">
        <v>480</v>
      </c>
      <c r="F284">
        <v>456</v>
      </c>
      <c r="G284">
        <v>24</v>
      </c>
      <c r="H284">
        <v>672</v>
      </c>
      <c r="I284">
        <v>645</v>
      </c>
      <c r="J284">
        <v>27</v>
      </c>
      <c r="K284">
        <v>39.36</v>
      </c>
      <c r="L284">
        <v>0.95</v>
      </c>
      <c r="M284">
        <v>0.96689999999999998</v>
      </c>
      <c r="N284">
        <v>0.95979999999999999</v>
      </c>
      <c r="O284">
        <v>0.88160000000000005</v>
      </c>
    </row>
    <row r="285" spans="1:15" x14ac:dyDescent="0.3">
      <c r="A285">
        <v>284</v>
      </c>
      <c r="B285" s="1">
        <v>45310</v>
      </c>
      <c r="C285" s="2" t="s">
        <v>44</v>
      </c>
      <c r="D285" s="2" t="s">
        <v>20</v>
      </c>
      <c r="E285">
        <v>480</v>
      </c>
      <c r="F285">
        <v>469</v>
      </c>
      <c r="G285">
        <v>11</v>
      </c>
      <c r="H285">
        <v>759</v>
      </c>
      <c r="I285">
        <v>737</v>
      </c>
      <c r="J285">
        <v>22</v>
      </c>
      <c r="K285">
        <v>33.26</v>
      </c>
      <c r="L285">
        <v>0.97709999999999997</v>
      </c>
      <c r="M285">
        <v>0.8972</v>
      </c>
      <c r="N285">
        <v>0.97099999999999997</v>
      </c>
      <c r="O285">
        <v>0.85119999999999996</v>
      </c>
    </row>
    <row r="286" spans="1:15" x14ac:dyDescent="0.3">
      <c r="A286">
        <v>285</v>
      </c>
      <c r="B286" s="1">
        <v>45310</v>
      </c>
      <c r="C286" s="2" t="s">
        <v>44</v>
      </c>
      <c r="D286" s="2" t="s">
        <v>24</v>
      </c>
      <c r="E286">
        <v>480</v>
      </c>
      <c r="F286">
        <v>478</v>
      </c>
      <c r="G286">
        <v>2</v>
      </c>
      <c r="H286">
        <v>1127</v>
      </c>
      <c r="I286">
        <v>1072</v>
      </c>
      <c r="J286">
        <v>55</v>
      </c>
      <c r="K286">
        <v>21.01</v>
      </c>
      <c r="L286">
        <v>0.99580000000000002</v>
      </c>
      <c r="M286">
        <v>0.82620000000000005</v>
      </c>
      <c r="N286">
        <v>0.95120000000000005</v>
      </c>
      <c r="O286">
        <v>0.78259999999999996</v>
      </c>
    </row>
    <row r="287" spans="1:15" x14ac:dyDescent="0.3">
      <c r="A287">
        <v>286</v>
      </c>
      <c r="B287" s="1">
        <v>45311</v>
      </c>
      <c r="C287" s="2" t="s">
        <v>11</v>
      </c>
      <c r="D287" s="2" t="s">
        <v>12</v>
      </c>
      <c r="E287">
        <v>480</v>
      </c>
      <c r="F287">
        <v>380</v>
      </c>
      <c r="G287">
        <v>100</v>
      </c>
      <c r="H287">
        <v>557</v>
      </c>
      <c r="I287">
        <v>536</v>
      </c>
      <c r="J287">
        <v>21</v>
      </c>
      <c r="K287">
        <v>31.29</v>
      </c>
      <c r="L287">
        <v>0.79169999999999996</v>
      </c>
      <c r="M287">
        <v>0.7651</v>
      </c>
      <c r="N287">
        <v>0.96230000000000004</v>
      </c>
      <c r="O287">
        <v>0.58289999999999997</v>
      </c>
    </row>
    <row r="288" spans="1:15" x14ac:dyDescent="0.3">
      <c r="A288">
        <v>287</v>
      </c>
      <c r="B288" s="1">
        <v>45311</v>
      </c>
      <c r="C288" s="2" t="s">
        <v>11</v>
      </c>
      <c r="D288" s="2" t="s">
        <v>20</v>
      </c>
      <c r="E288">
        <v>480</v>
      </c>
      <c r="F288">
        <v>454</v>
      </c>
      <c r="G288">
        <v>26</v>
      </c>
      <c r="H288">
        <v>803</v>
      </c>
      <c r="I288">
        <v>794</v>
      </c>
      <c r="J288">
        <v>9</v>
      </c>
      <c r="K288">
        <v>31.73</v>
      </c>
      <c r="L288">
        <v>0.94579999999999997</v>
      </c>
      <c r="M288">
        <v>0.93589999999999995</v>
      </c>
      <c r="N288">
        <v>0.98880000000000001</v>
      </c>
      <c r="O288">
        <v>0.87529999999999997</v>
      </c>
    </row>
    <row r="289" spans="1:15" x14ac:dyDescent="0.3">
      <c r="A289">
        <v>288</v>
      </c>
      <c r="B289" s="1">
        <v>45311</v>
      </c>
      <c r="C289" s="2" t="s">
        <v>11</v>
      </c>
      <c r="D289" s="2" t="s">
        <v>24</v>
      </c>
      <c r="E289">
        <v>480</v>
      </c>
      <c r="F289">
        <v>381</v>
      </c>
      <c r="G289">
        <v>99</v>
      </c>
      <c r="H289">
        <v>953</v>
      </c>
      <c r="I289">
        <v>953</v>
      </c>
      <c r="J289">
        <v>0</v>
      </c>
      <c r="K289">
        <v>22.95</v>
      </c>
      <c r="L289">
        <v>0.79369999999999996</v>
      </c>
      <c r="M289">
        <v>0.95679999999999998</v>
      </c>
      <c r="N289">
        <v>1</v>
      </c>
      <c r="O289">
        <v>0.75939999999999996</v>
      </c>
    </row>
    <row r="290" spans="1:15" x14ac:dyDescent="0.3">
      <c r="A290">
        <v>289</v>
      </c>
      <c r="B290" s="1">
        <v>45311</v>
      </c>
      <c r="C290" s="2" t="s">
        <v>30</v>
      </c>
      <c r="D290" s="2" t="s">
        <v>12</v>
      </c>
      <c r="E290">
        <v>480</v>
      </c>
      <c r="F290">
        <v>371</v>
      </c>
      <c r="G290">
        <v>109</v>
      </c>
      <c r="H290">
        <v>547</v>
      </c>
      <c r="I290">
        <v>533</v>
      </c>
      <c r="J290">
        <v>14</v>
      </c>
      <c r="K290">
        <v>39.68</v>
      </c>
      <c r="L290">
        <v>0.77290000000000003</v>
      </c>
      <c r="M290">
        <v>0.9768</v>
      </c>
      <c r="N290">
        <v>0.97440000000000004</v>
      </c>
      <c r="O290">
        <v>0.73560000000000003</v>
      </c>
    </row>
    <row r="291" spans="1:15" x14ac:dyDescent="0.3">
      <c r="A291">
        <v>290</v>
      </c>
      <c r="B291" s="1">
        <v>45311</v>
      </c>
      <c r="C291" s="2" t="s">
        <v>30</v>
      </c>
      <c r="D291" s="2" t="s">
        <v>20</v>
      </c>
      <c r="E291">
        <v>480</v>
      </c>
      <c r="F291">
        <v>378</v>
      </c>
      <c r="G291">
        <v>102</v>
      </c>
      <c r="H291">
        <v>870</v>
      </c>
      <c r="I291">
        <v>869</v>
      </c>
      <c r="J291">
        <v>1</v>
      </c>
      <c r="K291">
        <v>23.49</v>
      </c>
      <c r="L291">
        <v>0.78749999999999998</v>
      </c>
      <c r="M291">
        <v>0.90159999999999996</v>
      </c>
      <c r="N291">
        <v>0.99890000000000001</v>
      </c>
      <c r="O291">
        <v>0.70920000000000005</v>
      </c>
    </row>
    <row r="292" spans="1:15" x14ac:dyDescent="0.3">
      <c r="A292">
        <v>291</v>
      </c>
      <c r="B292" s="1">
        <v>45311</v>
      </c>
      <c r="C292" s="2" t="s">
        <v>30</v>
      </c>
      <c r="D292" s="2" t="s">
        <v>24</v>
      </c>
      <c r="E292">
        <v>480</v>
      </c>
      <c r="F292">
        <v>479</v>
      </c>
      <c r="G292">
        <v>1</v>
      </c>
      <c r="H292">
        <v>984</v>
      </c>
      <c r="I292">
        <v>956</v>
      </c>
      <c r="J292">
        <v>28</v>
      </c>
      <c r="K292">
        <v>27.16</v>
      </c>
      <c r="L292">
        <v>0.99790000000000001</v>
      </c>
      <c r="M292">
        <v>0.93089999999999995</v>
      </c>
      <c r="N292">
        <v>0.97150000000000003</v>
      </c>
      <c r="O292">
        <v>0.90249999999999997</v>
      </c>
    </row>
    <row r="293" spans="1:15" x14ac:dyDescent="0.3">
      <c r="A293">
        <v>292</v>
      </c>
      <c r="B293" s="1">
        <v>45311</v>
      </c>
      <c r="C293" s="2" t="s">
        <v>35</v>
      </c>
      <c r="D293" s="2" t="s">
        <v>12</v>
      </c>
      <c r="E293">
        <v>480</v>
      </c>
      <c r="F293">
        <v>478</v>
      </c>
      <c r="G293">
        <v>2</v>
      </c>
      <c r="H293">
        <v>930</v>
      </c>
      <c r="I293">
        <v>896</v>
      </c>
      <c r="J293">
        <v>34</v>
      </c>
      <c r="K293">
        <v>23.48</v>
      </c>
      <c r="L293">
        <v>0.99580000000000002</v>
      </c>
      <c r="M293">
        <v>0.76170000000000004</v>
      </c>
      <c r="N293">
        <v>0.96340000000000003</v>
      </c>
      <c r="O293">
        <v>0.73070000000000002</v>
      </c>
    </row>
    <row r="294" spans="1:15" x14ac:dyDescent="0.3">
      <c r="A294">
        <v>293</v>
      </c>
      <c r="B294" s="1">
        <v>45311</v>
      </c>
      <c r="C294" s="2" t="s">
        <v>35</v>
      </c>
      <c r="D294" s="2" t="s">
        <v>20</v>
      </c>
      <c r="E294">
        <v>480</v>
      </c>
      <c r="F294">
        <v>413</v>
      </c>
      <c r="G294">
        <v>67</v>
      </c>
      <c r="H294">
        <v>850</v>
      </c>
      <c r="I294">
        <v>831</v>
      </c>
      <c r="J294">
        <v>19</v>
      </c>
      <c r="K294">
        <v>22.27</v>
      </c>
      <c r="L294">
        <v>0.86040000000000005</v>
      </c>
      <c r="M294">
        <v>0.76439999999999997</v>
      </c>
      <c r="N294">
        <v>0.97760000000000002</v>
      </c>
      <c r="O294">
        <v>0.64300000000000002</v>
      </c>
    </row>
    <row r="295" spans="1:15" x14ac:dyDescent="0.3">
      <c r="A295">
        <v>294</v>
      </c>
      <c r="B295" s="1">
        <v>45311</v>
      </c>
      <c r="C295" s="2" t="s">
        <v>35</v>
      </c>
      <c r="D295" s="2" t="s">
        <v>24</v>
      </c>
      <c r="E295">
        <v>480</v>
      </c>
      <c r="F295">
        <v>434</v>
      </c>
      <c r="G295">
        <v>46</v>
      </c>
      <c r="H295">
        <v>666</v>
      </c>
      <c r="I295">
        <v>650</v>
      </c>
      <c r="J295">
        <v>16</v>
      </c>
      <c r="K295">
        <v>30.26</v>
      </c>
      <c r="L295">
        <v>0.9042</v>
      </c>
      <c r="M295">
        <v>0.77439999999999998</v>
      </c>
      <c r="N295">
        <v>0.97599999999999998</v>
      </c>
      <c r="O295">
        <v>0.68340000000000001</v>
      </c>
    </row>
    <row r="296" spans="1:15" x14ac:dyDescent="0.3">
      <c r="A296">
        <v>295</v>
      </c>
      <c r="B296" s="1">
        <v>45311</v>
      </c>
      <c r="C296" s="2" t="s">
        <v>41</v>
      </c>
      <c r="D296" s="2" t="s">
        <v>12</v>
      </c>
      <c r="E296">
        <v>480</v>
      </c>
      <c r="F296">
        <v>402</v>
      </c>
      <c r="G296">
        <v>78</v>
      </c>
      <c r="H296">
        <v>1074</v>
      </c>
      <c r="I296">
        <v>1028</v>
      </c>
      <c r="J296">
        <v>46</v>
      </c>
      <c r="K296">
        <v>20.87</v>
      </c>
      <c r="L296">
        <v>0.83750000000000002</v>
      </c>
      <c r="M296">
        <v>0.92989999999999995</v>
      </c>
      <c r="N296">
        <v>0.95720000000000005</v>
      </c>
      <c r="O296">
        <v>0.74550000000000005</v>
      </c>
    </row>
    <row r="297" spans="1:15" x14ac:dyDescent="0.3">
      <c r="A297">
        <v>296</v>
      </c>
      <c r="B297" s="1">
        <v>45311</v>
      </c>
      <c r="C297" s="2" t="s">
        <v>41</v>
      </c>
      <c r="D297" s="2" t="s">
        <v>20</v>
      </c>
      <c r="E297">
        <v>480</v>
      </c>
      <c r="F297">
        <v>414</v>
      </c>
      <c r="G297">
        <v>66</v>
      </c>
      <c r="H297">
        <v>856</v>
      </c>
      <c r="I297">
        <v>855</v>
      </c>
      <c r="J297">
        <v>1</v>
      </c>
      <c r="K297">
        <v>26.03</v>
      </c>
      <c r="L297">
        <v>0.86250000000000004</v>
      </c>
      <c r="M297">
        <v>0.89729999999999999</v>
      </c>
      <c r="N297">
        <v>0.99880000000000002</v>
      </c>
      <c r="O297">
        <v>0.77300000000000002</v>
      </c>
    </row>
    <row r="298" spans="1:15" x14ac:dyDescent="0.3">
      <c r="A298">
        <v>297</v>
      </c>
      <c r="B298" s="1">
        <v>45311</v>
      </c>
      <c r="C298" s="2" t="s">
        <v>41</v>
      </c>
      <c r="D298" s="2" t="s">
        <v>24</v>
      </c>
      <c r="E298">
        <v>480</v>
      </c>
      <c r="F298">
        <v>419</v>
      </c>
      <c r="G298">
        <v>61</v>
      </c>
      <c r="H298">
        <v>576</v>
      </c>
      <c r="I298">
        <v>573</v>
      </c>
      <c r="J298">
        <v>3</v>
      </c>
      <c r="K298">
        <v>36.950000000000003</v>
      </c>
      <c r="L298">
        <v>0.87290000000000001</v>
      </c>
      <c r="M298">
        <v>0.84709999999999996</v>
      </c>
      <c r="N298">
        <v>0.99480000000000002</v>
      </c>
      <c r="O298">
        <v>0.73560000000000003</v>
      </c>
    </row>
    <row r="299" spans="1:15" x14ac:dyDescent="0.3">
      <c r="A299">
        <v>298</v>
      </c>
      <c r="B299" s="1">
        <v>45311</v>
      </c>
      <c r="C299" s="2" t="s">
        <v>44</v>
      </c>
      <c r="D299" s="2" t="s">
        <v>12</v>
      </c>
      <c r="E299">
        <v>480</v>
      </c>
      <c r="F299">
        <v>389</v>
      </c>
      <c r="G299">
        <v>91</v>
      </c>
      <c r="H299">
        <v>468</v>
      </c>
      <c r="I299">
        <v>467</v>
      </c>
      <c r="J299">
        <v>1</v>
      </c>
      <c r="K299">
        <v>38.19</v>
      </c>
      <c r="L299">
        <v>0.81040000000000001</v>
      </c>
      <c r="M299">
        <v>0.76600000000000001</v>
      </c>
      <c r="N299">
        <v>0.99790000000000001</v>
      </c>
      <c r="O299">
        <v>0.61950000000000005</v>
      </c>
    </row>
    <row r="300" spans="1:15" x14ac:dyDescent="0.3">
      <c r="A300">
        <v>299</v>
      </c>
      <c r="B300" s="1">
        <v>45311</v>
      </c>
      <c r="C300" s="2" t="s">
        <v>44</v>
      </c>
      <c r="D300" s="2" t="s">
        <v>20</v>
      </c>
      <c r="E300">
        <v>480</v>
      </c>
      <c r="F300">
        <v>403</v>
      </c>
      <c r="G300">
        <v>77</v>
      </c>
      <c r="H300">
        <v>819</v>
      </c>
      <c r="I300">
        <v>794</v>
      </c>
      <c r="J300">
        <v>25</v>
      </c>
      <c r="K300">
        <v>22.97</v>
      </c>
      <c r="L300">
        <v>0.83960000000000001</v>
      </c>
      <c r="M300">
        <v>0.77849999999999997</v>
      </c>
      <c r="N300">
        <v>0.96950000000000003</v>
      </c>
      <c r="O300">
        <v>0.63370000000000004</v>
      </c>
    </row>
    <row r="301" spans="1:15" x14ac:dyDescent="0.3">
      <c r="A301">
        <v>300</v>
      </c>
      <c r="B301" s="1">
        <v>45311</v>
      </c>
      <c r="C301" s="2" t="s">
        <v>44</v>
      </c>
      <c r="D301" s="2" t="s">
        <v>24</v>
      </c>
      <c r="E301">
        <v>480</v>
      </c>
      <c r="F301">
        <v>406</v>
      </c>
      <c r="G301">
        <v>74</v>
      </c>
      <c r="H301">
        <v>648</v>
      </c>
      <c r="I301">
        <v>616</v>
      </c>
      <c r="J301">
        <v>32</v>
      </c>
      <c r="K301">
        <v>30.97</v>
      </c>
      <c r="L301">
        <v>0.8458</v>
      </c>
      <c r="M301">
        <v>0.82440000000000002</v>
      </c>
      <c r="N301">
        <v>0.9506</v>
      </c>
      <c r="O301">
        <v>0.66279999999999994</v>
      </c>
    </row>
    <row r="302" spans="1:15" x14ac:dyDescent="0.3">
      <c r="A302">
        <v>301</v>
      </c>
      <c r="B302" s="1">
        <v>45312</v>
      </c>
      <c r="C302" s="2" t="s">
        <v>11</v>
      </c>
      <c r="D302" s="2" t="s">
        <v>12</v>
      </c>
      <c r="E302">
        <v>480</v>
      </c>
      <c r="F302">
        <v>413</v>
      </c>
      <c r="G302">
        <v>67</v>
      </c>
      <c r="H302">
        <v>828</v>
      </c>
      <c r="I302">
        <v>811</v>
      </c>
      <c r="J302">
        <v>17</v>
      </c>
      <c r="K302">
        <v>25.9</v>
      </c>
      <c r="L302">
        <v>0.86040000000000005</v>
      </c>
      <c r="M302">
        <v>0.86609999999999998</v>
      </c>
      <c r="N302">
        <v>0.97950000000000004</v>
      </c>
      <c r="O302">
        <v>0.72989999999999999</v>
      </c>
    </row>
    <row r="303" spans="1:15" x14ac:dyDescent="0.3">
      <c r="A303">
        <v>302</v>
      </c>
      <c r="B303" s="1">
        <v>45312</v>
      </c>
      <c r="C303" s="2" t="s">
        <v>11</v>
      </c>
      <c r="D303" s="2" t="s">
        <v>20</v>
      </c>
      <c r="E303">
        <v>480</v>
      </c>
      <c r="F303">
        <v>379</v>
      </c>
      <c r="G303">
        <v>101</v>
      </c>
      <c r="H303">
        <v>632</v>
      </c>
      <c r="I303">
        <v>612</v>
      </c>
      <c r="J303">
        <v>20</v>
      </c>
      <c r="K303">
        <v>34.04</v>
      </c>
      <c r="L303">
        <v>0.78959999999999997</v>
      </c>
      <c r="M303">
        <v>0.94610000000000005</v>
      </c>
      <c r="N303">
        <v>0.96840000000000004</v>
      </c>
      <c r="O303">
        <v>0.72340000000000004</v>
      </c>
    </row>
    <row r="304" spans="1:15" x14ac:dyDescent="0.3">
      <c r="A304">
        <v>303</v>
      </c>
      <c r="B304" s="1">
        <v>45312</v>
      </c>
      <c r="C304" s="2" t="s">
        <v>11</v>
      </c>
      <c r="D304" s="2" t="s">
        <v>24</v>
      </c>
      <c r="E304">
        <v>480</v>
      </c>
      <c r="F304">
        <v>382</v>
      </c>
      <c r="G304">
        <v>98</v>
      </c>
      <c r="H304">
        <v>700</v>
      </c>
      <c r="I304">
        <v>685</v>
      </c>
      <c r="J304">
        <v>15</v>
      </c>
      <c r="K304">
        <v>31.03</v>
      </c>
      <c r="L304">
        <v>0.79579999999999995</v>
      </c>
      <c r="M304">
        <v>0.94850000000000001</v>
      </c>
      <c r="N304">
        <v>0.97860000000000003</v>
      </c>
      <c r="O304">
        <v>0.73870000000000002</v>
      </c>
    </row>
    <row r="305" spans="1:15" x14ac:dyDescent="0.3">
      <c r="A305">
        <v>304</v>
      </c>
      <c r="B305" s="1">
        <v>45312</v>
      </c>
      <c r="C305" s="2" t="s">
        <v>30</v>
      </c>
      <c r="D305" s="2" t="s">
        <v>12</v>
      </c>
      <c r="E305">
        <v>480</v>
      </c>
      <c r="F305">
        <v>367</v>
      </c>
      <c r="G305">
        <v>113</v>
      </c>
      <c r="H305">
        <v>741</v>
      </c>
      <c r="I305">
        <v>725</v>
      </c>
      <c r="J305">
        <v>16</v>
      </c>
      <c r="K305">
        <v>24.57</v>
      </c>
      <c r="L305">
        <v>0.76459999999999995</v>
      </c>
      <c r="M305">
        <v>0.82699999999999996</v>
      </c>
      <c r="N305">
        <v>0.97840000000000005</v>
      </c>
      <c r="O305">
        <v>0.61870000000000003</v>
      </c>
    </row>
    <row r="306" spans="1:15" x14ac:dyDescent="0.3">
      <c r="A306">
        <v>305</v>
      </c>
      <c r="B306" s="1">
        <v>45312</v>
      </c>
      <c r="C306" s="2" t="s">
        <v>30</v>
      </c>
      <c r="D306" s="2" t="s">
        <v>20</v>
      </c>
      <c r="E306">
        <v>480</v>
      </c>
      <c r="F306">
        <v>427</v>
      </c>
      <c r="G306">
        <v>53</v>
      </c>
      <c r="H306">
        <v>608</v>
      </c>
      <c r="I306">
        <v>599</v>
      </c>
      <c r="J306">
        <v>9</v>
      </c>
      <c r="K306">
        <v>34.590000000000003</v>
      </c>
      <c r="L306">
        <v>0.88959999999999995</v>
      </c>
      <c r="M306">
        <v>0.8216</v>
      </c>
      <c r="N306">
        <v>0.98519999999999996</v>
      </c>
      <c r="O306">
        <v>0.72009999999999996</v>
      </c>
    </row>
    <row r="307" spans="1:15" x14ac:dyDescent="0.3">
      <c r="A307">
        <v>306</v>
      </c>
      <c r="B307" s="1">
        <v>45312</v>
      </c>
      <c r="C307" s="2" t="s">
        <v>30</v>
      </c>
      <c r="D307" s="2" t="s">
        <v>24</v>
      </c>
      <c r="E307">
        <v>480</v>
      </c>
      <c r="F307">
        <v>448</v>
      </c>
      <c r="G307">
        <v>32</v>
      </c>
      <c r="H307">
        <v>767</v>
      </c>
      <c r="I307">
        <v>732</v>
      </c>
      <c r="J307">
        <v>35</v>
      </c>
      <c r="K307">
        <v>27.49</v>
      </c>
      <c r="L307">
        <v>0.93330000000000002</v>
      </c>
      <c r="M307">
        <v>0.78510000000000002</v>
      </c>
      <c r="N307">
        <v>0.95440000000000003</v>
      </c>
      <c r="O307">
        <v>0.69930000000000003</v>
      </c>
    </row>
    <row r="308" spans="1:15" x14ac:dyDescent="0.3">
      <c r="A308">
        <v>307</v>
      </c>
      <c r="B308" s="1">
        <v>45312</v>
      </c>
      <c r="C308" s="2" t="s">
        <v>35</v>
      </c>
      <c r="D308" s="2" t="s">
        <v>12</v>
      </c>
      <c r="E308">
        <v>480</v>
      </c>
      <c r="F308">
        <v>472</v>
      </c>
      <c r="G308">
        <v>8</v>
      </c>
      <c r="H308">
        <v>998</v>
      </c>
      <c r="I308">
        <v>977</v>
      </c>
      <c r="J308">
        <v>21</v>
      </c>
      <c r="K308">
        <v>21.82</v>
      </c>
      <c r="L308">
        <v>0.98329999999999995</v>
      </c>
      <c r="M308">
        <v>0.76949999999999996</v>
      </c>
      <c r="N308">
        <v>0.97899999999999998</v>
      </c>
      <c r="O308">
        <v>0.74080000000000001</v>
      </c>
    </row>
    <row r="309" spans="1:15" x14ac:dyDescent="0.3">
      <c r="A309">
        <v>308</v>
      </c>
      <c r="B309" s="1">
        <v>45312</v>
      </c>
      <c r="C309" s="2" t="s">
        <v>35</v>
      </c>
      <c r="D309" s="2" t="s">
        <v>20</v>
      </c>
      <c r="E309">
        <v>480</v>
      </c>
      <c r="F309">
        <v>385</v>
      </c>
      <c r="G309">
        <v>95</v>
      </c>
      <c r="H309">
        <v>621</v>
      </c>
      <c r="I309">
        <v>604</v>
      </c>
      <c r="J309">
        <v>17</v>
      </c>
      <c r="K309">
        <v>34.78</v>
      </c>
      <c r="L309">
        <v>0.80210000000000004</v>
      </c>
      <c r="M309">
        <v>0.93520000000000003</v>
      </c>
      <c r="N309">
        <v>0.97260000000000002</v>
      </c>
      <c r="O309">
        <v>0.72960000000000003</v>
      </c>
    </row>
    <row r="310" spans="1:15" x14ac:dyDescent="0.3">
      <c r="A310">
        <v>309</v>
      </c>
      <c r="B310" s="1">
        <v>45312</v>
      </c>
      <c r="C310" s="2" t="s">
        <v>35</v>
      </c>
      <c r="D310" s="2" t="s">
        <v>24</v>
      </c>
      <c r="E310">
        <v>480</v>
      </c>
      <c r="F310">
        <v>405</v>
      </c>
      <c r="G310">
        <v>75</v>
      </c>
      <c r="H310">
        <v>545</v>
      </c>
      <c r="I310">
        <v>527</v>
      </c>
      <c r="J310">
        <v>18</v>
      </c>
      <c r="K310">
        <v>39.130000000000003</v>
      </c>
      <c r="L310">
        <v>0.84379999999999999</v>
      </c>
      <c r="M310">
        <v>0.879</v>
      </c>
      <c r="N310">
        <v>0.96699999999999997</v>
      </c>
      <c r="O310">
        <v>0.71719999999999995</v>
      </c>
    </row>
    <row r="311" spans="1:15" x14ac:dyDescent="0.3">
      <c r="A311">
        <v>310</v>
      </c>
      <c r="B311" s="1">
        <v>45312</v>
      </c>
      <c r="C311" s="2" t="s">
        <v>41</v>
      </c>
      <c r="D311" s="2" t="s">
        <v>12</v>
      </c>
      <c r="E311">
        <v>480</v>
      </c>
      <c r="F311">
        <v>428</v>
      </c>
      <c r="G311">
        <v>52</v>
      </c>
      <c r="H311">
        <v>856</v>
      </c>
      <c r="I311">
        <v>824</v>
      </c>
      <c r="J311">
        <v>32</v>
      </c>
      <c r="K311">
        <v>27.07</v>
      </c>
      <c r="L311">
        <v>0.89170000000000005</v>
      </c>
      <c r="M311">
        <v>0.90300000000000002</v>
      </c>
      <c r="N311">
        <v>0.96260000000000001</v>
      </c>
      <c r="O311">
        <v>0.77510000000000001</v>
      </c>
    </row>
    <row r="312" spans="1:15" x14ac:dyDescent="0.3">
      <c r="A312">
        <v>311</v>
      </c>
      <c r="B312" s="1">
        <v>45312</v>
      </c>
      <c r="C312" s="2" t="s">
        <v>41</v>
      </c>
      <c r="D312" s="2" t="s">
        <v>20</v>
      </c>
      <c r="E312">
        <v>480</v>
      </c>
      <c r="F312">
        <v>369</v>
      </c>
      <c r="G312">
        <v>111</v>
      </c>
      <c r="H312">
        <v>439</v>
      </c>
      <c r="I312">
        <v>433</v>
      </c>
      <c r="J312">
        <v>6</v>
      </c>
      <c r="K312">
        <v>38.32</v>
      </c>
      <c r="L312">
        <v>0.76880000000000004</v>
      </c>
      <c r="M312">
        <v>0.76080000000000003</v>
      </c>
      <c r="N312">
        <v>0.98629999999999995</v>
      </c>
      <c r="O312">
        <v>0.57689999999999997</v>
      </c>
    </row>
    <row r="313" spans="1:15" x14ac:dyDescent="0.3">
      <c r="A313">
        <v>312</v>
      </c>
      <c r="B313" s="1">
        <v>45312</v>
      </c>
      <c r="C313" s="2" t="s">
        <v>41</v>
      </c>
      <c r="D313" s="2" t="s">
        <v>24</v>
      </c>
      <c r="E313">
        <v>480</v>
      </c>
      <c r="F313">
        <v>441</v>
      </c>
      <c r="G313">
        <v>39</v>
      </c>
      <c r="H313">
        <v>863</v>
      </c>
      <c r="I313">
        <v>854</v>
      </c>
      <c r="J313">
        <v>9</v>
      </c>
      <c r="K313">
        <v>27.03</v>
      </c>
      <c r="L313">
        <v>0.91869999999999996</v>
      </c>
      <c r="M313">
        <v>0.88239999999999996</v>
      </c>
      <c r="N313">
        <v>0.98960000000000004</v>
      </c>
      <c r="O313">
        <v>0.80220000000000002</v>
      </c>
    </row>
    <row r="314" spans="1:15" x14ac:dyDescent="0.3">
      <c r="A314">
        <v>313</v>
      </c>
      <c r="B314" s="1">
        <v>45312</v>
      </c>
      <c r="C314" s="2" t="s">
        <v>44</v>
      </c>
      <c r="D314" s="2" t="s">
        <v>12</v>
      </c>
      <c r="E314">
        <v>480</v>
      </c>
      <c r="F314">
        <v>396</v>
      </c>
      <c r="G314">
        <v>84</v>
      </c>
      <c r="H314">
        <v>756</v>
      </c>
      <c r="I314">
        <v>743</v>
      </c>
      <c r="J314">
        <v>13</v>
      </c>
      <c r="K314">
        <v>29.64</v>
      </c>
      <c r="L314">
        <v>0.82499999999999996</v>
      </c>
      <c r="M314">
        <v>0.94379999999999997</v>
      </c>
      <c r="N314">
        <v>0.98280000000000001</v>
      </c>
      <c r="O314">
        <v>0.76519999999999999</v>
      </c>
    </row>
    <row r="315" spans="1:15" x14ac:dyDescent="0.3">
      <c r="A315">
        <v>314</v>
      </c>
      <c r="B315" s="1">
        <v>45312</v>
      </c>
      <c r="C315" s="2" t="s">
        <v>44</v>
      </c>
      <c r="D315" s="2" t="s">
        <v>20</v>
      </c>
      <c r="E315">
        <v>480</v>
      </c>
      <c r="F315">
        <v>409</v>
      </c>
      <c r="G315">
        <v>71</v>
      </c>
      <c r="H315">
        <v>830</v>
      </c>
      <c r="I315">
        <v>807</v>
      </c>
      <c r="J315">
        <v>23</v>
      </c>
      <c r="K315">
        <v>27.35</v>
      </c>
      <c r="L315">
        <v>0.85209999999999997</v>
      </c>
      <c r="M315">
        <v>0.92530000000000001</v>
      </c>
      <c r="N315">
        <v>0.97230000000000005</v>
      </c>
      <c r="O315">
        <v>0.76659999999999995</v>
      </c>
    </row>
    <row r="316" spans="1:15" x14ac:dyDescent="0.3">
      <c r="A316">
        <v>315</v>
      </c>
      <c r="B316" s="1">
        <v>45312</v>
      </c>
      <c r="C316" s="2" t="s">
        <v>44</v>
      </c>
      <c r="D316" s="2" t="s">
        <v>24</v>
      </c>
      <c r="E316">
        <v>480</v>
      </c>
      <c r="F316">
        <v>377</v>
      </c>
      <c r="G316">
        <v>103</v>
      </c>
      <c r="H316">
        <v>695</v>
      </c>
      <c r="I316">
        <v>669</v>
      </c>
      <c r="J316">
        <v>26</v>
      </c>
      <c r="K316">
        <v>28.58</v>
      </c>
      <c r="L316">
        <v>0.78539999999999999</v>
      </c>
      <c r="M316">
        <v>0.87860000000000005</v>
      </c>
      <c r="N316">
        <v>0.96260000000000001</v>
      </c>
      <c r="O316">
        <v>0.66420000000000001</v>
      </c>
    </row>
    <row r="317" spans="1:15" x14ac:dyDescent="0.3">
      <c r="A317">
        <v>316</v>
      </c>
      <c r="B317" s="1">
        <v>45313</v>
      </c>
      <c r="C317" s="2" t="s">
        <v>11</v>
      </c>
      <c r="D317" s="2" t="s">
        <v>12</v>
      </c>
      <c r="E317">
        <v>480</v>
      </c>
      <c r="F317">
        <v>401</v>
      </c>
      <c r="G317">
        <v>79</v>
      </c>
      <c r="H317">
        <v>668</v>
      </c>
      <c r="I317">
        <v>668</v>
      </c>
      <c r="J317">
        <v>0</v>
      </c>
      <c r="K317">
        <v>32.270000000000003</v>
      </c>
      <c r="L317">
        <v>0.83540000000000003</v>
      </c>
      <c r="M317">
        <v>0.89659999999999995</v>
      </c>
      <c r="N317">
        <v>1</v>
      </c>
      <c r="O317">
        <v>0.749</v>
      </c>
    </row>
    <row r="318" spans="1:15" x14ac:dyDescent="0.3">
      <c r="A318">
        <v>317</v>
      </c>
      <c r="B318" s="1">
        <v>45313</v>
      </c>
      <c r="C318" s="2" t="s">
        <v>11</v>
      </c>
      <c r="D318" s="2" t="s">
        <v>20</v>
      </c>
      <c r="E318">
        <v>480</v>
      </c>
      <c r="F318">
        <v>362</v>
      </c>
      <c r="G318">
        <v>118</v>
      </c>
      <c r="H318">
        <v>595</v>
      </c>
      <c r="I318">
        <v>595</v>
      </c>
      <c r="J318">
        <v>0</v>
      </c>
      <c r="K318">
        <v>33.159999999999997</v>
      </c>
      <c r="L318">
        <v>0.75419999999999998</v>
      </c>
      <c r="M318">
        <v>0.90839999999999999</v>
      </c>
      <c r="N318">
        <v>1</v>
      </c>
      <c r="O318">
        <v>0.68510000000000004</v>
      </c>
    </row>
    <row r="319" spans="1:15" x14ac:dyDescent="0.3">
      <c r="A319">
        <v>318</v>
      </c>
      <c r="B319" s="1">
        <v>45313</v>
      </c>
      <c r="C319" s="2" t="s">
        <v>11</v>
      </c>
      <c r="D319" s="2" t="s">
        <v>24</v>
      </c>
      <c r="E319">
        <v>480</v>
      </c>
      <c r="F319">
        <v>446</v>
      </c>
      <c r="G319">
        <v>34</v>
      </c>
      <c r="H319">
        <v>644</v>
      </c>
      <c r="I319">
        <v>634</v>
      </c>
      <c r="J319">
        <v>10</v>
      </c>
      <c r="K319">
        <v>34.049999999999997</v>
      </c>
      <c r="L319">
        <v>0.92920000000000003</v>
      </c>
      <c r="M319">
        <v>0.82040000000000002</v>
      </c>
      <c r="N319">
        <v>0.98450000000000004</v>
      </c>
      <c r="O319">
        <v>0.75049999999999994</v>
      </c>
    </row>
    <row r="320" spans="1:15" x14ac:dyDescent="0.3">
      <c r="A320">
        <v>319</v>
      </c>
      <c r="B320" s="1">
        <v>45313</v>
      </c>
      <c r="C320" s="2" t="s">
        <v>30</v>
      </c>
      <c r="D320" s="2" t="s">
        <v>12</v>
      </c>
      <c r="E320">
        <v>480</v>
      </c>
      <c r="F320">
        <v>480</v>
      </c>
      <c r="G320">
        <v>0</v>
      </c>
      <c r="H320">
        <v>953</v>
      </c>
      <c r="I320">
        <v>922</v>
      </c>
      <c r="J320">
        <v>31</v>
      </c>
      <c r="K320">
        <v>23.63</v>
      </c>
      <c r="L320">
        <v>1</v>
      </c>
      <c r="M320">
        <v>0.78239999999999998</v>
      </c>
      <c r="N320">
        <v>0.96750000000000003</v>
      </c>
      <c r="O320">
        <v>0.75700000000000001</v>
      </c>
    </row>
    <row r="321" spans="1:15" x14ac:dyDescent="0.3">
      <c r="A321">
        <v>320</v>
      </c>
      <c r="B321" s="1">
        <v>45313</v>
      </c>
      <c r="C321" s="2" t="s">
        <v>30</v>
      </c>
      <c r="D321" s="2" t="s">
        <v>20</v>
      </c>
      <c r="E321">
        <v>480</v>
      </c>
      <c r="F321">
        <v>472</v>
      </c>
      <c r="G321">
        <v>8</v>
      </c>
      <c r="H321">
        <v>1110</v>
      </c>
      <c r="I321">
        <v>1109</v>
      </c>
      <c r="J321">
        <v>1</v>
      </c>
      <c r="K321">
        <v>22.84</v>
      </c>
      <c r="L321">
        <v>0.98329999999999995</v>
      </c>
      <c r="M321">
        <v>0.8952</v>
      </c>
      <c r="N321">
        <v>0.99909999999999999</v>
      </c>
      <c r="O321">
        <v>0.87949999999999995</v>
      </c>
    </row>
    <row r="322" spans="1:15" x14ac:dyDescent="0.3">
      <c r="A322">
        <v>321</v>
      </c>
      <c r="B322" s="1">
        <v>45313</v>
      </c>
      <c r="C322" s="2" t="s">
        <v>30</v>
      </c>
      <c r="D322" s="2" t="s">
        <v>24</v>
      </c>
      <c r="E322">
        <v>480</v>
      </c>
      <c r="F322">
        <v>385</v>
      </c>
      <c r="G322">
        <v>95</v>
      </c>
      <c r="H322">
        <v>630</v>
      </c>
      <c r="I322">
        <v>616</v>
      </c>
      <c r="J322">
        <v>14</v>
      </c>
      <c r="K322">
        <v>30.61</v>
      </c>
      <c r="L322">
        <v>0.80210000000000004</v>
      </c>
      <c r="M322">
        <v>0.83550000000000002</v>
      </c>
      <c r="N322">
        <v>0.9778</v>
      </c>
      <c r="O322">
        <v>0.65529999999999999</v>
      </c>
    </row>
    <row r="323" spans="1:15" x14ac:dyDescent="0.3">
      <c r="A323">
        <v>322</v>
      </c>
      <c r="B323" s="1">
        <v>45313</v>
      </c>
      <c r="C323" s="2" t="s">
        <v>35</v>
      </c>
      <c r="D323" s="2" t="s">
        <v>12</v>
      </c>
      <c r="E323">
        <v>480</v>
      </c>
      <c r="F323">
        <v>460</v>
      </c>
      <c r="G323">
        <v>20</v>
      </c>
      <c r="H323">
        <v>922</v>
      </c>
      <c r="I323">
        <v>887</v>
      </c>
      <c r="J323">
        <v>35</v>
      </c>
      <c r="K323">
        <v>27.4</v>
      </c>
      <c r="L323">
        <v>0.95830000000000004</v>
      </c>
      <c r="M323">
        <v>0.91559999999999997</v>
      </c>
      <c r="N323">
        <v>0.96199999999999997</v>
      </c>
      <c r="O323">
        <v>0.84409999999999996</v>
      </c>
    </row>
    <row r="324" spans="1:15" x14ac:dyDescent="0.3">
      <c r="A324">
        <v>323</v>
      </c>
      <c r="B324" s="1">
        <v>45313</v>
      </c>
      <c r="C324" s="2" t="s">
        <v>35</v>
      </c>
      <c r="D324" s="2" t="s">
        <v>20</v>
      </c>
      <c r="E324">
        <v>480</v>
      </c>
      <c r="F324">
        <v>408</v>
      </c>
      <c r="G324">
        <v>72</v>
      </c>
      <c r="H324">
        <v>730</v>
      </c>
      <c r="I324">
        <v>725</v>
      </c>
      <c r="J324">
        <v>5</v>
      </c>
      <c r="K324">
        <v>31.92</v>
      </c>
      <c r="L324">
        <v>0.85</v>
      </c>
      <c r="M324">
        <v>0.95299999999999996</v>
      </c>
      <c r="N324">
        <v>0.99319999999999997</v>
      </c>
      <c r="O324">
        <v>0.80449999999999999</v>
      </c>
    </row>
    <row r="325" spans="1:15" x14ac:dyDescent="0.3">
      <c r="A325">
        <v>324</v>
      </c>
      <c r="B325" s="1">
        <v>45313</v>
      </c>
      <c r="C325" s="2" t="s">
        <v>35</v>
      </c>
      <c r="D325" s="2" t="s">
        <v>24</v>
      </c>
      <c r="E325">
        <v>480</v>
      </c>
      <c r="F325">
        <v>384</v>
      </c>
      <c r="G325">
        <v>96</v>
      </c>
      <c r="H325">
        <v>644</v>
      </c>
      <c r="I325">
        <v>636</v>
      </c>
      <c r="J325">
        <v>8</v>
      </c>
      <c r="K325">
        <v>32.36</v>
      </c>
      <c r="L325">
        <v>0.8</v>
      </c>
      <c r="M325">
        <v>0.90449999999999997</v>
      </c>
      <c r="N325">
        <v>0.98760000000000003</v>
      </c>
      <c r="O325">
        <v>0.71460000000000001</v>
      </c>
    </row>
    <row r="326" spans="1:15" x14ac:dyDescent="0.3">
      <c r="A326">
        <v>325</v>
      </c>
      <c r="B326" s="1">
        <v>45313</v>
      </c>
      <c r="C326" s="2" t="s">
        <v>41</v>
      </c>
      <c r="D326" s="2" t="s">
        <v>12</v>
      </c>
      <c r="E326">
        <v>480</v>
      </c>
      <c r="F326">
        <v>396</v>
      </c>
      <c r="G326">
        <v>84</v>
      </c>
      <c r="H326">
        <v>741</v>
      </c>
      <c r="I326">
        <v>726</v>
      </c>
      <c r="J326">
        <v>15</v>
      </c>
      <c r="K326">
        <v>28.48</v>
      </c>
      <c r="L326">
        <v>0.82499999999999996</v>
      </c>
      <c r="M326">
        <v>0.88849999999999996</v>
      </c>
      <c r="N326">
        <v>0.9798</v>
      </c>
      <c r="O326">
        <v>0.71819999999999995</v>
      </c>
    </row>
    <row r="327" spans="1:15" x14ac:dyDescent="0.3">
      <c r="A327">
        <v>326</v>
      </c>
      <c r="B327" s="1">
        <v>45313</v>
      </c>
      <c r="C327" s="2" t="s">
        <v>41</v>
      </c>
      <c r="D327" s="2" t="s">
        <v>20</v>
      </c>
      <c r="E327">
        <v>480</v>
      </c>
      <c r="F327">
        <v>453</v>
      </c>
      <c r="G327">
        <v>27</v>
      </c>
      <c r="H327">
        <v>600</v>
      </c>
      <c r="I327">
        <v>588</v>
      </c>
      <c r="J327">
        <v>12</v>
      </c>
      <c r="K327">
        <v>35.1</v>
      </c>
      <c r="L327">
        <v>0.94369999999999998</v>
      </c>
      <c r="M327">
        <v>0.7752</v>
      </c>
      <c r="N327">
        <v>0.98</v>
      </c>
      <c r="O327">
        <v>0.71689999999999998</v>
      </c>
    </row>
    <row r="328" spans="1:15" x14ac:dyDescent="0.3">
      <c r="A328">
        <v>327</v>
      </c>
      <c r="B328" s="1">
        <v>45313</v>
      </c>
      <c r="C328" s="2" t="s">
        <v>41</v>
      </c>
      <c r="D328" s="2" t="s">
        <v>24</v>
      </c>
      <c r="E328">
        <v>480</v>
      </c>
      <c r="F328">
        <v>444</v>
      </c>
      <c r="G328">
        <v>36</v>
      </c>
      <c r="H328">
        <v>702</v>
      </c>
      <c r="I328">
        <v>684</v>
      </c>
      <c r="J328">
        <v>18</v>
      </c>
      <c r="K328">
        <v>33.56</v>
      </c>
      <c r="L328">
        <v>0.92500000000000004</v>
      </c>
      <c r="M328">
        <v>0.88519999999999999</v>
      </c>
      <c r="N328">
        <v>0.97440000000000004</v>
      </c>
      <c r="O328">
        <v>0.79779999999999995</v>
      </c>
    </row>
    <row r="329" spans="1:15" x14ac:dyDescent="0.3">
      <c r="A329">
        <v>328</v>
      </c>
      <c r="B329" s="1">
        <v>45313</v>
      </c>
      <c r="C329" s="2" t="s">
        <v>44</v>
      </c>
      <c r="D329" s="2" t="s">
        <v>12</v>
      </c>
      <c r="E329">
        <v>480</v>
      </c>
      <c r="F329">
        <v>441</v>
      </c>
      <c r="G329">
        <v>39</v>
      </c>
      <c r="H329">
        <v>1063</v>
      </c>
      <c r="I329">
        <v>1032</v>
      </c>
      <c r="J329">
        <v>31</v>
      </c>
      <c r="K329">
        <v>20.91</v>
      </c>
      <c r="L329">
        <v>0.91869999999999996</v>
      </c>
      <c r="M329">
        <v>0.84030000000000005</v>
      </c>
      <c r="N329">
        <v>0.9708</v>
      </c>
      <c r="O329">
        <v>0.74939999999999996</v>
      </c>
    </row>
    <row r="330" spans="1:15" x14ac:dyDescent="0.3">
      <c r="A330">
        <v>329</v>
      </c>
      <c r="B330" s="1">
        <v>45313</v>
      </c>
      <c r="C330" s="2" t="s">
        <v>44</v>
      </c>
      <c r="D330" s="2" t="s">
        <v>20</v>
      </c>
      <c r="E330">
        <v>480</v>
      </c>
      <c r="F330">
        <v>480</v>
      </c>
      <c r="G330">
        <v>0</v>
      </c>
      <c r="H330">
        <v>1156</v>
      </c>
      <c r="I330">
        <v>1112</v>
      </c>
      <c r="J330">
        <v>44</v>
      </c>
      <c r="K330">
        <v>24.09</v>
      </c>
      <c r="L330">
        <v>1</v>
      </c>
      <c r="M330">
        <v>0.96740000000000004</v>
      </c>
      <c r="N330">
        <v>0.96189999999999998</v>
      </c>
      <c r="O330">
        <v>0.93049999999999999</v>
      </c>
    </row>
    <row r="331" spans="1:15" x14ac:dyDescent="0.3">
      <c r="A331">
        <v>330</v>
      </c>
      <c r="B331" s="1">
        <v>45313</v>
      </c>
      <c r="C331" s="2" t="s">
        <v>44</v>
      </c>
      <c r="D331" s="2" t="s">
        <v>24</v>
      </c>
      <c r="E331">
        <v>480</v>
      </c>
      <c r="F331">
        <v>383</v>
      </c>
      <c r="G331">
        <v>97</v>
      </c>
      <c r="H331">
        <v>755</v>
      </c>
      <c r="I331">
        <v>755</v>
      </c>
      <c r="J331">
        <v>0</v>
      </c>
      <c r="K331">
        <v>25.11</v>
      </c>
      <c r="L331">
        <v>0.79790000000000005</v>
      </c>
      <c r="M331">
        <v>0.82509999999999994</v>
      </c>
      <c r="N331">
        <v>1</v>
      </c>
      <c r="O331">
        <v>0.6583</v>
      </c>
    </row>
    <row r="332" spans="1:15" x14ac:dyDescent="0.3">
      <c r="A332">
        <v>331</v>
      </c>
      <c r="B332" s="1">
        <v>45314</v>
      </c>
      <c r="C332" s="2" t="s">
        <v>11</v>
      </c>
      <c r="D332" s="2" t="s">
        <v>12</v>
      </c>
      <c r="E332">
        <v>480</v>
      </c>
      <c r="F332">
        <v>385</v>
      </c>
      <c r="G332">
        <v>95</v>
      </c>
      <c r="H332">
        <v>629</v>
      </c>
      <c r="I332">
        <v>613</v>
      </c>
      <c r="J332">
        <v>16</v>
      </c>
      <c r="K332">
        <v>28.61</v>
      </c>
      <c r="L332">
        <v>0.80210000000000004</v>
      </c>
      <c r="M332">
        <v>0.77939999999999998</v>
      </c>
      <c r="N332">
        <v>0.97460000000000002</v>
      </c>
      <c r="O332">
        <v>0.60929999999999995</v>
      </c>
    </row>
    <row r="333" spans="1:15" x14ac:dyDescent="0.3">
      <c r="A333">
        <v>332</v>
      </c>
      <c r="B333" s="1">
        <v>45314</v>
      </c>
      <c r="C333" s="2" t="s">
        <v>11</v>
      </c>
      <c r="D333" s="2" t="s">
        <v>20</v>
      </c>
      <c r="E333">
        <v>480</v>
      </c>
      <c r="F333">
        <v>451</v>
      </c>
      <c r="G333">
        <v>29</v>
      </c>
      <c r="H333">
        <v>848</v>
      </c>
      <c r="I333">
        <v>814</v>
      </c>
      <c r="J333">
        <v>34</v>
      </c>
      <c r="K333">
        <v>30.01</v>
      </c>
      <c r="L333">
        <v>0.93959999999999999</v>
      </c>
      <c r="M333">
        <v>0.94120000000000004</v>
      </c>
      <c r="N333">
        <v>0.95989999999999998</v>
      </c>
      <c r="O333">
        <v>0.84889999999999999</v>
      </c>
    </row>
    <row r="334" spans="1:15" x14ac:dyDescent="0.3">
      <c r="A334">
        <v>333</v>
      </c>
      <c r="B334" s="1">
        <v>45314</v>
      </c>
      <c r="C334" s="2" t="s">
        <v>11</v>
      </c>
      <c r="D334" s="2" t="s">
        <v>24</v>
      </c>
      <c r="E334">
        <v>480</v>
      </c>
      <c r="F334">
        <v>471</v>
      </c>
      <c r="G334">
        <v>9</v>
      </c>
      <c r="H334">
        <v>930</v>
      </c>
      <c r="I334">
        <v>910</v>
      </c>
      <c r="J334">
        <v>20</v>
      </c>
      <c r="K334">
        <v>27.94</v>
      </c>
      <c r="L334">
        <v>0.98119999999999996</v>
      </c>
      <c r="M334">
        <v>0.91990000000000005</v>
      </c>
      <c r="N334">
        <v>0.97850000000000004</v>
      </c>
      <c r="O334">
        <v>0.88319999999999999</v>
      </c>
    </row>
    <row r="335" spans="1:15" x14ac:dyDescent="0.3">
      <c r="A335">
        <v>334</v>
      </c>
      <c r="B335" s="1">
        <v>45314</v>
      </c>
      <c r="C335" s="2" t="s">
        <v>30</v>
      </c>
      <c r="D335" s="2" t="s">
        <v>12</v>
      </c>
      <c r="E335">
        <v>480</v>
      </c>
      <c r="F335">
        <v>422</v>
      </c>
      <c r="G335">
        <v>58</v>
      </c>
      <c r="H335">
        <v>623</v>
      </c>
      <c r="I335">
        <v>606</v>
      </c>
      <c r="J335">
        <v>17</v>
      </c>
      <c r="K335">
        <v>38.42</v>
      </c>
      <c r="L335">
        <v>0.87919999999999998</v>
      </c>
      <c r="M335">
        <v>0.94679999999999997</v>
      </c>
      <c r="N335">
        <v>0.97270000000000001</v>
      </c>
      <c r="O335">
        <v>0.80969999999999998</v>
      </c>
    </row>
    <row r="336" spans="1:15" x14ac:dyDescent="0.3">
      <c r="A336">
        <v>335</v>
      </c>
      <c r="B336" s="1">
        <v>45314</v>
      </c>
      <c r="C336" s="2" t="s">
        <v>30</v>
      </c>
      <c r="D336" s="2" t="s">
        <v>20</v>
      </c>
      <c r="E336">
        <v>480</v>
      </c>
      <c r="F336">
        <v>407</v>
      </c>
      <c r="G336">
        <v>73</v>
      </c>
      <c r="H336">
        <v>779</v>
      </c>
      <c r="I336">
        <v>768</v>
      </c>
      <c r="J336">
        <v>11</v>
      </c>
      <c r="K336">
        <v>28.09</v>
      </c>
      <c r="L336">
        <v>0.84789999999999999</v>
      </c>
      <c r="M336">
        <v>0.89639999999999997</v>
      </c>
      <c r="N336">
        <v>0.9859</v>
      </c>
      <c r="O336">
        <v>0.74929999999999997</v>
      </c>
    </row>
    <row r="337" spans="1:15" x14ac:dyDescent="0.3">
      <c r="A337">
        <v>336</v>
      </c>
      <c r="B337" s="1">
        <v>45314</v>
      </c>
      <c r="C337" s="2" t="s">
        <v>30</v>
      </c>
      <c r="D337" s="2" t="s">
        <v>24</v>
      </c>
      <c r="E337">
        <v>480</v>
      </c>
      <c r="F337">
        <v>429</v>
      </c>
      <c r="G337">
        <v>51</v>
      </c>
      <c r="H337">
        <v>1039</v>
      </c>
      <c r="I337">
        <v>998</v>
      </c>
      <c r="J337">
        <v>41</v>
      </c>
      <c r="K337">
        <v>20.420000000000002</v>
      </c>
      <c r="L337">
        <v>0.89380000000000004</v>
      </c>
      <c r="M337">
        <v>0.8246</v>
      </c>
      <c r="N337">
        <v>0.96050000000000002</v>
      </c>
      <c r="O337">
        <v>0.70789999999999997</v>
      </c>
    </row>
    <row r="338" spans="1:15" x14ac:dyDescent="0.3">
      <c r="A338">
        <v>337</v>
      </c>
      <c r="B338" s="1">
        <v>45314</v>
      </c>
      <c r="C338" s="2" t="s">
        <v>35</v>
      </c>
      <c r="D338" s="2" t="s">
        <v>12</v>
      </c>
      <c r="E338">
        <v>480</v>
      </c>
      <c r="F338">
        <v>401</v>
      </c>
      <c r="G338">
        <v>79</v>
      </c>
      <c r="H338">
        <v>747</v>
      </c>
      <c r="I338">
        <v>734</v>
      </c>
      <c r="J338">
        <v>13</v>
      </c>
      <c r="K338">
        <v>29.2</v>
      </c>
      <c r="L338">
        <v>0.83540000000000003</v>
      </c>
      <c r="M338">
        <v>0.90769999999999995</v>
      </c>
      <c r="N338">
        <v>0.98260000000000003</v>
      </c>
      <c r="O338">
        <v>0.74509999999999998</v>
      </c>
    </row>
    <row r="339" spans="1:15" x14ac:dyDescent="0.3">
      <c r="A339">
        <v>338</v>
      </c>
      <c r="B339" s="1">
        <v>45314</v>
      </c>
      <c r="C339" s="2" t="s">
        <v>35</v>
      </c>
      <c r="D339" s="2" t="s">
        <v>20</v>
      </c>
      <c r="E339">
        <v>480</v>
      </c>
      <c r="F339">
        <v>425</v>
      </c>
      <c r="G339">
        <v>55</v>
      </c>
      <c r="H339">
        <v>556</v>
      </c>
      <c r="I339">
        <v>540</v>
      </c>
      <c r="J339">
        <v>16</v>
      </c>
      <c r="K339">
        <v>36.89</v>
      </c>
      <c r="L339">
        <v>0.88539999999999996</v>
      </c>
      <c r="M339">
        <v>0.80459999999999998</v>
      </c>
      <c r="N339">
        <v>0.97119999999999995</v>
      </c>
      <c r="O339">
        <v>0.69189999999999996</v>
      </c>
    </row>
    <row r="340" spans="1:15" x14ac:dyDescent="0.3">
      <c r="A340">
        <v>339</v>
      </c>
      <c r="B340" s="1">
        <v>45314</v>
      </c>
      <c r="C340" s="2" t="s">
        <v>35</v>
      </c>
      <c r="D340" s="2" t="s">
        <v>24</v>
      </c>
      <c r="E340">
        <v>480</v>
      </c>
      <c r="F340">
        <v>413</v>
      </c>
      <c r="G340">
        <v>67</v>
      </c>
      <c r="H340">
        <v>1090</v>
      </c>
      <c r="I340">
        <v>1050</v>
      </c>
      <c r="J340">
        <v>40</v>
      </c>
      <c r="K340">
        <v>21.57</v>
      </c>
      <c r="L340">
        <v>0.86040000000000005</v>
      </c>
      <c r="M340">
        <v>0.94950000000000001</v>
      </c>
      <c r="N340">
        <v>0.96330000000000005</v>
      </c>
      <c r="O340">
        <v>0.78700000000000003</v>
      </c>
    </row>
    <row r="341" spans="1:15" x14ac:dyDescent="0.3">
      <c r="A341">
        <v>340</v>
      </c>
      <c r="B341" s="1">
        <v>45314</v>
      </c>
      <c r="C341" s="2" t="s">
        <v>41</v>
      </c>
      <c r="D341" s="2" t="s">
        <v>12</v>
      </c>
      <c r="E341">
        <v>480</v>
      </c>
      <c r="F341">
        <v>452</v>
      </c>
      <c r="G341">
        <v>28</v>
      </c>
      <c r="H341">
        <v>802</v>
      </c>
      <c r="I341">
        <v>782</v>
      </c>
      <c r="J341">
        <v>20</v>
      </c>
      <c r="K341">
        <v>26.66</v>
      </c>
      <c r="L341">
        <v>0.94169999999999998</v>
      </c>
      <c r="M341">
        <v>0.78859999999999997</v>
      </c>
      <c r="N341">
        <v>0.97509999999999997</v>
      </c>
      <c r="O341">
        <v>0.72409999999999997</v>
      </c>
    </row>
    <row r="342" spans="1:15" x14ac:dyDescent="0.3">
      <c r="A342">
        <v>341</v>
      </c>
      <c r="B342" s="1">
        <v>45314</v>
      </c>
      <c r="C342" s="2" t="s">
        <v>41</v>
      </c>
      <c r="D342" s="2" t="s">
        <v>20</v>
      </c>
      <c r="E342">
        <v>480</v>
      </c>
      <c r="F342">
        <v>466</v>
      </c>
      <c r="G342">
        <v>14</v>
      </c>
      <c r="H342">
        <v>725</v>
      </c>
      <c r="I342">
        <v>697</v>
      </c>
      <c r="J342">
        <v>28</v>
      </c>
      <c r="K342">
        <v>30.61</v>
      </c>
      <c r="L342">
        <v>0.9708</v>
      </c>
      <c r="M342">
        <v>0.79410000000000003</v>
      </c>
      <c r="N342">
        <v>0.96140000000000003</v>
      </c>
      <c r="O342">
        <v>0.74119999999999997</v>
      </c>
    </row>
    <row r="343" spans="1:15" x14ac:dyDescent="0.3">
      <c r="A343">
        <v>342</v>
      </c>
      <c r="B343" s="1">
        <v>45314</v>
      </c>
      <c r="C343" s="2" t="s">
        <v>41</v>
      </c>
      <c r="D343" s="2" t="s">
        <v>24</v>
      </c>
      <c r="E343">
        <v>480</v>
      </c>
      <c r="F343">
        <v>436</v>
      </c>
      <c r="G343">
        <v>44</v>
      </c>
      <c r="H343">
        <v>710</v>
      </c>
      <c r="I343">
        <v>682</v>
      </c>
      <c r="J343">
        <v>28</v>
      </c>
      <c r="K343">
        <v>34.549999999999997</v>
      </c>
      <c r="L343">
        <v>0.9083</v>
      </c>
      <c r="M343">
        <v>0.93789999999999996</v>
      </c>
      <c r="N343">
        <v>0.96060000000000001</v>
      </c>
      <c r="O343">
        <v>0.81830000000000003</v>
      </c>
    </row>
    <row r="344" spans="1:15" x14ac:dyDescent="0.3">
      <c r="A344">
        <v>343</v>
      </c>
      <c r="B344" s="1">
        <v>45314</v>
      </c>
      <c r="C344" s="2" t="s">
        <v>44</v>
      </c>
      <c r="D344" s="2" t="s">
        <v>12</v>
      </c>
      <c r="E344">
        <v>480</v>
      </c>
      <c r="F344">
        <v>450</v>
      </c>
      <c r="G344">
        <v>30</v>
      </c>
      <c r="H344">
        <v>990</v>
      </c>
      <c r="I344">
        <v>982</v>
      </c>
      <c r="J344">
        <v>8</v>
      </c>
      <c r="K344">
        <v>22.06</v>
      </c>
      <c r="L344">
        <v>0.9375</v>
      </c>
      <c r="M344">
        <v>0.80879999999999996</v>
      </c>
      <c r="N344">
        <v>0.9919</v>
      </c>
      <c r="O344">
        <v>0.75209999999999999</v>
      </c>
    </row>
    <row r="345" spans="1:15" x14ac:dyDescent="0.3">
      <c r="A345">
        <v>344</v>
      </c>
      <c r="B345" s="1">
        <v>45314</v>
      </c>
      <c r="C345" s="2" t="s">
        <v>44</v>
      </c>
      <c r="D345" s="2" t="s">
        <v>20</v>
      </c>
      <c r="E345">
        <v>480</v>
      </c>
      <c r="F345">
        <v>461</v>
      </c>
      <c r="G345">
        <v>19</v>
      </c>
      <c r="H345">
        <v>707</v>
      </c>
      <c r="I345">
        <v>701</v>
      </c>
      <c r="J345">
        <v>6</v>
      </c>
      <c r="K345">
        <v>35.200000000000003</v>
      </c>
      <c r="L345">
        <v>0.96040000000000003</v>
      </c>
      <c r="M345">
        <v>0.90059999999999996</v>
      </c>
      <c r="N345">
        <v>0.99150000000000005</v>
      </c>
      <c r="O345">
        <v>0.85760000000000003</v>
      </c>
    </row>
    <row r="346" spans="1:15" x14ac:dyDescent="0.3">
      <c r="A346">
        <v>345</v>
      </c>
      <c r="B346" s="1">
        <v>45314</v>
      </c>
      <c r="C346" s="2" t="s">
        <v>44</v>
      </c>
      <c r="D346" s="2" t="s">
        <v>24</v>
      </c>
      <c r="E346">
        <v>480</v>
      </c>
      <c r="F346">
        <v>382</v>
      </c>
      <c r="G346">
        <v>98</v>
      </c>
      <c r="H346">
        <v>602</v>
      </c>
      <c r="I346">
        <v>586</v>
      </c>
      <c r="J346">
        <v>16</v>
      </c>
      <c r="K346">
        <v>32.56</v>
      </c>
      <c r="L346">
        <v>0.79579999999999995</v>
      </c>
      <c r="M346">
        <v>0.85629999999999995</v>
      </c>
      <c r="N346">
        <v>0.97340000000000004</v>
      </c>
      <c r="O346">
        <v>0.6633</v>
      </c>
    </row>
    <row r="347" spans="1:15" x14ac:dyDescent="0.3">
      <c r="A347">
        <v>346</v>
      </c>
      <c r="B347" s="1">
        <v>45315</v>
      </c>
      <c r="C347" s="2" t="s">
        <v>11</v>
      </c>
      <c r="D347" s="2" t="s">
        <v>12</v>
      </c>
      <c r="E347">
        <v>480</v>
      </c>
      <c r="F347">
        <v>406</v>
      </c>
      <c r="G347">
        <v>74</v>
      </c>
      <c r="H347">
        <v>808</v>
      </c>
      <c r="I347">
        <v>786</v>
      </c>
      <c r="J347">
        <v>22</v>
      </c>
      <c r="K347">
        <v>28.98</v>
      </c>
      <c r="L347">
        <v>0.8458</v>
      </c>
      <c r="M347">
        <v>0.96189999999999998</v>
      </c>
      <c r="N347">
        <v>0.9728</v>
      </c>
      <c r="O347">
        <v>0.79139999999999999</v>
      </c>
    </row>
    <row r="348" spans="1:15" x14ac:dyDescent="0.3">
      <c r="A348">
        <v>347</v>
      </c>
      <c r="B348" s="1">
        <v>45315</v>
      </c>
      <c r="C348" s="2" t="s">
        <v>11</v>
      </c>
      <c r="D348" s="2" t="s">
        <v>20</v>
      </c>
      <c r="E348">
        <v>480</v>
      </c>
      <c r="F348">
        <v>399</v>
      </c>
      <c r="G348">
        <v>81</v>
      </c>
      <c r="H348">
        <v>496</v>
      </c>
      <c r="I348">
        <v>472</v>
      </c>
      <c r="J348">
        <v>24</v>
      </c>
      <c r="K348">
        <v>39.729999999999997</v>
      </c>
      <c r="L348">
        <v>0.83130000000000004</v>
      </c>
      <c r="M348">
        <v>0.82389999999999997</v>
      </c>
      <c r="N348">
        <v>0.9516</v>
      </c>
      <c r="O348">
        <v>0.65180000000000005</v>
      </c>
    </row>
    <row r="349" spans="1:15" x14ac:dyDescent="0.3">
      <c r="A349">
        <v>348</v>
      </c>
      <c r="B349" s="1">
        <v>45315</v>
      </c>
      <c r="C349" s="2" t="s">
        <v>11</v>
      </c>
      <c r="D349" s="2" t="s">
        <v>24</v>
      </c>
      <c r="E349">
        <v>480</v>
      </c>
      <c r="F349">
        <v>440</v>
      </c>
      <c r="G349">
        <v>40</v>
      </c>
      <c r="H349">
        <v>877</v>
      </c>
      <c r="I349">
        <v>858</v>
      </c>
      <c r="J349">
        <v>19</v>
      </c>
      <c r="K349">
        <v>23.02</v>
      </c>
      <c r="L349">
        <v>0.91669999999999996</v>
      </c>
      <c r="M349">
        <v>0.76529999999999998</v>
      </c>
      <c r="N349">
        <v>0.97829999999999995</v>
      </c>
      <c r="O349">
        <v>0.68630000000000002</v>
      </c>
    </row>
    <row r="350" spans="1:15" x14ac:dyDescent="0.3">
      <c r="A350">
        <v>349</v>
      </c>
      <c r="B350" s="1">
        <v>45315</v>
      </c>
      <c r="C350" s="2" t="s">
        <v>30</v>
      </c>
      <c r="D350" s="2" t="s">
        <v>12</v>
      </c>
      <c r="E350">
        <v>480</v>
      </c>
      <c r="F350">
        <v>442</v>
      </c>
      <c r="G350">
        <v>38</v>
      </c>
      <c r="H350">
        <v>653</v>
      </c>
      <c r="I350">
        <v>642</v>
      </c>
      <c r="J350">
        <v>11</v>
      </c>
      <c r="K350">
        <v>35.93</v>
      </c>
      <c r="L350">
        <v>0.92079999999999995</v>
      </c>
      <c r="M350">
        <v>0.88480000000000003</v>
      </c>
      <c r="N350">
        <v>0.98319999999999996</v>
      </c>
      <c r="O350">
        <v>0.80100000000000005</v>
      </c>
    </row>
    <row r="351" spans="1:15" x14ac:dyDescent="0.3">
      <c r="A351">
        <v>350</v>
      </c>
      <c r="B351" s="1">
        <v>45315</v>
      </c>
      <c r="C351" s="2" t="s">
        <v>30</v>
      </c>
      <c r="D351" s="2" t="s">
        <v>20</v>
      </c>
      <c r="E351">
        <v>480</v>
      </c>
      <c r="F351">
        <v>471</v>
      </c>
      <c r="G351">
        <v>9</v>
      </c>
      <c r="H351">
        <v>920</v>
      </c>
      <c r="I351">
        <v>918</v>
      </c>
      <c r="J351">
        <v>2</v>
      </c>
      <c r="K351">
        <v>26.21</v>
      </c>
      <c r="L351">
        <v>0.98119999999999996</v>
      </c>
      <c r="M351">
        <v>0.85340000000000005</v>
      </c>
      <c r="N351">
        <v>0.99780000000000002</v>
      </c>
      <c r="O351">
        <v>0.83550000000000002</v>
      </c>
    </row>
    <row r="352" spans="1:15" x14ac:dyDescent="0.3">
      <c r="A352">
        <v>351</v>
      </c>
      <c r="B352" s="1">
        <v>45315</v>
      </c>
      <c r="C352" s="2" t="s">
        <v>30</v>
      </c>
      <c r="D352" s="2" t="s">
        <v>24</v>
      </c>
      <c r="E352">
        <v>480</v>
      </c>
      <c r="F352">
        <v>374</v>
      </c>
      <c r="G352">
        <v>106</v>
      </c>
      <c r="H352">
        <v>782</v>
      </c>
      <c r="I352">
        <v>744</v>
      </c>
      <c r="J352">
        <v>38</v>
      </c>
      <c r="K352">
        <v>25.74</v>
      </c>
      <c r="L352">
        <v>0.7792</v>
      </c>
      <c r="M352">
        <v>0.89780000000000004</v>
      </c>
      <c r="N352">
        <v>0.95140000000000002</v>
      </c>
      <c r="O352">
        <v>0.66559999999999997</v>
      </c>
    </row>
    <row r="353" spans="1:15" x14ac:dyDescent="0.3">
      <c r="A353">
        <v>352</v>
      </c>
      <c r="B353" s="1">
        <v>45315</v>
      </c>
      <c r="C353" s="2" t="s">
        <v>35</v>
      </c>
      <c r="D353" s="2" t="s">
        <v>12</v>
      </c>
      <c r="E353">
        <v>480</v>
      </c>
      <c r="F353">
        <v>469</v>
      </c>
      <c r="G353">
        <v>11</v>
      </c>
      <c r="H353">
        <v>754</v>
      </c>
      <c r="I353">
        <v>737</v>
      </c>
      <c r="J353">
        <v>17</v>
      </c>
      <c r="K353">
        <v>32.299999999999997</v>
      </c>
      <c r="L353">
        <v>0.97709999999999997</v>
      </c>
      <c r="M353">
        <v>0.86570000000000003</v>
      </c>
      <c r="N353">
        <v>0.97750000000000004</v>
      </c>
      <c r="O353">
        <v>0.82679999999999998</v>
      </c>
    </row>
    <row r="354" spans="1:15" x14ac:dyDescent="0.3">
      <c r="A354">
        <v>353</v>
      </c>
      <c r="B354" s="1">
        <v>45315</v>
      </c>
      <c r="C354" s="2" t="s">
        <v>35</v>
      </c>
      <c r="D354" s="2" t="s">
        <v>20</v>
      </c>
      <c r="E354">
        <v>480</v>
      </c>
      <c r="F354">
        <v>410</v>
      </c>
      <c r="G354">
        <v>70</v>
      </c>
      <c r="H354">
        <v>578</v>
      </c>
      <c r="I354">
        <v>577</v>
      </c>
      <c r="J354">
        <v>1</v>
      </c>
      <c r="K354">
        <v>39.08</v>
      </c>
      <c r="L354">
        <v>0.85419999999999996</v>
      </c>
      <c r="M354">
        <v>0.91890000000000005</v>
      </c>
      <c r="N354">
        <v>0.99829999999999997</v>
      </c>
      <c r="O354">
        <v>0.78359999999999996</v>
      </c>
    </row>
    <row r="355" spans="1:15" x14ac:dyDescent="0.3">
      <c r="A355">
        <v>354</v>
      </c>
      <c r="B355" s="1">
        <v>45315</v>
      </c>
      <c r="C355" s="2" t="s">
        <v>35</v>
      </c>
      <c r="D355" s="2" t="s">
        <v>24</v>
      </c>
      <c r="E355">
        <v>480</v>
      </c>
      <c r="F355">
        <v>364</v>
      </c>
      <c r="G355">
        <v>116</v>
      </c>
      <c r="H355">
        <v>542</v>
      </c>
      <c r="I355">
        <v>534</v>
      </c>
      <c r="J355">
        <v>8</v>
      </c>
      <c r="K355">
        <v>36.200000000000003</v>
      </c>
      <c r="L355">
        <v>0.75829999999999997</v>
      </c>
      <c r="M355">
        <v>0.89880000000000004</v>
      </c>
      <c r="N355">
        <v>0.98519999999999996</v>
      </c>
      <c r="O355">
        <v>0.67149999999999999</v>
      </c>
    </row>
    <row r="356" spans="1:15" x14ac:dyDescent="0.3">
      <c r="A356">
        <v>355</v>
      </c>
      <c r="B356" s="1">
        <v>45315</v>
      </c>
      <c r="C356" s="2" t="s">
        <v>41</v>
      </c>
      <c r="D356" s="2" t="s">
        <v>12</v>
      </c>
      <c r="E356">
        <v>480</v>
      </c>
      <c r="F356">
        <v>420</v>
      </c>
      <c r="G356">
        <v>60</v>
      </c>
      <c r="H356">
        <v>814</v>
      </c>
      <c r="I356">
        <v>796</v>
      </c>
      <c r="J356">
        <v>18</v>
      </c>
      <c r="K356">
        <v>30.03</v>
      </c>
      <c r="L356">
        <v>0.875</v>
      </c>
      <c r="M356">
        <v>0.97019999999999995</v>
      </c>
      <c r="N356">
        <v>0.97789999999999999</v>
      </c>
      <c r="O356">
        <v>0.83020000000000005</v>
      </c>
    </row>
    <row r="357" spans="1:15" x14ac:dyDescent="0.3">
      <c r="A357">
        <v>356</v>
      </c>
      <c r="B357" s="1">
        <v>45315</v>
      </c>
      <c r="C357" s="2" t="s">
        <v>41</v>
      </c>
      <c r="D357" s="2" t="s">
        <v>20</v>
      </c>
      <c r="E357">
        <v>480</v>
      </c>
      <c r="F357">
        <v>377</v>
      </c>
      <c r="G357">
        <v>103</v>
      </c>
      <c r="H357">
        <v>493</v>
      </c>
      <c r="I357">
        <v>476</v>
      </c>
      <c r="J357">
        <v>17</v>
      </c>
      <c r="K357">
        <v>37.979999999999997</v>
      </c>
      <c r="L357">
        <v>0.78539999999999999</v>
      </c>
      <c r="M357">
        <v>0.8286</v>
      </c>
      <c r="N357">
        <v>0.96550000000000002</v>
      </c>
      <c r="O357">
        <v>0.62829999999999997</v>
      </c>
    </row>
    <row r="358" spans="1:15" x14ac:dyDescent="0.3">
      <c r="A358">
        <v>357</v>
      </c>
      <c r="B358" s="1">
        <v>45315</v>
      </c>
      <c r="C358" s="2" t="s">
        <v>41</v>
      </c>
      <c r="D358" s="2" t="s">
        <v>24</v>
      </c>
      <c r="E358">
        <v>480</v>
      </c>
      <c r="F358">
        <v>416</v>
      </c>
      <c r="G358">
        <v>64</v>
      </c>
      <c r="H358">
        <v>575</v>
      </c>
      <c r="I358">
        <v>555</v>
      </c>
      <c r="J358">
        <v>20</v>
      </c>
      <c r="K358">
        <v>32.92</v>
      </c>
      <c r="L358">
        <v>0.86670000000000003</v>
      </c>
      <c r="M358">
        <v>0.75860000000000005</v>
      </c>
      <c r="N358">
        <v>0.96519999999999995</v>
      </c>
      <c r="O358">
        <v>0.63460000000000005</v>
      </c>
    </row>
    <row r="359" spans="1:15" x14ac:dyDescent="0.3">
      <c r="A359">
        <v>358</v>
      </c>
      <c r="B359" s="1">
        <v>45315</v>
      </c>
      <c r="C359" s="2" t="s">
        <v>44</v>
      </c>
      <c r="D359" s="2" t="s">
        <v>12</v>
      </c>
      <c r="E359">
        <v>480</v>
      </c>
      <c r="F359">
        <v>424</v>
      </c>
      <c r="G359">
        <v>56</v>
      </c>
      <c r="H359">
        <v>742</v>
      </c>
      <c r="I359">
        <v>729</v>
      </c>
      <c r="J359">
        <v>13</v>
      </c>
      <c r="K359">
        <v>30.48</v>
      </c>
      <c r="L359">
        <v>0.88329999999999997</v>
      </c>
      <c r="M359">
        <v>0.88970000000000005</v>
      </c>
      <c r="N359">
        <v>0.98250000000000004</v>
      </c>
      <c r="O359">
        <v>0.77210000000000001</v>
      </c>
    </row>
    <row r="360" spans="1:15" x14ac:dyDescent="0.3">
      <c r="A360">
        <v>359</v>
      </c>
      <c r="B360" s="1">
        <v>45315</v>
      </c>
      <c r="C360" s="2" t="s">
        <v>44</v>
      </c>
      <c r="D360" s="2" t="s">
        <v>20</v>
      </c>
      <c r="E360">
        <v>480</v>
      </c>
      <c r="F360">
        <v>363</v>
      </c>
      <c r="G360">
        <v>117</v>
      </c>
      <c r="H360">
        <v>715</v>
      </c>
      <c r="I360">
        <v>703</v>
      </c>
      <c r="J360">
        <v>12</v>
      </c>
      <c r="K360">
        <v>25.66</v>
      </c>
      <c r="L360">
        <v>0.75619999999999998</v>
      </c>
      <c r="M360">
        <v>0.84319999999999995</v>
      </c>
      <c r="N360">
        <v>0.98319999999999996</v>
      </c>
      <c r="O360">
        <v>0.62690000000000001</v>
      </c>
    </row>
    <row r="361" spans="1:15" x14ac:dyDescent="0.3">
      <c r="A361">
        <v>360</v>
      </c>
      <c r="B361" s="1">
        <v>45315</v>
      </c>
      <c r="C361" s="2" t="s">
        <v>44</v>
      </c>
      <c r="D361" s="2" t="s">
        <v>24</v>
      </c>
      <c r="E361">
        <v>480</v>
      </c>
      <c r="F361">
        <v>404</v>
      </c>
      <c r="G361">
        <v>76</v>
      </c>
      <c r="H361">
        <v>1030</v>
      </c>
      <c r="I361">
        <v>1013</v>
      </c>
      <c r="J361">
        <v>17</v>
      </c>
      <c r="K361">
        <v>21.05</v>
      </c>
      <c r="L361">
        <v>0.8417</v>
      </c>
      <c r="M361">
        <v>0.89490000000000003</v>
      </c>
      <c r="N361">
        <v>0.98350000000000004</v>
      </c>
      <c r="O361">
        <v>0.74080000000000001</v>
      </c>
    </row>
    <row r="362" spans="1:15" x14ac:dyDescent="0.3">
      <c r="A362">
        <v>361</v>
      </c>
      <c r="B362" s="1">
        <v>45316</v>
      </c>
      <c r="C362" s="2" t="s">
        <v>11</v>
      </c>
      <c r="D362" s="2" t="s">
        <v>12</v>
      </c>
      <c r="E362">
        <v>480</v>
      </c>
      <c r="F362">
        <v>438</v>
      </c>
      <c r="G362">
        <v>42</v>
      </c>
      <c r="H362">
        <v>1087</v>
      </c>
      <c r="I362">
        <v>1072</v>
      </c>
      <c r="J362">
        <v>15</v>
      </c>
      <c r="K362">
        <v>21.89</v>
      </c>
      <c r="L362">
        <v>0.91249999999999998</v>
      </c>
      <c r="M362">
        <v>0.90580000000000005</v>
      </c>
      <c r="N362">
        <v>0.98619999999999997</v>
      </c>
      <c r="O362">
        <v>0.81510000000000005</v>
      </c>
    </row>
    <row r="363" spans="1:15" x14ac:dyDescent="0.3">
      <c r="A363">
        <v>362</v>
      </c>
      <c r="B363" s="1">
        <v>45316</v>
      </c>
      <c r="C363" s="2" t="s">
        <v>11</v>
      </c>
      <c r="D363" s="2" t="s">
        <v>20</v>
      </c>
      <c r="E363">
        <v>480</v>
      </c>
      <c r="F363">
        <v>388</v>
      </c>
      <c r="G363">
        <v>92</v>
      </c>
      <c r="H363">
        <v>610</v>
      </c>
      <c r="I363">
        <v>592</v>
      </c>
      <c r="J363">
        <v>18</v>
      </c>
      <c r="K363">
        <v>37.03</v>
      </c>
      <c r="L363">
        <v>0.80830000000000002</v>
      </c>
      <c r="M363">
        <v>0.97130000000000005</v>
      </c>
      <c r="N363">
        <v>0.97050000000000003</v>
      </c>
      <c r="O363">
        <v>0.76190000000000002</v>
      </c>
    </row>
    <row r="364" spans="1:15" x14ac:dyDescent="0.3">
      <c r="A364">
        <v>363</v>
      </c>
      <c r="B364" s="1">
        <v>45316</v>
      </c>
      <c r="C364" s="2" t="s">
        <v>11</v>
      </c>
      <c r="D364" s="2" t="s">
        <v>24</v>
      </c>
      <c r="E364">
        <v>480</v>
      </c>
      <c r="F364">
        <v>461</v>
      </c>
      <c r="G364">
        <v>19</v>
      </c>
      <c r="H364">
        <v>916</v>
      </c>
      <c r="I364">
        <v>910</v>
      </c>
      <c r="J364">
        <v>6</v>
      </c>
      <c r="K364">
        <v>26.67</v>
      </c>
      <c r="L364">
        <v>0.96040000000000003</v>
      </c>
      <c r="M364">
        <v>0.88329999999999997</v>
      </c>
      <c r="N364">
        <v>0.99339999999999995</v>
      </c>
      <c r="O364">
        <v>0.8427</v>
      </c>
    </row>
    <row r="365" spans="1:15" x14ac:dyDescent="0.3">
      <c r="A365">
        <v>364</v>
      </c>
      <c r="B365" s="1">
        <v>45316</v>
      </c>
      <c r="C365" s="2" t="s">
        <v>30</v>
      </c>
      <c r="D365" s="2" t="s">
        <v>12</v>
      </c>
      <c r="E365">
        <v>480</v>
      </c>
      <c r="F365">
        <v>436</v>
      </c>
      <c r="G365">
        <v>44</v>
      </c>
      <c r="H365">
        <v>899</v>
      </c>
      <c r="I365">
        <v>870</v>
      </c>
      <c r="J365">
        <v>29</v>
      </c>
      <c r="K365">
        <v>26.2</v>
      </c>
      <c r="L365">
        <v>0.9083</v>
      </c>
      <c r="M365">
        <v>0.90080000000000005</v>
      </c>
      <c r="N365">
        <v>0.9677</v>
      </c>
      <c r="O365">
        <v>0.79179999999999995</v>
      </c>
    </row>
    <row r="366" spans="1:15" x14ac:dyDescent="0.3">
      <c r="A366">
        <v>365</v>
      </c>
      <c r="B366" s="1">
        <v>45316</v>
      </c>
      <c r="C366" s="2" t="s">
        <v>30</v>
      </c>
      <c r="D366" s="2" t="s">
        <v>20</v>
      </c>
      <c r="E366">
        <v>480</v>
      </c>
      <c r="F366">
        <v>464</v>
      </c>
      <c r="G366">
        <v>16</v>
      </c>
      <c r="H366">
        <v>842</v>
      </c>
      <c r="I366">
        <v>829</v>
      </c>
      <c r="J366">
        <v>13</v>
      </c>
      <c r="K366">
        <v>31.9</v>
      </c>
      <c r="L366">
        <v>0.9667</v>
      </c>
      <c r="M366">
        <v>0.96560000000000001</v>
      </c>
      <c r="N366">
        <v>0.98460000000000003</v>
      </c>
      <c r="O366">
        <v>0.91910000000000003</v>
      </c>
    </row>
    <row r="367" spans="1:15" x14ac:dyDescent="0.3">
      <c r="A367">
        <v>366</v>
      </c>
      <c r="B367" s="1">
        <v>45316</v>
      </c>
      <c r="C367" s="2" t="s">
        <v>30</v>
      </c>
      <c r="D367" s="2" t="s">
        <v>24</v>
      </c>
      <c r="E367">
        <v>480</v>
      </c>
      <c r="F367">
        <v>432</v>
      </c>
      <c r="G367">
        <v>48</v>
      </c>
      <c r="H367">
        <v>650</v>
      </c>
      <c r="I367">
        <v>646</v>
      </c>
      <c r="J367">
        <v>4</v>
      </c>
      <c r="K367">
        <v>32.869999999999997</v>
      </c>
      <c r="L367">
        <v>0.9</v>
      </c>
      <c r="M367">
        <v>0.82489999999999997</v>
      </c>
      <c r="N367">
        <v>0.99380000000000002</v>
      </c>
      <c r="O367">
        <v>0.73780000000000001</v>
      </c>
    </row>
    <row r="368" spans="1:15" x14ac:dyDescent="0.3">
      <c r="A368">
        <v>367</v>
      </c>
      <c r="B368" s="1">
        <v>45316</v>
      </c>
      <c r="C368" s="2" t="s">
        <v>35</v>
      </c>
      <c r="D368" s="2" t="s">
        <v>12</v>
      </c>
      <c r="E368">
        <v>480</v>
      </c>
      <c r="F368">
        <v>391</v>
      </c>
      <c r="G368">
        <v>89</v>
      </c>
      <c r="H368">
        <v>589</v>
      </c>
      <c r="I368">
        <v>569</v>
      </c>
      <c r="J368">
        <v>20</v>
      </c>
      <c r="K368">
        <v>36.58</v>
      </c>
      <c r="L368">
        <v>0.81459999999999999</v>
      </c>
      <c r="M368">
        <v>0.91890000000000005</v>
      </c>
      <c r="N368">
        <v>0.96599999999999997</v>
      </c>
      <c r="O368">
        <v>0.72309999999999997</v>
      </c>
    </row>
    <row r="369" spans="1:15" x14ac:dyDescent="0.3">
      <c r="A369">
        <v>368</v>
      </c>
      <c r="B369" s="1">
        <v>45316</v>
      </c>
      <c r="C369" s="2" t="s">
        <v>35</v>
      </c>
      <c r="D369" s="2" t="s">
        <v>20</v>
      </c>
      <c r="E369">
        <v>480</v>
      </c>
      <c r="F369">
        <v>413</v>
      </c>
      <c r="G369">
        <v>67</v>
      </c>
      <c r="H369">
        <v>1024</v>
      </c>
      <c r="I369">
        <v>998</v>
      </c>
      <c r="J369">
        <v>26</v>
      </c>
      <c r="K369">
        <v>21.87</v>
      </c>
      <c r="L369">
        <v>0.86040000000000005</v>
      </c>
      <c r="M369">
        <v>0.90380000000000005</v>
      </c>
      <c r="N369">
        <v>0.97460000000000002</v>
      </c>
      <c r="O369">
        <v>0.75790000000000002</v>
      </c>
    </row>
    <row r="370" spans="1:15" x14ac:dyDescent="0.3">
      <c r="A370">
        <v>369</v>
      </c>
      <c r="B370" s="1">
        <v>45316</v>
      </c>
      <c r="C370" s="2" t="s">
        <v>35</v>
      </c>
      <c r="D370" s="2" t="s">
        <v>24</v>
      </c>
      <c r="E370">
        <v>480</v>
      </c>
      <c r="F370">
        <v>478</v>
      </c>
      <c r="G370">
        <v>2</v>
      </c>
      <c r="H370">
        <v>832</v>
      </c>
      <c r="I370">
        <v>824</v>
      </c>
      <c r="J370">
        <v>8</v>
      </c>
      <c r="K370">
        <v>27.25</v>
      </c>
      <c r="L370">
        <v>0.99580000000000002</v>
      </c>
      <c r="M370">
        <v>0.79090000000000005</v>
      </c>
      <c r="N370">
        <v>0.99039999999999995</v>
      </c>
      <c r="O370">
        <v>0.78</v>
      </c>
    </row>
    <row r="371" spans="1:15" x14ac:dyDescent="0.3">
      <c r="A371">
        <v>370</v>
      </c>
      <c r="B371" s="1">
        <v>45316</v>
      </c>
      <c r="C371" s="2" t="s">
        <v>41</v>
      </c>
      <c r="D371" s="2" t="s">
        <v>12</v>
      </c>
      <c r="E371">
        <v>480</v>
      </c>
      <c r="F371">
        <v>382</v>
      </c>
      <c r="G371">
        <v>98</v>
      </c>
      <c r="H371">
        <v>618</v>
      </c>
      <c r="I371">
        <v>614</v>
      </c>
      <c r="J371">
        <v>4</v>
      </c>
      <c r="K371">
        <v>29.73</v>
      </c>
      <c r="L371">
        <v>0.79579999999999995</v>
      </c>
      <c r="M371">
        <v>0.80159999999999998</v>
      </c>
      <c r="N371">
        <v>0.99350000000000005</v>
      </c>
      <c r="O371">
        <v>0.63380000000000003</v>
      </c>
    </row>
    <row r="372" spans="1:15" x14ac:dyDescent="0.3">
      <c r="A372">
        <v>371</v>
      </c>
      <c r="B372" s="1">
        <v>45316</v>
      </c>
      <c r="C372" s="2" t="s">
        <v>41</v>
      </c>
      <c r="D372" s="2" t="s">
        <v>20</v>
      </c>
      <c r="E372">
        <v>480</v>
      </c>
      <c r="F372">
        <v>471</v>
      </c>
      <c r="G372">
        <v>9</v>
      </c>
      <c r="H372">
        <v>1015</v>
      </c>
      <c r="I372">
        <v>990</v>
      </c>
      <c r="J372">
        <v>25</v>
      </c>
      <c r="K372">
        <v>25.92</v>
      </c>
      <c r="L372">
        <v>0.98119999999999996</v>
      </c>
      <c r="M372">
        <v>0.93120000000000003</v>
      </c>
      <c r="N372">
        <v>0.97540000000000004</v>
      </c>
      <c r="O372">
        <v>0.89119999999999999</v>
      </c>
    </row>
    <row r="373" spans="1:15" x14ac:dyDescent="0.3">
      <c r="A373">
        <v>372</v>
      </c>
      <c r="B373" s="1">
        <v>45316</v>
      </c>
      <c r="C373" s="2" t="s">
        <v>41</v>
      </c>
      <c r="D373" s="2" t="s">
        <v>24</v>
      </c>
      <c r="E373">
        <v>480</v>
      </c>
      <c r="F373">
        <v>411</v>
      </c>
      <c r="G373">
        <v>69</v>
      </c>
      <c r="H373">
        <v>639</v>
      </c>
      <c r="I373">
        <v>638</v>
      </c>
      <c r="J373">
        <v>1</v>
      </c>
      <c r="K373">
        <v>36.700000000000003</v>
      </c>
      <c r="L373">
        <v>0.85619999999999996</v>
      </c>
      <c r="M373">
        <v>0.95230000000000004</v>
      </c>
      <c r="N373">
        <v>0.99839999999999995</v>
      </c>
      <c r="O373">
        <v>0.81410000000000005</v>
      </c>
    </row>
    <row r="374" spans="1:15" x14ac:dyDescent="0.3">
      <c r="A374">
        <v>373</v>
      </c>
      <c r="B374" s="1">
        <v>45316</v>
      </c>
      <c r="C374" s="2" t="s">
        <v>44</v>
      </c>
      <c r="D374" s="2" t="s">
        <v>12</v>
      </c>
      <c r="E374">
        <v>480</v>
      </c>
      <c r="F374">
        <v>437</v>
      </c>
      <c r="G374">
        <v>43</v>
      </c>
      <c r="H374">
        <v>622</v>
      </c>
      <c r="I374">
        <v>604</v>
      </c>
      <c r="J374">
        <v>18</v>
      </c>
      <c r="K374">
        <v>37.53</v>
      </c>
      <c r="L374">
        <v>0.91039999999999999</v>
      </c>
      <c r="M374">
        <v>0.8911</v>
      </c>
      <c r="N374">
        <v>0.97109999999999996</v>
      </c>
      <c r="O374">
        <v>0.78779999999999994</v>
      </c>
    </row>
    <row r="375" spans="1:15" x14ac:dyDescent="0.3">
      <c r="A375">
        <v>374</v>
      </c>
      <c r="B375" s="1">
        <v>45316</v>
      </c>
      <c r="C375" s="2" t="s">
        <v>44</v>
      </c>
      <c r="D375" s="2" t="s">
        <v>20</v>
      </c>
      <c r="E375">
        <v>480</v>
      </c>
      <c r="F375">
        <v>461</v>
      </c>
      <c r="G375">
        <v>19</v>
      </c>
      <c r="H375">
        <v>1119</v>
      </c>
      <c r="I375">
        <v>1076</v>
      </c>
      <c r="J375">
        <v>43</v>
      </c>
      <c r="K375">
        <v>23.24</v>
      </c>
      <c r="L375">
        <v>0.96040000000000003</v>
      </c>
      <c r="M375">
        <v>0.94110000000000005</v>
      </c>
      <c r="N375">
        <v>0.96160000000000001</v>
      </c>
      <c r="O375">
        <v>0.86909999999999998</v>
      </c>
    </row>
    <row r="376" spans="1:15" x14ac:dyDescent="0.3">
      <c r="A376">
        <v>375</v>
      </c>
      <c r="B376" s="1">
        <v>45316</v>
      </c>
      <c r="C376" s="2" t="s">
        <v>44</v>
      </c>
      <c r="D376" s="2" t="s">
        <v>24</v>
      </c>
      <c r="E376">
        <v>480</v>
      </c>
      <c r="F376">
        <v>377</v>
      </c>
      <c r="G376">
        <v>103</v>
      </c>
      <c r="H376">
        <v>544</v>
      </c>
      <c r="I376">
        <v>543</v>
      </c>
      <c r="J376">
        <v>1</v>
      </c>
      <c r="K376">
        <v>38.049999999999997</v>
      </c>
      <c r="L376">
        <v>0.78539999999999999</v>
      </c>
      <c r="M376">
        <v>0.91579999999999995</v>
      </c>
      <c r="N376">
        <v>0.99819999999999998</v>
      </c>
      <c r="O376">
        <v>0.71799999999999997</v>
      </c>
    </row>
    <row r="377" spans="1:15" x14ac:dyDescent="0.3">
      <c r="A377">
        <v>376</v>
      </c>
      <c r="B377" s="1">
        <v>45317</v>
      </c>
      <c r="C377" s="2" t="s">
        <v>11</v>
      </c>
      <c r="D377" s="2" t="s">
        <v>12</v>
      </c>
      <c r="E377">
        <v>480</v>
      </c>
      <c r="F377">
        <v>434</v>
      </c>
      <c r="G377">
        <v>46</v>
      </c>
      <c r="H377">
        <v>624</v>
      </c>
      <c r="I377">
        <v>611</v>
      </c>
      <c r="J377">
        <v>13</v>
      </c>
      <c r="K377">
        <v>33.53</v>
      </c>
      <c r="L377">
        <v>0.9042</v>
      </c>
      <c r="M377">
        <v>0.80410000000000004</v>
      </c>
      <c r="N377">
        <v>0.97919999999999996</v>
      </c>
      <c r="O377">
        <v>0.71189999999999998</v>
      </c>
    </row>
    <row r="378" spans="1:15" x14ac:dyDescent="0.3">
      <c r="A378">
        <v>377</v>
      </c>
      <c r="B378" s="1">
        <v>45317</v>
      </c>
      <c r="C378" s="2" t="s">
        <v>11</v>
      </c>
      <c r="D378" s="2" t="s">
        <v>20</v>
      </c>
      <c r="E378">
        <v>480</v>
      </c>
      <c r="F378">
        <v>444</v>
      </c>
      <c r="G378">
        <v>36</v>
      </c>
      <c r="H378">
        <v>707</v>
      </c>
      <c r="I378">
        <v>699</v>
      </c>
      <c r="J378">
        <v>8</v>
      </c>
      <c r="K378">
        <v>35.049999999999997</v>
      </c>
      <c r="L378">
        <v>0.92500000000000004</v>
      </c>
      <c r="M378">
        <v>0.93030000000000002</v>
      </c>
      <c r="N378">
        <v>0.98870000000000002</v>
      </c>
      <c r="O378">
        <v>0.8508</v>
      </c>
    </row>
    <row r="379" spans="1:15" x14ac:dyDescent="0.3">
      <c r="A379">
        <v>378</v>
      </c>
      <c r="B379" s="1">
        <v>45317</v>
      </c>
      <c r="C379" s="2" t="s">
        <v>11</v>
      </c>
      <c r="D379" s="2" t="s">
        <v>24</v>
      </c>
      <c r="E379">
        <v>480</v>
      </c>
      <c r="F379">
        <v>450</v>
      </c>
      <c r="G379">
        <v>30</v>
      </c>
      <c r="H379">
        <v>964</v>
      </c>
      <c r="I379">
        <v>942</v>
      </c>
      <c r="J379">
        <v>22</v>
      </c>
      <c r="K379">
        <v>26.19</v>
      </c>
      <c r="L379">
        <v>0.9375</v>
      </c>
      <c r="M379">
        <v>0.93589999999999995</v>
      </c>
      <c r="N379">
        <v>0.97719999999999996</v>
      </c>
      <c r="O379">
        <v>0.85740000000000005</v>
      </c>
    </row>
    <row r="380" spans="1:15" x14ac:dyDescent="0.3">
      <c r="A380">
        <v>379</v>
      </c>
      <c r="B380" s="1">
        <v>45317</v>
      </c>
      <c r="C380" s="2" t="s">
        <v>30</v>
      </c>
      <c r="D380" s="2" t="s">
        <v>12</v>
      </c>
      <c r="E380">
        <v>480</v>
      </c>
      <c r="F380">
        <v>374</v>
      </c>
      <c r="G380">
        <v>106</v>
      </c>
      <c r="H380">
        <v>850</v>
      </c>
      <c r="I380">
        <v>826</v>
      </c>
      <c r="J380">
        <v>24</v>
      </c>
      <c r="K380">
        <v>23.88</v>
      </c>
      <c r="L380">
        <v>0.7792</v>
      </c>
      <c r="M380">
        <v>0.9052</v>
      </c>
      <c r="N380">
        <v>0.9718</v>
      </c>
      <c r="O380">
        <v>0.68540000000000001</v>
      </c>
    </row>
    <row r="381" spans="1:15" x14ac:dyDescent="0.3">
      <c r="A381">
        <v>380</v>
      </c>
      <c r="B381" s="1">
        <v>45317</v>
      </c>
      <c r="C381" s="2" t="s">
        <v>30</v>
      </c>
      <c r="D381" s="2" t="s">
        <v>20</v>
      </c>
      <c r="E381">
        <v>480</v>
      </c>
      <c r="F381">
        <v>424</v>
      </c>
      <c r="G381">
        <v>56</v>
      </c>
      <c r="H381">
        <v>708</v>
      </c>
      <c r="I381">
        <v>695</v>
      </c>
      <c r="J381">
        <v>13</v>
      </c>
      <c r="K381">
        <v>29.23</v>
      </c>
      <c r="L381">
        <v>0.88329999999999997</v>
      </c>
      <c r="M381">
        <v>0.81379999999999997</v>
      </c>
      <c r="N381">
        <v>0.98160000000000003</v>
      </c>
      <c r="O381">
        <v>0.7056</v>
      </c>
    </row>
    <row r="382" spans="1:15" x14ac:dyDescent="0.3">
      <c r="A382">
        <v>381</v>
      </c>
      <c r="B382" s="1">
        <v>45317</v>
      </c>
      <c r="C382" s="2" t="s">
        <v>30</v>
      </c>
      <c r="D382" s="2" t="s">
        <v>24</v>
      </c>
      <c r="E382">
        <v>480</v>
      </c>
      <c r="F382">
        <v>413</v>
      </c>
      <c r="G382">
        <v>67</v>
      </c>
      <c r="H382">
        <v>687</v>
      </c>
      <c r="I382">
        <v>681</v>
      </c>
      <c r="J382">
        <v>6</v>
      </c>
      <c r="K382">
        <v>28.37</v>
      </c>
      <c r="L382">
        <v>0.86040000000000005</v>
      </c>
      <c r="M382">
        <v>0.78690000000000004</v>
      </c>
      <c r="N382">
        <v>0.99129999999999996</v>
      </c>
      <c r="O382">
        <v>0.67120000000000002</v>
      </c>
    </row>
    <row r="383" spans="1:15" x14ac:dyDescent="0.3">
      <c r="A383">
        <v>382</v>
      </c>
      <c r="B383" s="1">
        <v>45317</v>
      </c>
      <c r="C383" s="2" t="s">
        <v>35</v>
      </c>
      <c r="D383" s="2" t="s">
        <v>12</v>
      </c>
      <c r="E383">
        <v>480</v>
      </c>
      <c r="F383">
        <v>403</v>
      </c>
      <c r="G383">
        <v>77</v>
      </c>
      <c r="H383">
        <v>857</v>
      </c>
      <c r="I383">
        <v>830</v>
      </c>
      <c r="J383">
        <v>27</v>
      </c>
      <c r="K383">
        <v>22.77</v>
      </c>
      <c r="L383">
        <v>0.83960000000000001</v>
      </c>
      <c r="M383">
        <v>0.80700000000000005</v>
      </c>
      <c r="N383">
        <v>0.96850000000000003</v>
      </c>
      <c r="O383">
        <v>0.65620000000000001</v>
      </c>
    </row>
    <row r="384" spans="1:15" x14ac:dyDescent="0.3">
      <c r="A384">
        <v>383</v>
      </c>
      <c r="B384" s="1">
        <v>45317</v>
      </c>
      <c r="C384" s="2" t="s">
        <v>35</v>
      </c>
      <c r="D384" s="2" t="s">
        <v>20</v>
      </c>
      <c r="E384">
        <v>480</v>
      </c>
      <c r="F384">
        <v>369</v>
      </c>
      <c r="G384">
        <v>111</v>
      </c>
      <c r="H384">
        <v>778</v>
      </c>
      <c r="I384">
        <v>751</v>
      </c>
      <c r="J384">
        <v>27</v>
      </c>
      <c r="K384">
        <v>27.42</v>
      </c>
      <c r="L384">
        <v>0.76880000000000004</v>
      </c>
      <c r="M384">
        <v>0.96409999999999996</v>
      </c>
      <c r="N384">
        <v>0.96530000000000005</v>
      </c>
      <c r="O384">
        <v>0.71550000000000002</v>
      </c>
    </row>
    <row r="385" spans="1:15" x14ac:dyDescent="0.3">
      <c r="A385">
        <v>384</v>
      </c>
      <c r="B385" s="1">
        <v>45317</v>
      </c>
      <c r="C385" s="2" t="s">
        <v>35</v>
      </c>
      <c r="D385" s="2" t="s">
        <v>24</v>
      </c>
      <c r="E385">
        <v>480</v>
      </c>
      <c r="F385">
        <v>414</v>
      </c>
      <c r="G385">
        <v>66</v>
      </c>
      <c r="H385">
        <v>546</v>
      </c>
      <c r="I385">
        <v>526</v>
      </c>
      <c r="J385">
        <v>20</v>
      </c>
      <c r="K385">
        <v>37.020000000000003</v>
      </c>
      <c r="L385">
        <v>0.86250000000000004</v>
      </c>
      <c r="M385">
        <v>0.81489999999999996</v>
      </c>
      <c r="N385">
        <v>0.96340000000000003</v>
      </c>
      <c r="O385">
        <v>0.67710000000000004</v>
      </c>
    </row>
    <row r="386" spans="1:15" x14ac:dyDescent="0.3">
      <c r="A386">
        <v>385</v>
      </c>
      <c r="B386" s="1">
        <v>45317</v>
      </c>
      <c r="C386" s="2" t="s">
        <v>41</v>
      </c>
      <c r="D386" s="2" t="s">
        <v>12</v>
      </c>
      <c r="E386">
        <v>480</v>
      </c>
      <c r="F386">
        <v>446</v>
      </c>
      <c r="G386">
        <v>34</v>
      </c>
      <c r="H386">
        <v>801</v>
      </c>
      <c r="I386">
        <v>768</v>
      </c>
      <c r="J386">
        <v>33</v>
      </c>
      <c r="K386">
        <v>28.99</v>
      </c>
      <c r="L386">
        <v>0.92920000000000003</v>
      </c>
      <c r="M386">
        <v>0.86780000000000002</v>
      </c>
      <c r="N386">
        <v>0.95879999999999999</v>
      </c>
      <c r="O386">
        <v>0.77310000000000001</v>
      </c>
    </row>
    <row r="387" spans="1:15" x14ac:dyDescent="0.3">
      <c r="A387">
        <v>386</v>
      </c>
      <c r="B387" s="1">
        <v>45317</v>
      </c>
      <c r="C387" s="2" t="s">
        <v>41</v>
      </c>
      <c r="D387" s="2" t="s">
        <v>20</v>
      </c>
      <c r="E387">
        <v>480</v>
      </c>
      <c r="F387">
        <v>469</v>
      </c>
      <c r="G387">
        <v>11</v>
      </c>
      <c r="H387">
        <v>578</v>
      </c>
      <c r="I387">
        <v>565</v>
      </c>
      <c r="J387">
        <v>13</v>
      </c>
      <c r="K387">
        <v>38.93</v>
      </c>
      <c r="L387">
        <v>0.97709999999999997</v>
      </c>
      <c r="M387">
        <v>0.80059999999999998</v>
      </c>
      <c r="N387">
        <v>0.97750000000000004</v>
      </c>
      <c r="O387">
        <v>0.76470000000000005</v>
      </c>
    </row>
    <row r="388" spans="1:15" x14ac:dyDescent="0.3">
      <c r="A388">
        <v>387</v>
      </c>
      <c r="B388" s="1">
        <v>45317</v>
      </c>
      <c r="C388" s="2" t="s">
        <v>41</v>
      </c>
      <c r="D388" s="2" t="s">
        <v>24</v>
      </c>
      <c r="E388">
        <v>480</v>
      </c>
      <c r="F388">
        <v>436</v>
      </c>
      <c r="G388">
        <v>44</v>
      </c>
      <c r="H388">
        <v>572</v>
      </c>
      <c r="I388">
        <v>561</v>
      </c>
      <c r="J388">
        <v>11</v>
      </c>
      <c r="K388">
        <v>38.61</v>
      </c>
      <c r="L388">
        <v>0.9083</v>
      </c>
      <c r="M388">
        <v>0.84489999999999998</v>
      </c>
      <c r="N388">
        <v>0.98080000000000001</v>
      </c>
      <c r="O388">
        <v>0.75270000000000004</v>
      </c>
    </row>
    <row r="389" spans="1:15" x14ac:dyDescent="0.3">
      <c r="A389">
        <v>388</v>
      </c>
      <c r="B389" s="1">
        <v>45317</v>
      </c>
      <c r="C389" s="2" t="s">
        <v>44</v>
      </c>
      <c r="D389" s="2" t="s">
        <v>12</v>
      </c>
      <c r="E389">
        <v>480</v>
      </c>
      <c r="F389">
        <v>433</v>
      </c>
      <c r="G389">
        <v>47</v>
      </c>
      <c r="H389">
        <v>1028</v>
      </c>
      <c r="I389">
        <v>1009</v>
      </c>
      <c r="J389">
        <v>19</v>
      </c>
      <c r="K389">
        <v>24.72</v>
      </c>
      <c r="L389">
        <v>0.90210000000000001</v>
      </c>
      <c r="M389">
        <v>0.97809999999999997</v>
      </c>
      <c r="N389">
        <v>0.98150000000000004</v>
      </c>
      <c r="O389">
        <v>0.86599999999999999</v>
      </c>
    </row>
    <row r="390" spans="1:15" x14ac:dyDescent="0.3">
      <c r="A390">
        <v>389</v>
      </c>
      <c r="B390" s="1">
        <v>45317</v>
      </c>
      <c r="C390" s="2" t="s">
        <v>44</v>
      </c>
      <c r="D390" s="2" t="s">
        <v>20</v>
      </c>
      <c r="E390">
        <v>480</v>
      </c>
      <c r="F390">
        <v>477</v>
      </c>
      <c r="G390">
        <v>3</v>
      </c>
      <c r="H390">
        <v>838</v>
      </c>
      <c r="I390">
        <v>809</v>
      </c>
      <c r="J390">
        <v>29</v>
      </c>
      <c r="K390">
        <v>26.37</v>
      </c>
      <c r="L390">
        <v>0.99380000000000002</v>
      </c>
      <c r="M390">
        <v>0.77239999999999998</v>
      </c>
      <c r="N390">
        <v>0.96540000000000004</v>
      </c>
      <c r="O390">
        <v>0.74109999999999998</v>
      </c>
    </row>
    <row r="391" spans="1:15" x14ac:dyDescent="0.3">
      <c r="A391">
        <v>390</v>
      </c>
      <c r="B391" s="1">
        <v>45317</v>
      </c>
      <c r="C391" s="2" t="s">
        <v>44</v>
      </c>
      <c r="D391" s="2" t="s">
        <v>24</v>
      </c>
      <c r="E391">
        <v>480</v>
      </c>
      <c r="F391">
        <v>438</v>
      </c>
      <c r="G391">
        <v>42</v>
      </c>
      <c r="H391">
        <v>572</v>
      </c>
      <c r="I391">
        <v>564</v>
      </c>
      <c r="J391">
        <v>8</v>
      </c>
      <c r="K391">
        <v>35.83</v>
      </c>
      <c r="L391">
        <v>0.91249999999999998</v>
      </c>
      <c r="M391">
        <v>0.78039999999999998</v>
      </c>
      <c r="N391">
        <v>0.98599999999999999</v>
      </c>
      <c r="O391">
        <v>0.70209999999999995</v>
      </c>
    </row>
    <row r="392" spans="1:15" x14ac:dyDescent="0.3">
      <c r="A392">
        <v>391</v>
      </c>
      <c r="B392" s="1">
        <v>45318</v>
      </c>
      <c r="C392" s="2" t="s">
        <v>11</v>
      </c>
      <c r="D392" s="2" t="s">
        <v>12</v>
      </c>
      <c r="E392">
        <v>480</v>
      </c>
      <c r="F392">
        <v>374</v>
      </c>
      <c r="G392">
        <v>106</v>
      </c>
      <c r="H392">
        <v>716</v>
      </c>
      <c r="I392">
        <v>689</v>
      </c>
      <c r="J392">
        <v>27</v>
      </c>
      <c r="K392">
        <v>29.45</v>
      </c>
      <c r="L392">
        <v>0.7792</v>
      </c>
      <c r="M392">
        <v>0.94089999999999996</v>
      </c>
      <c r="N392">
        <v>0.96230000000000004</v>
      </c>
      <c r="O392">
        <v>0.70550000000000002</v>
      </c>
    </row>
    <row r="393" spans="1:15" x14ac:dyDescent="0.3">
      <c r="A393">
        <v>392</v>
      </c>
      <c r="B393" s="1">
        <v>45318</v>
      </c>
      <c r="C393" s="2" t="s">
        <v>11</v>
      </c>
      <c r="D393" s="2" t="s">
        <v>20</v>
      </c>
      <c r="E393">
        <v>480</v>
      </c>
      <c r="F393">
        <v>420</v>
      </c>
      <c r="G393">
        <v>60</v>
      </c>
      <c r="H393">
        <v>652</v>
      </c>
      <c r="I393">
        <v>650</v>
      </c>
      <c r="J393">
        <v>2</v>
      </c>
      <c r="K393">
        <v>28.97</v>
      </c>
      <c r="L393">
        <v>0.875</v>
      </c>
      <c r="M393">
        <v>0.75029999999999997</v>
      </c>
      <c r="N393">
        <v>0.99690000000000001</v>
      </c>
      <c r="O393">
        <v>0.65449999999999997</v>
      </c>
    </row>
    <row r="394" spans="1:15" x14ac:dyDescent="0.3">
      <c r="A394">
        <v>393</v>
      </c>
      <c r="B394" s="1">
        <v>45318</v>
      </c>
      <c r="C394" s="2" t="s">
        <v>11</v>
      </c>
      <c r="D394" s="2" t="s">
        <v>24</v>
      </c>
      <c r="E394">
        <v>480</v>
      </c>
      <c r="F394">
        <v>448</v>
      </c>
      <c r="G394">
        <v>32</v>
      </c>
      <c r="H394">
        <v>866</v>
      </c>
      <c r="I394">
        <v>826</v>
      </c>
      <c r="J394">
        <v>40</v>
      </c>
      <c r="K394">
        <v>24.31</v>
      </c>
      <c r="L394">
        <v>0.93330000000000002</v>
      </c>
      <c r="M394">
        <v>0.78369999999999995</v>
      </c>
      <c r="N394">
        <v>0.95379999999999998</v>
      </c>
      <c r="O394">
        <v>0.6976</v>
      </c>
    </row>
    <row r="395" spans="1:15" x14ac:dyDescent="0.3">
      <c r="A395">
        <v>394</v>
      </c>
      <c r="B395" s="1">
        <v>45318</v>
      </c>
      <c r="C395" s="2" t="s">
        <v>30</v>
      </c>
      <c r="D395" s="2" t="s">
        <v>12</v>
      </c>
      <c r="E395">
        <v>480</v>
      </c>
      <c r="F395">
        <v>403</v>
      </c>
      <c r="G395">
        <v>77</v>
      </c>
      <c r="H395">
        <v>613</v>
      </c>
      <c r="I395">
        <v>605</v>
      </c>
      <c r="J395">
        <v>8</v>
      </c>
      <c r="K395">
        <v>30.56</v>
      </c>
      <c r="L395">
        <v>0.83960000000000001</v>
      </c>
      <c r="M395">
        <v>0.77500000000000002</v>
      </c>
      <c r="N395">
        <v>0.9869</v>
      </c>
      <c r="O395">
        <v>0.64219999999999999</v>
      </c>
    </row>
    <row r="396" spans="1:15" x14ac:dyDescent="0.3">
      <c r="A396">
        <v>395</v>
      </c>
      <c r="B396" s="1">
        <v>45318</v>
      </c>
      <c r="C396" s="2" t="s">
        <v>30</v>
      </c>
      <c r="D396" s="2" t="s">
        <v>20</v>
      </c>
      <c r="E396">
        <v>480</v>
      </c>
      <c r="F396">
        <v>442</v>
      </c>
      <c r="G396">
        <v>38</v>
      </c>
      <c r="H396">
        <v>950</v>
      </c>
      <c r="I396">
        <v>920</v>
      </c>
      <c r="J396">
        <v>30</v>
      </c>
      <c r="K396">
        <v>22.44</v>
      </c>
      <c r="L396">
        <v>0.92079999999999995</v>
      </c>
      <c r="M396">
        <v>0.8044</v>
      </c>
      <c r="N396">
        <v>0.96840000000000004</v>
      </c>
      <c r="O396">
        <v>0.71730000000000005</v>
      </c>
    </row>
    <row r="397" spans="1:15" x14ac:dyDescent="0.3">
      <c r="A397">
        <v>396</v>
      </c>
      <c r="B397" s="1">
        <v>45318</v>
      </c>
      <c r="C397" s="2" t="s">
        <v>30</v>
      </c>
      <c r="D397" s="2" t="s">
        <v>24</v>
      </c>
      <c r="E397">
        <v>480</v>
      </c>
      <c r="F397">
        <v>401</v>
      </c>
      <c r="G397">
        <v>79</v>
      </c>
      <c r="H397">
        <v>639</v>
      </c>
      <c r="I397">
        <v>611</v>
      </c>
      <c r="J397">
        <v>28</v>
      </c>
      <c r="K397">
        <v>29.14</v>
      </c>
      <c r="L397">
        <v>0.83540000000000003</v>
      </c>
      <c r="M397">
        <v>0.77449999999999997</v>
      </c>
      <c r="N397">
        <v>0.95620000000000005</v>
      </c>
      <c r="O397">
        <v>0.61870000000000003</v>
      </c>
    </row>
    <row r="398" spans="1:15" x14ac:dyDescent="0.3">
      <c r="A398">
        <v>397</v>
      </c>
      <c r="B398" s="1">
        <v>45318</v>
      </c>
      <c r="C398" s="2" t="s">
        <v>35</v>
      </c>
      <c r="D398" s="2" t="s">
        <v>12</v>
      </c>
      <c r="E398">
        <v>480</v>
      </c>
      <c r="F398">
        <v>404</v>
      </c>
      <c r="G398">
        <v>76</v>
      </c>
      <c r="H398">
        <v>706</v>
      </c>
      <c r="I398">
        <v>686</v>
      </c>
      <c r="J398">
        <v>20</v>
      </c>
      <c r="K398">
        <v>30.72</v>
      </c>
      <c r="L398">
        <v>0.8417</v>
      </c>
      <c r="M398">
        <v>0.89480000000000004</v>
      </c>
      <c r="N398">
        <v>0.97170000000000001</v>
      </c>
      <c r="O398">
        <v>0.73180000000000001</v>
      </c>
    </row>
    <row r="399" spans="1:15" x14ac:dyDescent="0.3">
      <c r="A399">
        <v>398</v>
      </c>
      <c r="B399" s="1">
        <v>45318</v>
      </c>
      <c r="C399" s="2" t="s">
        <v>35</v>
      </c>
      <c r="D399" s="2" t="s">
        <v>20</v>
      </c>
      <c r="E399">
        <v>480</v>
      </c>
      <c r="F399">
        <v>389</v>
      </c>
      <c r="G399">
        <v>91</v>
      </c>
      <c r="H399">
        <v>865</v>
      </c>
      <c r="I399">
        <v>839</v>
      </c>
      <c r="J399">
        <v>26</v>
      </c>
      <c r="K399">
        <v>22.87</v>
      </c>
      <c r="L399">
        <v>0.81040000000000001</v>
      </c>
      <c r="M399">
        <v>0.84799999999999998</v>
      </c>
      <c r="N399">
        <v>0.96989999999999998</v>
      </c>
      <c r="O399">
        <v>0.66649999999999998</v>
      </c>
    </row>
    <row r="400" spans="1:15" x14ac:dyDescent="0.3">
      <c r="A400">
        <v>399</v>
      </c>
      <c r="B400" s="1">
        <v>45318</v>
      </c>
      <c r="C400" s="2" t="s">
        <v>35</v>
      </c>
      <c r="D400" s="2" t="s">
        <v>24</v>
      </c>
      <c r="E400">
        <v>480</v>
      </c>
      <c r="F400">
        <v>450</v>
      </c>
      <c r="G400">
        <v>30</v>
      </c>
      <c r="H400">
        <v>681</v>
      </c>
      <c r="I400">
        <v>659</v>
      </c>
      <c r="J400">
        <v>22</v>
      </c>
      <c r="K400">
        <v>31.41</v>
      </c>
      <c r="L400">
        <v>0.9375</v>
      </c>
      <c r="M400">
        <v>0.79279999999999995</v>
      </c>
      <c r="N400">
        <v>0.9677</v>
      </c>
      <c r="O400">
        <v>0.71919999999999995</v>
      </c>
    </row>
    <row r="401" spans="1:15" x14ac:dyDescent="0.3">
      <c r="A401">
        <v>400</v>
      </c>
      <c r="B401" s="1">
        <v>45318</v>
      </c>
      <c r="C401" s="2" t="s">
        <v>41</v>
      </c>
      <c r="D401" s="2" t="s">
        <v>12</v>
      </c>
      <c r="E401">
        <v>480</v>
      </c>
      <c r="F401">
        <v>413</v>
      </c>
      <c r="G401">
        <v>67</v>
      </c>
      <c r="H401">
        <v>480</v>
      </c>
      <c r="I401">
        <v>468</v>
      </c>
      <c r="J401">
        <v>12</v>
      </c>
      <c r="K401">
        <v>39.49</v>
      </c>
      <c r="L401">
        <v>0.86040000000000005</v>
      </c>
      <c r="M401">
        <v>0.76559999999999995</v>
      </c>
      <c r="N401">
        <v>0.97499999999999998</v>
      </c>
      <c r="O401">
        <v>0.64229999999999998</v>
      </c>
    </row>
    <row r="402" spans="1:15" x14ac:dyDescent="0.3">
      <c r="A402">
        <v>401</v>
      </c>
      <c r="B402" s="1">
        <v>45318</v>
      </c>
      <c r="C402" s="2" t="s">
        <v>41</v>
      </c>
      <c r="D402" s="2" t="s">
        <v>20</v>
      </c>
      <c r="E402">
        <v>480</v>
      </c>
      <c r="F402">
        <v>416</v>
      </c>
      <c r="G402">
        <v>64</v>
      </c>
      <c r="H402">
        <v>604</v>
      </c>
      <c r="I402">
        <v>604</v>
      </c>
      <c r="J402">
        <v>0</v>
      </c>
      <c r="K402">
        <v>35.729999999999997</v>
      </c>
      <c r="L402">
        <v>0.86670000000000003</v>
      </c>
      <c r="M402">
        <v>0.86529999999999996</v>
      </c>
      <c r="N402">
        <v>1</v>
      </c>
      <c r="O402">
        <v>0.75</v>
      </c>
    </row>
    <row r="403" spans="1:15" x14ac:dyDescent="0.3">
      <c r="A403">
        <v>402</v>
      </c>
      <c r="B403" s="1">
        <v>45318</v>
      </c>
      <c r="C403" s="2" t="s">
        <v>41</v>
      </c>
      <c r="D403" s="2" t="s">
        <v>24</v>
      </c>
      <c r="E403">
        <v>480</v>
      </c>
      <c r="F403">
        <v>369</v>
      </c>
      <c r="G403">
        <v>111</v>
      </c>
      <c r="H403">
        <v>673</v>
      </c>
      <c r="I403">
        <v>640</v>
      </c>
      <c r="J403">
        <v>33</v>
      </c>
      <c r="K403">
        <v>29.4</v>
      </c>
      <c r="L403">
        <v>0.76880000000000004</v>
      </c>
      <c r="M403">
        <v>0.89490000000000003</v>
      </c>
      <c r="N403">
        <v>0.95099999999999996</v>
      </c>
      <c r="O403">
        <v>0.65429999999999999</v>
      </c>
    </row>
    <row r="404" spans="1:15" x14ac:dyDescent="0.3">
      <c r="A404">
        <v>403</v>
      </c>
      <c r="B404" s="1">
        <v>45318</v>
      </c>
      <c r="C404" s="2" t="s">
        <v>44</v>
      </c>
      <c r="D404" s="2" t="s">
        <v>12</v>
      </c>
      <c r="E404">
        <v>480</v>
      </c>
      <c r="F404">
        <v>448</v>
      </c>
      <c r="G404">
        <v>32</v>
      </c>
      <c r="H404">
        <v>639</v>
      </c>
      <c r="I404">
        <v>637</v>
      </c>
      <c r="J404">
        <v>2</v>
      </c>
      <c r="K404">
        <v>34.950000000000003</v>
      </c>
      <c r="L404">
        <v>0.93330000000000002</v>
      </c>
      <c r="M404">
        <v>0.83089999999999997</v>
      </c>
      <c r="N404">
        <v>0.99690000000000001</v>
      </c>
      <c r="O404">
        <v>0.77310000000000001</v>
      </c>
    </row>
    <row r="405" spans="1:15" x14ac:dyDescent="0.3">
      <c r="A405">
        <v>404</v>
      </c>
      <c r="B405" s="1">
        <v>45318</v>
      </c>
      <c r="C405" s="2" t="s">
        <v>44</v>
      </c>
      <c r="D405" s="2" t="s">
        <v>20</v>
      </c>
      <c r="E405">
        <v>480</v>
      </c>
      <c r="F405">
        <v>450</v>
      </c>
      <c r="G405">
        <v>30</v>
      </c>
      <c r="H405">
        <v>696</v>
      </c>
      <c r="I405">
        <v>670</v>
      </c>
      <c r="J405">
        <v>26</v>
      </c>
      <c r="K405">
        <v>34.659999999999997</v>
      </c>
      <c r="L405">
        <v>0.9375</v>
      </c>
      <c r="M405">
        <v>0.89349999999999996</v>
      </c>
      <c r="N405">
        <v>0.96260000000000001</v>
      </c>
      <c r="O405">
        <v>0.80630000000000002</v>
      </c>
    </row>
    <row r="406" spans="1:15" x14ac:dyDescent="0.3">
      <c r="A406">
        <v>405</v>
      </c>
      <c r="B406" s="1">
        <v>45318</v>
      </c>
      <c r="C406" s="2" t="s">
        <v>44</v>
      </c>
      <c r="D406" s="2" t="s">
        <v>24</v>
      </c>
      <c r="E406">
        <v>480</v>
      </c>
      <c r="F406">
        <v>386</v>
      </c>
      <c r="G406">
        <v>94</v>
      </c>
      <c r="H406">
        <v>514</v>
      </c>
      <c r="I406">
        <v>505</v>
      </c>
      <c r="J406">
        <v>9</v>
      </c>
      <c r="K406">
        <v>35.130000000000003</v>
      </c>
      <c r="L406">
        <v>0.80420000000000003</v>
      </c>
      <c r="M406">
        <v>0.78</v>
      </c>
      <c r="N406">
        <v>0.98250000000000004</v>
      </c>
      <c r="O406">
        <v>0.61629999999999996</v>
      </c>
    </row>
    <row r="407" spans="1:15" x14ac:dyDescent="0.3">
      <c r="A407">
        <v>406</v>
      </c>
      <c r="B407" s="1">
        <v>45319</v>
      </c>
      <c r="C407" s="2" t="s">
        <v>11</v>
      </c>
      <c r="D407" s="2" t="s">
        <v>12</v>
      </c>
      <c r="E407">
        <v>480</v>
      </c>
      <c r="F407">
        <v>437</v>
      </c>
      <c r="G407">
        <v>43</v>
      </c>
      <c r="H407">
        <v>570</v>
      </c>
      <c r="I407">
        <v>548</v>
      </c>
      <c r="J407">
        <v>22</v>
      </c>
      <c r="K407">
        <v>36.270000000000003</v>
      </c>
      <c r="L407">
        <v>0.91039999999999999</v>
      </c>
      <c r="M407">
        <v>0.78949999999999998</v>
      </c>
      <c r="N407">
        <v>0.96140000000000003</v>
      </c>
      <c r="O407">
        <v>0.69099999999999995</v>
      </c>
    </row>
    <row r="408" spans="1:15" x14ac:dyDescent="0.3">
      <c r="A408">
        <v>407</v>
      </c>
      <c r="B408" s="1">
        <v>45319</v>
      </c>
      <c r="C408" s="2" t="s">
        <v>11</v>
      </c>
      <c r="D408" s="2" t="s">
        <v>20</v>
      </c>
      <c r="E408">
        <v>480</v>
      </c>
      <c r="F408">
        <v>421</v>
      </c>
      <c r="G408">
        <v>59</v>
      </c>
      <c r="H408">
        <v>547</v>
      </c>
      <c r="I408">
        <v>543</v>
      </c>
      <c r="J408">
        <v>4</v>
      </c>
      <c r="K408">
        <v>39.619999999999997</v>
      </c>
      <c r="L408">
        <v>0.87709999999999999</v>
      </c>
      <c r="M408">
        <v>0.85870000000000002</v>
      </c>
      <c r="N408">
        <v>0.99270000000000003</v>
      </c>
      <c r="O408">
        <v>0.74770000000000003</v>
      </c>
    </row>
    <row r="409" spans="1:15" x14ac:dyDescent="0.3">
      <c r="A409">
        <v>408</v>
      </c>
      <c r="B409" s="1">
        <v>45319</v>
      </c>
      <c r="C409" s="2" t="s">
        <v>11</v>
      </c>
      <c r="D409" s="2" t="s">
        <v>24</v>
      </c>
      <c r="E409">
        <v>480</v>
      </c>
      <c r="F409">
        <v>463</v>
      </c>
      <c r="G409">
        <v>17</v>
      </c>
      <c r="H409">
        <v>1212</v>
      </c>
      <c r="I409">
        <v>1185</v>
      </c>
      <c r="J409">
        <v>27</v>
      </c>
      <c r="K409">
        <v>21.26</v>
      </c>
      <c r="L409">
        <v>0.96460000000000001</v>
      </c>
      <c r="M409">
        <v>0.92800000000000005</v>
      </c>
      <c r="N409">
        <v>0.97770000000000001</v>
      </c>
      <c r="O409">
        <v>0.87519999999999998</v>
      </c>
    </row>
    <row r="410" spans="1:15" x14ac:dyDescent="0.3">
      <c r="A410">
        <v>409</v>
      </c>
      <c r="B410" s="1">
        <v>45319</v>
      </c>
      <c r="C410" s="2" t="s">
        <v>30</v>
      </c>
      <c r="D410" s="2" t="s">
        <v>12</v>
      </c>
      <c r="E410">
        <v>480</v>
      </c>
      <c r="F410">
        <v>443</v>
      </c>
      <c r="G410">
        <v>37</v>
      </c>
      <c r="H410">
        <v>1030</v>
      </c>
      <c r="I410">
        <v>985</v>
      </c>
      <c r="J410">
        <v>45</v>
      </c>
      <c r="K410">
        <v>24.03</v>
      </c>
      <c r="L410">
        <v>0.92290000000000005</v>
      </c>
      <c r="M410">
        <v>0.93130000000000002</v>
      </c>
      <c r="N410">
        <v>0.95630000000000004</v>
      </c>
      <c r="O410">
        <v>0.82189999999999996</v>
      </c>
    </row>
    <row r="411" spans="1:15" x14ac:dyDescent="0.3">
      <c r="A411">
        <v>410</v>
      </c>
      <c r="B411" s="1">
        <v>45319</v>
      </c>
      <c r="C411" s="2" t="s">
        <v>30</v>
      </c>
      <c r="D411" s="2" t="s">
        <v>20</v>
      </c>
      <c r="E411">
        <v>480</v>
      </c>
      <c r="F411">
        <v>440</v>
      </c>
      <c r="G411">
        <v>40</v>
      </c>
      <c r="H411">
        <v>592</v>
      </c>
      <c r="I411">
        <v>563</v>
      </c>
      <c r="J411">
        <v>29</v>
      </c>
      <c r="K411">
        <v>38.67</v>
      </c>
      <c r="L411">
        <v>0.91669999999999996</v>
      </c>
      <c r="M411">
        <v>0.86799999999999999</v>
      </c>
      <c r="N411">
        <v>0.95099999999999996</v>
      </c>
      <c r="O411">
        <v>0.75670000000000004</v>
      </c>
    </row>
    <row r="412" spans="1:15" x14ac:dyDescent="0.3">
      <c r="A412">
        <v>411</v>
      </c>
      <c r="B412" s="1">
        <v>45319</v>
      </c>
      <c r="C412" s="2" t="s">
        <v>30</v>
      </c>
      <c r="D412" s="2" t="s">
        <v>24</v>
      </c>
      <c r="E412">
        <v>480</v>
      </c>
      <c r="F412">
        <v>411</v>
      </c>
      <c r="G412">
        <v>69</v>
      </c>
      <c r="H412">
        <v>634</v>
      </c>
      <c r="I412">
        <v>614</v>
      </c>
      <c r="J412">
        <v>20</v>
      </c>
      <c r="K412">
        <v>29.47</v>
      </c>
      <c r="L412">
        <v>0.85619999999999996</v>
      </c>
      <c r="M412">
        <v>0.75839999999999996</v>
      </c>
      <c r="N412">
        <v>0.96850000000000003</v>
      </c>
      <c r="O412">
        <v>0.62890000000000001</v>
      </c>
    </row>
    <row r="413" spans="1:15" x14ac:dyDescent="0.3">
      <c r="A413">
        <v>412</v>
      </c>
      <c r="B413" s="1">
        <v>45319</v>
      </c>
      <c r="C413" s="2" t="s">
        <v>35</v>
      </c>
      <c r="D413" s="2" t="s">
        <v>12</v>
      </c>
      <c r="E413">
        <v>480</v>
      </c>
      <c r="F413">
        <v>444</v>
      </c>
      <c r="G413">
        <v>36</v>
      </c>
      <c r="H413">
        <v>911</v>
      </c>
      <c r="I413">
        <v>872</v>
      </c>
      <c r="J413">
        <v>39</v>
      </c>
      <c r="K413">
        <v>27.14</v>
      </c>
      <c r="L413">
        <v>0.92500000000000004</v>
      </c>
      <c r="M413">
        <v>0.92859999999999998</v>
      </c>
      <c r="N413">
        <v>0.95720000000000005</v>
      </c>
      <c r="O413">
        <v>0.82220000000000004</v>
      </c>
    </row>
    <row r="414" spans="1:15" x14ac:dyDescent="0.3">
      <c r="A414">
        <v>413</v>
      </c>
      <c r="B414" s="1">
        <v>45319</v>
      </c>
      <c r="C414" s="2" t="s">
        <v>35</v>
      </c>
      <c r="D414" s="2" t="s">
        <v>20</v>
      </c>
      <c r="E414">
        <v>480</v>
      </c>
      <c r="F414">
        <v>438</v>
      </c>
      <c r="G414">
        <v>42</v>
      </c>
      <c r="H414">
        <v>963</v>
      </c>
      <c r="I414">
        <v>942</v>
      </c>
      <c r="J414">
        <v>21</v>
      </c>
      <c r="K414">
        <v>25.46</v>
      </c>
      <c r="L414">
        <v>0.91249999999999998</v>
      </c>
      <c r="M414">
        <v>0.93310000000000004</v>
      </c>
      <c r="N414">
        <v>0.97819999999999996</v>
      </c>
      <c r="O414">
        <v>0.83289999999999997</v>
      </c>
    </row>
    <row r="415" spans="1:15" x14ac:dyDescent="0.3">
      <c r="A415">
        <v>414</v>
      </c>
      <c r="B415" s="1">
        <v>45319</v>
      </c>
      <c r="C415" s="2" t="s">
        <v>35</v>
      </c>
      <c r="D415" s="2" t="s">
        <v>24</v>
      </c>
      <c r="E415">
        <v>480</v>
      </c>
      <c r="F415">
        <v>429</v>
      </c>
      <c r="G415">
        <v>51</v>
      </c>
      <c r="H415">
        <v>705</v>
      </c>
      <c r="I415">
        <v>692</v>
      </c>
      <c r="J415">
        <v>13</v>
      </c>
      <c r="K415">
        <v>34.869999999999997</v>
      </c>
      <c r="L415">
        <v>0.89380000000000004</v>
      </c>
      <c r="M415">
        <v>0.95530000000000004</v>
      </c>
      <c r="N415">
        <v>0.98160000000000003</v>
      </c>
      <c r="O415">
        <v>0.83809999999999996</v>
      </c>
    </row>
    <row r="416" spans="1:15" x14ac:dyDescent="0.3">
      <c r="A416">
        <v>415</v>
      </c>
      <c r="B416" s="1">
        <v>45319</v>
      </c>
      <c r="C416" s="2" t="s">
        <v>41</v>
      </c>
      <c r="D416" s="2" t="s">
        <v>12</v>
      </c>
      <c r="E416">
        <v>480</v>
      </c>
      <c r="F416">
        <v>457</v>
      </c>
      <c r="G416">
        <v>23</v>
      </c>
      <c r="H416">
        <v>791</v>
      </c>
      <c r="I416">
        <v>755</v>
      </c>
      <c r="J416">
        <v>36</v>
      </c>
      <c r="K416">
        <v>29.92</v>
      </c>
      <c r="L416">
        <v>0.95209999999999995</v>
      </c>
      <c r="M416">
        <v>0.86350000000000005</v>
      </c>
      <c r="N416">
        <v>0.95450000000000002</v>
      </c>
      <c r="O416">
        <v>0.78469999999999995</v>
      </c>
    </row>
    <row r="417" spans="1:15" x14ac:dyDescent="0.3">
      <c r="A417">
        <v>416</v>
      </c>
      <c r="B417" s="1">
        <v>45319</v>
      </c>
      <c r="C417" s="2" t="s">
        <v>41</v>
      </c>
      <c r="D417" s="2" t="s">
        <v>20</v>
      </c>
      <c r="E417">
        <v>480</v>
      </c>
      <c r="F417">
        <v>414</v>
      </c>
      <c r="G417">
        <v>66</v>
      </c>
      <c r="H417">
        <v>753</v>
      </c>
      <c r="I417">
        <v>738</v>
      </c>
      <c r="J417">
        <v>15</v>
      </c>
      <c r="K417">
        <v>25.33</v>
      </c>
      <c r="L417">
        <v>0.86250000000000004</v>
      </c>
      <c r="M417">
        <v>0.76839999999999997</v>
      </c>
      <c r="N417">
        <v>0.98009999999999997</v>
      </c>
      <c r="O417">
        <v>0.64959999999999996</v>
      </c>
    </row>
    <row r="418" spans="1:15" x14ac:dyDescent="0.3">
      <c r="A418">
        <v>417</v>
      </c>
      <c r="B418" s="1">
        <v>45319</v>
      </c>
      <c r="C418" s="2" t="s">
        <v>41</v>
      </c>
      <c r="D418" s="2" t="s">
        <v>24</v>
      </c>
      <c r="E418">
        <v>480</v>
      </c>
      <c r="F418">
        <v>425</v>
      </c>
      <c r="G418">
        <v>55</v>
      </c>
      <c r="H418">
        <v>746</v>
      </c>
      <c r="I418">
        <v>726</v>
      </c>
      <c r="J418">
        <v>20</v>
      </c>
      <c r="K418">
        <v>32.049999999999997</v>
      </c>
      <c r="L418">
        <v>0.88539999999999996</v>
      </c>
      <c r="M418">
        <v>0.93840000000000001</v>
      </c>
      <c r="N418">
        <v>0.97319999999999995</v>
      </c>
      <c r="O418">
        <v>0.80859999999999999</v>
      </c>
    </row>
    <row r="419" spans="1:15" x14ac:dyDescent="0.3">
      <c r="A419">
        <v>418</v>
      </c>
      <c r="B419" s="1">
        <v>45319</v>
      </c>
      <c r="C419" s="2" t="s">
        <v>44</v>
      </c>
      <c r="D419" s="2" t="s">
        <v>12</v>
      </c>
      <c r="E419">
        <v>480</v>
      </c>
      <c r="F419">
        <v>439</v>
      </c>
      <c r="G419">
        <v>41</v>
      </c>
      <c r="H419">
        <v>985</v>
      </c>
      <c r="I419">
        <v>971</v>
      </c>
      <c r="J419">
        <v>14</v>
      </c>
      <c r="K419">
        <v>22.05</v>
      </c>
      <c r="L419">
        <v>0.91459999999999997</v>
      </c>
      <c r="M419">
        <v>0.82499999999999996</v>
      </c>
      <c r="N419">
        <v>0.98580000000000001</v>
      </c>
      <c r="O419">
        <v>0.74380000000000002</v>
      </c>
    </row>
    <row r="420" spans="1:15" x14ac:dyDescent="0.3">
      <c r="A420">
        <v>419</v>
      </c>
      <c r="B420" s="1">
        <v>45319</v>
      </c>
      <c r="C420" s="2" t="s">
        <v>44</v>
      </c>
      <c r="D420" s="2" t="s">
        <v>20</v>
      </c>
      <c r="E420">
        <v>480</v>
      </c>
      <c r="F420">
        <v>423</v>
      </c>
      <c r="G420">
        <v>57</v>
      </c>
      <c r="H420">
        <v>670</v>
      </c>
      <c r="I420">
        <v>647</v>
      </c>
      <c r="J420">
        <v>23</v>
      </c>
      <c r="K420">
        <v>32.049999999999997</v>
      </c>
      <c r="L420">
        <v>0.88119999999999998</v>
      </c>
      <c r="M420">
        <v>0.84699999999999998</v>
      </c>
      <c r="N420">
        <v>0.9657</v>
      </c>
      <c r="O420">
        <v>0.7208</v>
      </c>
    </row>
    <row r="421" spans="1:15" x14ac:dyDescent="0.3">
      <c r="A421">
        <v>420</v>
      </c>
      <c r="B421" s="1">
        <v>45319</v>
      </c>
      <c r="C421" s="2" t="s">
        <v>44</v>
      </c>
      <c r="D421" s="2" t="s">
        <v>24</v>
      </c>
      <c r="E421">
        <v>480</v>
      </c>
      <c r="F421">
        <v>436</v>
      </c>
      <c r="G421">
        <v>44</v>
      </c>
      <c r="H421">
        <v>828</v>
      </c>
      <c r="I421">
        <v>791</v>
      </c>
      <c r="J421">
        <v>37</v>
      </c>
      <c r="K421">
        <v>28.94</v>
      </c>
      <c r="L421">
        <v>0.9083</v>
      </c>
      <c r="M421">
        <v>0.91690000000000005</v>
      </c>
      <c r="N421">
        <v>0.95530000000000004</v>
      </c>
      <c r="O421">
        <v>0.79559999999999997</v>
      </c>
    </row>
    <row r="422" spans="1:15" x14ac:dyDescent="0.3">
      <c r="A422">
        <v>421</v>
      </c>
      <c r="B422" s="1">
        <v>45320</v>
      </c>
      <c r="C422" s="2" t="s">
        <v>11</v>
      </c>
      <c r="D422" s="2" t="s">
        <v>12</v>
      </c>
      <c r="E422">
        <v>480</v>
      </c>
      <c r="F422">
        <v>402</v>
      </c>
      <c r="G422">
        <v>78</v>
      </c>
      <c r="H422">
        <v>490</v>
      </c>
      <c r="I422">
        <v>466</v>
      </c>
      <c r="J422">
        <v>24</v>
      </c>
      <c r="K422">
        <v>39.96</v>
      </c>
      <c r="L422">
        <v>0.83750000000000002</v>
      </c>
      <c r="M422">
        <v>0.81259999999999999</v>
      </c>
      <c r="N422">
        <v>0.95099999999999996</v>
      </c>
      <c r="O422">
        <v>0.6472</v>
      </c>
    </row>
    <row r="423" spans="1:15" x14ac:dyDescent="0.3">
      <c r="A423">
        <v>422</v>
      </c>
      <c r="B423" s="1">
        <v>45320</v>
      </c>
      <c r="C423" s="2" t="s">
        <v>11</v>
      </c>
      <c r="D423" s="2" t="s">
        <v>20</v>
      </c>
      <c r="E423">
        <v>480</v>
      </c>
      <c r="F423">
        <v>473</v>
      </c>
      <c r="G423">
        <v>7</v>
      </c>
      <c r="H423">
        <v>1182</v>
      </c>
      <c r="I423">
        <v>1161</v>
      </c>
      <c r="J423">
        <v>21</v>
      </c>
      <c r="K423">
        <v>21.5</v>
      </c>
      <c r="L423">
        <v>0.98540000000000005</v>
      </c>
      <c r="M423">
        <v>0.89610000000000001</v>
      </c>
      <c r="N423">
        <v>0.98219999999999996</v>
      </c>
      <c r="O423">
        <v>0.86729999999999996</v>
      </c>
    </row>
    <row r="424" spans="1:15" x14ac:dyDescent="0.3">
      <c r="A424">
        <v>423</v>
      </c>
      <c r="B424" s="1">
        <v>45320</v>
      </c>
      <c r="C424" s="2" t="s">
        <v>11</v>
      </c>
      <c r="D424" s="2" t="s">
        <v>24</v>
      </c>
      <c r="E424">
        <v>480</v>
      </c>
      <c r="F424">
        <v>378</v>
      </c>
      <c r="G424">
        <v>102</v>
      </c>
      <c r="H424">
        <v>509</v>
      </c>
      <c r="I424">
        <v>509</v>
      </c>
      <c r="J424">
        <v>0</v>
      </c>
      <c r="K424">
        <v>35</v>
      </c>
      <c r="L424">
        <v>0.78749999999999998</v>
      </c>
      <c r="M424">
        <v>0.78549999999999998</v>
      </c>
      <c r="N424">
        <v>1</v>
      </c>
      <c r="O424">
        <v>0.61860000000000004</v>
      </c>
    </row>
    <row r="425" spans="1:15" x14ac:dyDescent="0.3">
      <c r="A425">
        <v>424</v>
      </c>
      <c r="B425" s="1">
        <v>45320</v>
      </c>
      <c r="C425" s="2" t="s">
        <v>30</v>
      </c>
      <c r="D425" s="2" t="s">
        <v>12</v>
      </c>
      <c r="E425">
        <v>480</v>
      </c>
      <c r="F425">
        <v>372</v>
      </c>
      <c r="G425">
        <v>108</v>
      </c>
      <c r="H425">
        <v>645</v>
      </c>
      <c r="I425">
        <v>644</v>
      </c>
      <c r="J425">
        <v>1</v>
      </c>
      <c r="K425">
        <v>32.15</v>
      </c>
      <c r="L425">
        <v>0.77500000000000002</v>
      </c>
      <c r="M425">
        <v>0.9294</v>
      </c>
      <c r="N425">
        <v>0.99839999999999995</v>
      </c>
      <c r="O425">
        <v>0.71909999999999996</v>
      </c>
    </row>
    <row r="426" spans="1:15" x14ac:dyDescent="0.3">
      <c r="A426">
        <v>425</v>
      </c>
      <c r="B426" s="1">
        <v>45320</v>
      </c>
      <c r="C426" s="2" t="s">
        <v>30</v>
      </c>
      <c r="D426" s="2" t="s">
        <v>20</v>
      </c>
      <c r="E426">
        <v>480</v>
      </c>
      <c r="F426">
        <v>472</v>
      </c>
      <c r="G426">
        <v>8</v>
      </c>
      <c r="H426">
        <v>1028</v>
      </c>
      <c r="I426">
        <v>1010</v>
      </c>
      <c r="J426">
        <v>18</v>
      </c>
      <c r="K426">
        <v>24.72</v>
      </c>
      <c r="L426">
        <v>0.98329999999999995</v>
      </c>
      <c r="M426">
        <v>0.89780000000000004</v>
      </c>
      <c r="N426">
        <v>0.98250000000000004</v>
      </c>
      <c r="O426">
        <v>0.86739999999999995</v>
      </c>
    </row>
    <row r="427" spans="1:15" x14ac:dyDescent="0.3">
      <c r="A427">
        <v>426</v>
      </c>
      <c r="B427" s="1">
        <v>45320</v>
      </c>
      <c r="C427" s="2" t="s">
        <v>30</v>
      </c>
      <c r="D427" s="2" t="s">
        <v>24</v>
      </c>
      <c r="E427">
        <v>480</v>
      </c>
      <c r="F427">
        <v>408</v>
      </c>
      <c r="G427">
        <v>72</v>
      </c>
      <c r="H427">
        <v>930</v>
      </c>
      <c r="I427">
        <v>910</v>
      </c>
      <c r="J427">
        <v>20</v>
      </c>
      <c r="K427">
        <v>20.65</v>
      </c>
      <c r="L427">
        <v>0.85</v>
      </c>
      <c r="M427">
        <v>0.78480000000000005</v>
      </c>
      <c r="N427">
        <v>0.97850000000000004</v>
      </c>
      <c r="O427">
        <v>0.65269999999999995</v>
      </c>
    </row>
    <row r="428" spans="1:15" x14ac:dyDescent="0.3">
      <c r="A428">
        <v>427</v>
      </c>
      <c r="B428" s="1">
        <v>45320</v>
      </c>
      <c r="C428" s="2" t="s">
        <v>35</v>
      </c>
      <c r="D428" s="2" t="s">
        <v>12</v>
      </c>
      <c r="E428">
        <v>480</v>
      </c>
      <c r="F428">
        <v>433</v>
      </c>
      <c r="G428">
        <v>47</v>
      </c>
      <c r="H428">
        <v>875</v>
      </c>
      <c r="I428">
        <v>850</v>
      </c>
      <c r="J428">
        <v>25</v>
      </c>
      <c r="K428">
        <v>27.44</v>
      </c>
      <c r="L428">
        <v>0.90210000000000001</v>
      </c>
      <c r="M428">
        <v>0.92490000000000006</v>
      </c>
      <c r="N428">
        <v>0.97140000000000004</v>
      </c>
      <c r="O428">
        <v>0.8105</v>
      </c>
    </row>
    <row r="429" spans="1:15" x14ac:dyDescent="0.3">
      <c r="A429">
        <v>428</v>
      </c>
      <c r="B429" s="1">
        <v>45320</v>
      </c>
      <c r="C429" s="2" t="s">
        <v>35</v>
      </c>
      <c r="D429" s="2" t="s">
        <v>20</v>
      </c>
      <c r="E429">
        <v>480</v>
      </c>
      <c r="F429">
        <v>413</v>
      </c>
      <c r="G429">
        <v>67</v>
      </c>
      <c r="H429">
        <v>745</v>
      </c>
      <c r="I429">
        <v>735</v>
      </c>
      <c r="J429">
        <v>10</v>
      </c>
      <c r="K429">
        <v>27.34</v>
      </c>
      <c r="L429">
        <v>0.86040000000000005</v>
      </c>
      <c r="M429">
        <v>0.82230000000000003</v>
      </c>
      <c r="N429">
        <v>0.98660000000000003</v>
      </c>
      <c r="O429">
        <v>0.69799999999999995</v>
      </c>
    </row>
    <row r="430" spans="1:15" x14ac:dyDescent="0.3">
      <c r="A430">
        <v>429</v>
      </c>
      <c r="B430" s="1">
        <v>45320</v>
      </c>
      <c r="C430" s="2" t="s">
        <v>35</v>
      </c>
      <c r="D430" s="2" t="s">
        <v>24</v>
      </c>
      <c r="E430">
        <v>480</v>
      </c>
      <c r="F430">
        <v>466</v>
      </c>
      <c r="G430">
        <v>14</v>
      </c>
      <c r="H430">
        <v>1079</v>
      </c>
      <c r="I430">
        <v>1052</v>
      </c>
      <c r="J430">
        <v>27</v>
      </c>
      <c r="K430">
        <v>20.52</v>
      </c>
      <c r="L430">
        <v>0.9708</v>
      </c>
      <c r="M430">
        <v>0.79220000000000002</v>
      </c>
      <c r="N430">
        <v>0.97499999999999998</v>
      </c>
      <c r="O430">
        <v>0.74980000000000002</v>
      </c>
    </row>
    <row r="431" spans="1:15" x14ac:dyDescent="0.3">
      <c r="A431">
        <v>430</v>
      </c>
      <c r="B431" s="1">
        <v>45320</v>
      </c>
      <c r="C431" s="2" t="s">
        <v>41</v>
      </c>
      <c r="D431" s="2" t="s">
        <v>12</v>
      </c>
      <c r="E431">
        <v>480</v>
      </c>
      <c r="F431">
        <v>364</v>
      </c>
      <c r="G431">
        <v>116</v>
      </c>
      <c r="H431">
        <v>566</v>
      </c>
      <c r="I431">
        <v>559</v>
      </c>
      <c r="J431">
        <v>7</v>
      </c>
      <c r="K431">
        <v>31.23</v>
      </c>
      <c r="L431">
        <v>0.75829999999999997</v>
      </c>
      <c r="M431">
        <v>0.80969999999999998</v>
      </c>
      <c r="N431">
        <v>0.98760000000000003</v>
      </c>
      <c r="O431">
        <v>0.60640000000000005</v>
      </c>
    </row>
    <row r="432" spans="1:15" x14ac:dyDescent="0.3">
      <c r="A432">
        <v>431</v>
      </c>
      <c r="B432" s="1">
        <v>45320</v>
      </c>
      <c r="C432" s="2" t="s">
        <v>41</v>
      </c>
      <c r="D432" s="2" t="s">
        <v>20</v>
      </c>
      <c r="E432">
        <v>480</v>
      </c>
      <c r="F432">
        <v>423</v>
      </c>
      <c r="G432">
        <v>57</v>
      </c>
      <c r="H432">
        <v>929</v>
      </c>
      <c r="I432">
        <v>897</v>
      </c>
      <c r="J432">
        <v>32</v>
      </c>
      <c r="K432">
        <v>24.29</v>
      </c>
      <c r="L432">
        <v>0.88119999999999998</v>
      </c>
      <c r="M432">
        <v>0.88980000000000004</v>
      </c>
      <c r="N432">
        <v>0.96560000000000001</v>
      </c>
      <c r="O432">
        <v>0.7571</v>
      </c>
    </row>
    <row r="433" spans="1:15" x14ac:dyDescent="0.3">
      <c r="A433">
        <v>432</v>
      </c>
      <c r="B433" s="1">
        <v>45320</v>
      </c>
      <c r="C433" s="2" t="s">
        <v>41</v>
      </c>
      <c r="D433" s="2" t="s">
        <v>24</v>
      </c>
      <c r="E433">
        <v>480</v>
      </c>
      <c r="F433">
        <v>418</v>
      </c>
      <c r="G433">
        <v>62</v>
      </c>
      <c r="H433">
        <v>815</v>
      </c>
      <c r="I433">
        <v>812</v>
      </c>
      <c r="J433">
        <v>3</v>
      </c>
      <c r="K433">
        <v>24</v>
      </c>
      <c r="L433">
        <v>0.87080000000000002</v>
      </c>
      <c r="M433">
        <v>0.78069999999999995</v>
      </c>
      <c r="N433">
        <v>0.99629999999999996</v>
      </c>
      <c r="O433">
        <v>0.67730000000000001</v>
      </c>
    </row>
    <row r="434" spans="1:15" x14ac:dyDescent="0.3">
      <c r="A434">
        <v>433</v>
      </c>
      <c r="B434" s="1">
        <v>45320</v>
      </c>
      <c r="C434" s="2" t="s">
        <v>44</v>
      </c>
      <c r="D434" s="2" t="s">
        <v>12</v>
      </c>
      <c r="E434">
        <v>480</v>
      </c>
      <c r="F434">
        <v>458</v>
      </c>
      <c r="G434">
        <v>22</v>
      </c>
      <c r="H434">
        <v>616</v>
      </c>
      <c r="I434">
        <v>614</v>
      </c>
      <c r="J434">
        <v>2</v>
      </c>
      <c r="K434">
        <v>37.97</v>
      </c>
      <c r="L434">
        <v>0.95420000000000005</v>
      </c>
      <c r="M434">
        <v>0.85199999999999998</v>
      </c>
      <c r="N434">
        <v>0.99680000000000002</v>
      </c>
      <c r="O434">
        <v>0.81040000000000001</v>
      </c>
    </row>
    <row r="435" spans="1:15" x14ac:dyDescent="0.3">
      <c r="A435">
        <v>434</v>
      </c>
      <c r="B435" s="1">
        <v>45320</v>
      </c>
      <c r="C435" s="2" t="s">
        <v>44</v>
      </c>
      <c r="D435" s="2" t="s">
        <v>20</v>
      </c>
      <c r="E435">
        <v>480</v>
      </c>
      <c r="F435">
        <v>393</v>
      </c>
      <c r="G435">
        <v>87</v>
      </c>
      <c r="H435">
        <v>585</v>
      </c>
      <c r="I435">
        <v>566</v>
      </c>
      <c r="J435">
        <v>19</v>
      </c>
      <c r="K435">
        <v>39.35</v>
      </c>
      <c r="L435">
        <v>0.81869999999999998</v>
      </c>
      <c r="M435">
        <v>0.97660000000000002</v>
      </c>
      <c r="N435">
        <v>0.96750000000000003</v>
      </c>
      <c r="O435">
        <v>0.77359999999999995</v>
      </c>
    </row>
    <row r="436" spans="1:15" x14ac:dyDescent="0.3">
      <c r="A436">
        <v>435</v>
      </c>
      <c r="B436" s="1">
        <v>45320</v>
      </c>
      <c r="C436" s="2" t="s">
        <v>44</v>
      </c>
      <c r="D436" s="2" t="s">
        <v>24</v>
      </c>
      <c r="E436">
        <v>480</v>
      </c>
      <c r="F436">
        <v>390</v>
      </c>
      <c r="G436">
        <v>90</v>
      </c>
      <c r="H436">
        <v>960</v>
      </c>
      <c r="I436">
        <v>918</v>
      </c>
      <c r="J436">
        <v>42</v>
      </c>
      <c r="K436">
        <v>21.3</v>
      </c>
      <c r="L436">
        <v>0.8125</v>
      </c>
      <c r="M436">
        <v>0.87429999999999997</v>
      </c>
      <c r="N436">
        <v>0.95630000000000004</v>
      </c>
      <c r="O436">
        <v>0.67930000000000001</v>
      </c>
    </row>
    <row r="437" spans="1:15" x14ac:dyDescent="0.3">
      <c r="A437">
        <v>436</v>
      </c>
      <c r="B437" s="1">
        <v>45321</v>
      </c>
      <c r="C437" s="2" t="s">
        <v>11</v>
      </c>
      <c r="D437" s="2" t="s">
        <v>12</v>
      </c>
      <c r="E437">
        <v>480</v>
      </c>
      <c r="F437">
        <v>372</v>
      </c>
      <c r="G437">
        <v>108</v>
      </c>
      <c r="H437">
        <v>880</v>
      </c>
      <c r="I437">
        <v>850</v>
      </c>
      <c r="J437">
        <v>30</v>
      </c>
      <c r="K437">
        <v>23.15</v>
      </c>
      <c r="L437">
        <v>0.77500000000000002</v>
      </c>
      <c r="M437">
        <v>0.91290000000000004</v>
      </c>
      <c r="N437">
        <v>0.96589999999999998</v>
      </c>
      <c r="O437">
        <v>0.68340000000000001</v>
      </c>
    </row>
    <row r="438" spans="1:15" x14ac:dyDescent="0.3">
      <c r="A438">
        <v>437</v>
      </c>
      <c r="B438" s="1">
        <v>45321</v>
      </c>
      <c r="C438" s="2" t="s">
        <v>11</v>
      </c>
      <c r="D438" s="2" t="s">
        <v>20</v>
      </c>
      <c r="E438">
        <v>480</v>
      </c>
      <c r="F438">
        <v>458</v>
      </c>
      <c r="G438">
        <v>22</v>
      </c>
      <c r="H438">
        <v>664</v>
      </c>
      <c r="I438">
        <v>660</v>
      </c>
      <c r="J438">
        <v>4</v>
      </c>
      <c r="K438">
        <v>35.869999999999997</v>
      </c>
      <c r="L438">
        <v>0.95420000000000005</v>
      </c>
      <c r="M438">
        <v>0.86680000000000001</v>
      </c>
      <c r="N438">
        <v>0.99399999999999999</v>
      </c>
      <c r="O438">
        <v>0.82210000000000005</v>
      </c>
    </row>
    <row r="439" spans="1:15" x14ac:dyDescent="0.3">
      <c r="A439">
        <v>438</v>
      </c>
      <c r="B439" s="1">
        <v>45321</v>
      </c>
      <c r="C439" s="2" t="s">
        <v>11</v>
      </c>
      <c r="D439" s="2" t="s">
        <v>24</v>
      </c>
      <c r="E439">
        <v>480</v>
      </c>
      <c r="F439">
        <v>455</v>
      </c>
      <c r="G439">
        <v>25</v>
      </c>
      <c r="H439">
        <v>612</v>
      </c>
      <c r="I439">
        <v>597</v>
      </c>
      <c r="J439">
        <v>15</v>
      </c>
      <c r="K439">
        <v>35.840000000000003</v>
      </c>
      <c r="L439">
        <v>0.94789999999999996</v>
      </c>
      <c r="M439">
        <v>0.80420000000000003</v>
      </c>
      <c r="N439">
        <v>0.97550000000000003</v>
      </c>
      <c r="O439">
        <v>0.74360000000000004</v>
      </c>
    </row>
    <row r="440" spans="1:15" x14ac:dyDescent="0.3">
      <c r="A440">
        <v>439</v>
      </c>
      <c r="B440" s="1">
        <v>45321</v>
      </c>
      <c r="C440" s="2" t="s">
        <v>30</v>
      </c>
      <c r="D440" s="2" t="s">
        <v>12</v>
      </c>
      <c r="E440">
        <v>480</v>
      </c>
      <c r="F440">
        <v>434</v>
      </c>
      <c r="G440">
        <v>46</v>
      </c>
      <c r="H440">
        <v>698</v>
      </c>
      <c r="I440">
        <v>670</v>
      </c>
      <c r="J440">
        <v>28</v>
      </c>
      <c r="K440">
        <v>31.08</v>
      </c>
      <c r="L440">
        <v>0.9042</v>
      </c>
      <c r="M440">
        <v>0.83389999999999997</v>
      </c>
      <c r="N440">
        <v>0.95989999999999998</v>
      </c>
      <c r="O440">
        <v>0.7238</v>
      </c>
    </row>
    <row r="441" spans="1:15" x14ac:dyDescent="0.3">
      <c r="A441">
        <v>440</v>
      </c>
      <c r="B441" s="1">
        <v>45321</v>
      </c>
      <c r="C441" s="2" t="s">
        <v>30</v>
      </c>
      <c r="D441" s="2" t="s">
        <v>20</v>
      </c>
      <c r="E441">
        <v>480</v>
      </c>
      <c r="F441">
        <v>410</v>
      </c>
      <c r="G441">
        <v>70</v>
      </c>
      <c r="H441">
        <v>1037</v>
      </c>
      <c r="I441">
        <v>1034</v>
      </c>
      <c r="J441">
        <v>3</v>
      </c>
      <c r="K441">
        <v>22.6</v>
      </c>
      <c r="L441">
        <v>0.85419999999999996</v>
      </c>
      <c r="M441">
        <v>0.95309999999999995</v>
      </c>
      <c r="N441">
        <v>0.99709999999999999</v>
      </c>
      <c r="O441">
        <v>0.81179999999999997</v>
      </c>
    </row>
    <row r="442" spans="1:15" x14ac:dyDescent="0.3">
      <c r="A442">
        <v>441</v>
      </c>
      <c r="B442" s="1">
        <v>45321</v>
      </c>
      <c r="C442" s="2" t="s">
        <v>30</v>
      </c>
      <c r="D442" s="2" t="s">
        <v>24</v>
      </c>
      <c r="E442">
        <v>480</v>
      </c>
      <c r="F442">
        <v>430</v>
      </c>
      <c r="G442">
        <v>50</v>
      </c>
      <c r="H442">
        <v>590</v>
      </c>
      <c r="I442">
        <v>575</v>
      </c>
      <c r="J442">
        <v>15</v>
      </c>
      <c r="K442">
        <v>39.99</v>
      </c>
      <c r="L442">
        <v>0.89580000000000004</v>
      </c>
      <c r="M442">
        <v>0.91469999999999996</v>
      </c>
      <c r="N442">
        <v>0.97460000000000002</v>
      </c>
      <c r="O442">
        <v>0.79859999999999998</v>
      </c>
    </row>
    <row r="443" spans="1:15" x14ac:dyDescent="0.3">
      <c r="A443">
        <v>442</v>
      </c>
      <c r="B443" s="1">
        <v>45321</v>
      </c>
      <c r="C443" s="2" t="s">
        <v>35</v>
      </c>
      <c r="D443" s="2" t="s">
        <v>12</v>
      </c>
      <c r="E443">
        <v>480</v>
      </c>
      <c r="F443">
        <v>382</v>
      </c>
      <c r="G443">
        <v>98</v>
      </c>
      <c r="H443">
        <v>717</v>
      </c>
      <c r="I443">
        <v>713</v>
      </c>
      <c r="J443">
        <v>4</v>
      </c>
      <c r="K443">
        <v>28.19</v>
      </c>
      <c r="L443">
        <v>0.79579999999999995</v>
      </c>
      <c r="M443">
        <v>0.88190000000000002</v>
      </c>
      <c r="N443">
        <v>0.99439999999999995</v>
      </c>
      <c r="O443">
        <v>0.69789999999999996</v>
      </c>
    </row>
    <row r="444" spans="1:15" x14ac:dyDescent="0.3">
      <c r="A444">
        <v>443</v>
      </c>
      <c r="B444" s="1">
        <v>45321</v>
      </c>
      <c r="C444" s="2" t="s">
        <v>35</v>
      </c>
      <c r="D444" s="2" t="s">
        <v>20</v>
      </c>
      <c r="E444">
        <v>480</v>
      </c>
      <c r="F444">
        <v>440</v>
      </c>
      <c r="G444">
        <v>40</v>
      </c>
      <c r="H444">
        <v>685</v>
      </c>
      <c r="I444">
        <v>662</v>
      </c>
      <c r="J444">
        <v>23</v>
      </c>
      <c r="K444">
        <v>32.85</v>
      </c>
      <c r="L444">
        <v>0.91669999999999996</v>
      </c>
      <c r="M444">
        <v>0.85309999999999997</v>
      </c>
      <c r="N444">
        <v>0.96640000000000004</v>
      </c>
      <c r="O444">
        <v>0.75580000000000003</v>
      </c>
    </row>
    <row r="445" spans="1:15" x14ac:dyDescent="0.3">
      <c r="A445">
        <v>444</v>
      </c>
      <c r="B445" s="1">
        <v>45321</v>
      </c>
      <c r="C445" s="2" t="s">
        <v>35</v>
      </c>
      <c r="D445" s="2" t="s">
        <v>24</v>
      </c>
      <c r="E445">
        <v>480</v>
      </c>
      <c r="F445">
        <v>436</v>
      </c>
      <c r="G445">
        <v>44</v>
      </c>
      <c r="H445">
        <v>1090</v>
      </c>
      <c r="I445">
        <v>1060</v>
      </c>
      <c r="J445">
        <v>30</v>
      </c>
      <c r="K445">
        <v>22.57</v>
      </c>
      <c r="L445">
        <v>0.9083</v>
      </c>
      <c r="M445">
        <v>0.9405</v>
      </c>
      <c r="N445">
        <v>0.97250000000000003</v>
      </c>
      <c r="O445">
        <v>0.83079999999999998</v>
      </c>
    </row>
    <row r="446" spans="1:15" x14ac:dyDescent="0.3">
      <c r="A446">
        <v>445</v>
      </c>
      <c r="B446" s="1">
        <v>45321</v>
      </c>
      <c r="C446" s="2" t="s">
        <v>41</v>
      </c>
      <c r="D446" s="2" t="s">
        <v>12</v>
      </c>
      <c r="E446">
        <v>480</v>
      </c>
      <c r="F446">
        <v>405</v>
      </c>
      <c r="G446">
        <v>75</v>
      </c>
      <c r="H446">
        <v>998</v>
      </c>
      <c r="I446">
        <v>977</v>
      </c>
      <c r="J446">
        <v>21</v>
      </c>
      <c r="K446">
        <v>23.64</v>
      </c>
      <c r="L446">
        <v>0.84379999999999999</v>
      </c>
      <c r="M446">
        <v>0.9718</v>
      </c>
      <c r="N446">
        <v>0.97899999999999998</v>
      </c>
      <c r="O446">
        <v>0.80279999999999996</v>
      </c>
    </row>
    <row r="447" spans="1:15" x14ac:dyDescent="0.3">
      <c r="A447">
        <v>446</v>
      </c>
      <c r="B447" s="1">
        <v>45321</v>
      </c>
      <c r="C447" s="2" t="s">
        <v>41</v>
      </c>
      <c r="D447" s="2" t="s">
        <v>20</v>
      </c>
      <c r="E447">
        <v>480</v>
      </c>
      <c r="F447">
        <v>364</v>
      </c>
      <c r="G447">
        <v>116</v>
      </c>
      <c r="H447">
        <v>549</v>
      </c>
      <c r="I447">
        <v>535</v>
      </c>
      <c r="J447">
        <v>14</v>
      </c>
      <c r="K447">
        <v>37.36</v>
      </c>
      <c r="L447">
        <v>0.75829999999999997</v>
      </c>
      <c r="M447">
        <v>0.94010000000000005</v>
      </c>
      <c r="N447">
        <v>0.97450000000000003</v>
      </c>
      <c r="O447">
        <v>0.69469999999999998</v>
      </c>
    </row>
    <row r="448" spans="1:15" x14ac:dyDescent="0.3">
      <c r="A448">
        <v>447</v>
      </c>
      <c r="B448" s="1">
        <v>45321</v>
      </c>
      <c r="C448" s="2" t="s">
        <v>41</v>
      </c>
      <c r="D448" s="2" t="s">
        <v>24</v>
      </c>
      <c r="E448">
        <v>480</v>
      </c>
      <c r="F448">
        <v>442</v>
      </c>
      <c r="G448">
        <v>38</v>
      </c>
      <c r="H448">
        <v>937</v>
      </c>
      <c r="I448">
        <v>904</v>
      </c>
      <c r="J448">
        <v>33</v>
      </c>
      <c r="K448">
        <v>23.29</v>
      </c>
      <c r="L448">
        <v>0.92079999999999995</v>
      </c>
      <c r="M448">
        <v>0.82340000000000002</v>
      </c>
      <c r="N448">
        <v>0.96479999999999999</v>
      </c>
      <c r="O448">
        <v>0.73150000000000004</v>
      </c>
    </row>
    <row r="449" spans="1:15" x14ac:dyDescent="0.3">
      <c r="A449">
        <v>448</v>
      </c>
      <c r="B449" s="1">
        <v>45321</v>
      </c>
      <c r="C449" s="2" t="s">
        <v>44</v>
      </c>
      <c r="D449" s="2" t="s">
        <v>12</v>
      </c>
      <c r="E449">
        <v>480</v>
      </c>
      <c r="F449">
        <v>436</v>
      </c>
      <c r="G449">
        <v>44</v>
      </c>
      <c r="H449">
        <v>583</v>
      </c>
      <c r="I449">
        <v>575</v>
      </c>
      <c r="J449">
        <v>8</v>
      </c>
      <c r="K449">
        <v>38.950000000000003</v>
      </c>
      <c r="L449">
        <v>0.9083</v>
      </c>
      <c r="M449">
        <v>0.86890000000000001</v>
      </c>
      <c r="N449">
        <v>0.98629999999999995</v>
      </c>
      <c r="O449">
        <v>0.77839999999999998</v>
      </c>
    </row>
    <row r="450" spans="1:15" x14ac:dyDescent="0.3">
      <c r="A450">
        <v>449</v>
      </c>
      <c r="B450" s="1">
        <v>45321</v>
      </c>
      <c r="C450" s="2" t="s">
        <v>44</v>
      </c>
      <c r="D450" s="2" t="s">
        <v>20</v>
      </c>
      <c r="E450">
        <v>480</v>
      </c>
      <c r="F450">
        <v>470</v>
      </c>
      <c r="G450">
        <v>10</v>
      </c>
      <c r="H450">
        <v>1009</v>
      </c>
      <c r="I450">
        <v>982</v>
      </c>
      <c r="J450">
        <v>27</v>
      </c>
      <c r="K450">
        <v>25.01</v>
      </c>
      <c r="L450">
        <v>0.97919999999999996</v>
      </c>
      <c r="M450">
        <v>0.89529999999999998</v>
      </c>
      <c r="N450">
        <v>0.97319999999999995</v>
      </c>
      <c r="O450">
        <v>0.85319999999999996</v>
      </c>
    </row>
    <row r="451" spans="1:15" x14ac:dyDescent="0.3">
      <c r="A451">
        <v>450</v>
      </c>
      <c r="B451" s="1">
        <v>45321</v>
      </c>
      <c r="C451" s="2" t="s">
        <v>44</v>
      </c>
      <c r="D451" s="2" t="s">
        <v>24</v>
      </c>
      <c r="E451">
        <v>480</v>
      </c>
      <c r="F451">
        <v>464</v>
      </c>
      <c r="G451">
        <v>16</v>
      </c>
      <c r="H451">
        <v>762</v>
      </c>
      <c r="I451">
        <v>759</v>
      </c>
      <c r="J451">
        <v>3</v>
      </c>
      <c r="K451">
        <v>32.5</v>
      </c>
      <c r="L451">
        <v>0.9667</v>
      </c>
      <c r="M451">
        <v>0.89019999999999999</v>
      </c>
      <c r="N451">
        <v>0.99609999999999999</v>
      </c>
      <c r="O451">
        <v>0.85719999999999996</v>
      </c>
    </row>
    <row r="452" spans="1:15" x14ac:dyDescent="0.3">
      <c r="A452">
        <v>451</v>
      </c>
      <c r="B452" s="1">
        <v>45322</v>
      </c>
      <c r="C452" s="2" t="s">
        <v>11</v>
      </c>
      <c r="D452" s="2" t="s">
        <v>12</v>
      </c>
      <c r="E452">
        <v>480</v>
      </c>
      <c r="F452">
        <v>398</v>
      </c>
      <c r="G452">
        <v>82</v>
      </c>
      <c r="H452">
        <v>986</v>
      </c>
      <c r="I452">
        <v>979</v>
      </c>
      <c r="J452">
        <v>7</v>
      </c>
      <c r="K452">
        <v>23.37</v>
      </c>
      <c r="L452">
        <v>0.82920000000000005</v>
      </c>
      <c r="M452">
        <v>0.9657</v>
      </c>
      <c r="N452">
        <v>0.9929</v>
      </c>
      <c r="O452">
        <v>0.79510000000000003</v>
      </c>
    </row>
    <row r="453" spans="1:15" x14ac:dyDescent="0.3">
      <c r="A453">
        <v>452</v>
      </c>
      <c r="B453" s="1">
        <v>45322</v>
      </c>
      <c r="C453" s="2" t="s">
        <v>11</v>
      </c>
      <c r="D453" s="2" t="s">
        <v>20</v>
      </c>
      <c r="E453">
        <v>480</v>
      </c>
      <c r="F453">
        <v>396</v>
      </c>
      <c r="G453">
        <v>84</v>
      </c>
      <c r="H453">
        <v>699</v>
      </c>
      <c r="I453">
        <v>688</v>
      </c>
      <c r="J453">
        <v>11</v>
      </c>
      <c r="K453">
        <v>32.49</v>
      </c>
      <c r="L453">
        <v>0.82499999999999996</v>
      </c>
      <c r="M453">
        <v>0.95620000000000005</v>
      </c>
      <c r="N453">
        <v>0.98429999999999995</v>
      </c>
      <c r="O453">
        <v>0.77649999999999997</v>
      </c>
    </row>
    <row r="454" spans="1:15" x14ac:dyDescent="0.3">
      <c r="A454">
        <v>453</v>
      </c>
      <c r="B454" s="1">
        <v>45322</v>
      </c>
      <c r="C454" s="2" t="s">
        <v>11</v>
      </c>
      <c r="D454" s="2" t="s">
        <v>24</v>
      </c>
      <c r="E454">
        <v>480</v>
      </c>
      <c r="F454">
        <v>362</v>
      </c>
      <c r="G454">
        <v>118</v>
      </c>
      <c r="H454">
        <v>652</v>
      </c>
      <c r="I454">
        <v>652</v>
      </c>
      <c r="J454">
        <v>0</v>
      </c>
      <c r="K454">
        <v>31.27</v>
      </c>
      <c r="L454">
        <v>0.75419999999999998</v>
      </c>
      <c r="M454">
        <v>0.9395</v>
      </c>
      <c r="N454">
        <v>1</v>
      </c>
      <c r="O454">
        <v>0.70860000000000001</v>
      </c>
    </row>
    <row r="455" spans="1:15" x14ac:dyDescent="0.3">
      <c r="A455">
        <v>454</v>
      </c>
      <c r="B455" s="1">
        <v>45322</v>
      </c>
      <c r="C455" s="2" t="s">
        <v>30</v>
      </c>
      <c r="D455" s="2" t="s">
        <v>12</v>
      </c>
      <c r="E455">
        <v>480</v>
      </c>
      <c r="F455">
        <v>475</v>
      </c>
      <c r="G455">
        <v>5</v>
      </c>
      <c r="H455">
        <v>677</v>
      </c>
      <c r="I455">
        <v>669</v>
      </c>
      <c r="J455">
        <v>8</v>
      </c>
      <c r="K455">
        <v>38.97</v>
      </c>
      <c r="L455">
        <v>0.98960000000000004</v>
      </c>
      <c r="M455">
        <v>0.92610000000000003</v>
      </c>
      <c r="N455">
        <v>0.98819999999999997</v>
      </c>
      <c r="O455">
        <v>0.90569999999999995</v>
      </c>
    </row>
    <row r="456" spans="1:15" x14ac:dyDescent="0.3">
      <c r="A456">
        <v>455</v>
      </c>
      <c r="B456" s="1">
        <v>45322</v>
      </c>
      <c r="C456" s="2" t="s">
        <v>30</v>
      </c>
      <c r="D456" s="2" t="s">
        <v>20</v>
      </c>
      <c r="E456">
        <v>480</v>
      </c>
      <c r="F456">
        <v>454</v>
      </c>
      <c r="G456">
        <v>26</v>
      </c>
      <c r="H456">
        <v>651</v>
      </c>
      <c r="I456">
        <v>631</v>
      </c>
      <c r="J456">
        <v>20</v>
      </c>
      <c r="K456">
        <v>35.340000000000003</v>
      </c>
      <c r="L456">
        <v>0.94579999999999997</v>
      </c>
      <c r="M456">
        <v>0.84550000000000003</v>
      </c>
      <c r="N456">
        <v>0.96930000000000005</v>
      </c>
      <c r="O456">
        <v>0.77510000000000001</v>
      </c>
    </row>
    <row r="457" spans="1:15" x14ac:dyDescent="0.3">
      <c r="A457">
        <v>456</v>
      </c>
      <c r="B457" s="1">
        <v>45322</v>
      </c>
      <c r="C457" s="2" t="s">
        <v>30</v>
      </c>
      <c r="D457" s="2" t="s">
        <v>24</v>
      </c>
      <c r="E457">
        <v>480</v>
      </c>
      <c r="F457">
        <v>417</v>
      </c>
      <c r="G457">
        <v>63</v>
      </c>
      <c r="H457">
        <v>579</v>
      </c>
      <c r="I457">
        <v>561</v>
      </c>
      <c r="J457">
        <v>18</v>
      </c>
      <c r="K457">
        <v>37.78</v>
      </c>
      <c r="L457">
        <v>0.86880000000000002</v>
      </c>
      <c r="M457">
        <v>0.87460000000000004</v>
      </c>
      <c r="N457">
        <v>0.96889999999999998</v>
      </c>
      <c r="O457">
        <v>0.73619999999999997</v>
      </c>
    </row>
    <row r="458" spans="1:15" x14ac:dyDescent="0.3">
      <c r="A458">
        <v>457</v>
      </c>
      <c r="B458" s="1">
        <v>45322</v>
      </c>
      <c r="C458" s="2" t="s">
        <v>35</v>
      </c>
      <c r="D458" s="2" t="s">
        <v>12</v>
      </c>
      <c r="E458">
        <v>480</v>
      </c>
      <c r="F458">
        <v>442</v>
      </c>
      <c r="G458">
        <v>38</v>
      </c>
      <c r="H458">
        <v>835</v>
      </c>
      <c r="I458">
        <v>807</v>
      </c>
      <c r="J458">
        <v>28</v>
      </c>
      <c r="K458">
        <v>29.66</v>
      </c>
      <c r="L458">
        <v>0.92079999999999995</v>
      </c>
      <c r="M458">
        <v>0.93400000000000005</v>
      </c>
      <c r="N458">
        <v>0.96650000000000003</v>
      </c>
      <c r="O458">
        <v>0.83120000000000005</v>
      </c>
    </row>
    <row r="459" spans="1:15" x14ac:dyDescent="0.3">
      <c r="A459">
        <v>458</v>
      </c>
      <c r="B459" s="1">
        <v>45322</v>
      </c>
      <c r="C459" s="2" t="s">
        <v>35</v>
      </c>
      <c r="D459" s="2" t="s">
        <v>20</v>
      </c>
      <c r="E459">
        <v>480</v>
      </c>
      <c r="F459">
        <v>442</v>
      </c>
      <c r="G459">
        <v>38</v>
      </c>
      <c r="H459">
        <v>828</v>
      </c>
      <c r="I459">
        <v>822</v>
      </c>
      <c r="J459">
        <v>6</v>
      </c>
      <c r="K459">
        <v>29.07</v>
      </c>
      <c r="L459">
        <v>0.92079999999999995</v>
      </c>
      <c r="M459">
        <v>0.90790000000000004</v>
      </c>
      <c r="N459">
        <v>0.99280000000000002</v>
      </c>
      <c r="O459">
        <v>0.83</v>
      </c>
    </row>
    <row r="460" spans="1:15" x14ac:dyDescent="0.3">
      <c r="A460">
        <v>459</v>
      </c>
      <c r="B460" s="1">
        <v>45322</v>
      </c>
      <c r="C460" s="2" t="s">
        <v>35</v>
      </c>
      <c r="D460" s="2" t="s">
        <v>24</v>
      </c>
      <c r="E460">
        <v>480</v>
      </c>
      <c r="F460">
        <v>427</v>
      </c>
      <c r="G460">
        <v>53</v>
      </c>
      <c r="H460">
        <v>687</v>
      </c>
      <c r="I460">
        <v>667</v>
      </c>
      <c r="J460">
        <v>20</v>
      </c>
      <c r="K460">
        <v>29.69</v>
      </c>
      <c r="L460">
        <v>0.88959999999999995</v>
      </c>
      <c r="M460">
        <v>0.79610000000000003</v>
      </c>
      <c r="N460">
        <v>0.97089999999999999</v>
      </c>
      <c r="O460">
        <v>0.68759999999999999</v>
      </c>
    </row>
    <row r="461" spans="1:15" x14ac:dyDescent="0.3">
      <c r="A461">
        <v>460</v>
      </c>
      <c r="B461" s="1">
        <v>45322</v>
      </c>
      <c r="C461" s="2" t="s">
        <v>41</v>
      </c>
      <c r="D461" s="2" t="s">
        <v>12</v>
      </c>
      <c r="E461">
        <v>480</v>
      </c>
      <c r="F461">
        <v>440</v>
      </c>
      <c r="G461">
        <v>40</v>
      </c>
      <c r="H461">
        <v>583</v>
      </c>
      <c r="I461">
        <v>555</v>
      </c>
      <c r="J461">
        <v>28</v>
      </c>
      <c r="K461">
        <v>37.229999999999997</v>
      </c>
      <c r="L461">
        <v>0.91669999999999996</v>
      </c>
      <c r="M461">
        <v>0.82230000000000003</v>
      </c>
      <c r="N461">
        <v>0.95199999999999996</v>
      </c>
      <c r="O461">
        <v>0.71760000000000002</v>
      </c>
    </row>
    <row r="462" spans="1:15" x14ac:dyDescent="0.3">
      <c r="A462">
        <v>461</v>
      </c>
      <c r="B462" s="1">
        <v>45322</v>
      </c>
      <c r="C462" s="2" t="s">
        <v>41</v>
      </c>
      <c r="D462" s="2" t="s">
        <v>20</v>
      </c>
      <c r="E462">
        <v>480</v>
      </c>
      <c r="F462">
        <v>436</v>
      </c>
      <c r="G462">
        <v>44</v>
      </c>
      <c r="H462">
        <v>516</v>
      </c>
      <c r="I462">
        <v>507</v>
      </c>
      <c r="J462">
        <v>9</v>
      </c>
      <c r="K462">
        <v>39.51</v>
      </c>
      <c r="L462">
        <v>0.9083</v>
      </c>
      <c r="M462">
        <v>0.77949999999999997</v>
      </c>
      <c r="N462">
        <v>0.98260000000000003</v>
      </c>
      <c r="O462">
        <v>0.69569999999999999</v>
      </c>
    </row>
    <row r="463" spans="1:15" x14ac:dyDescent="0.3">
      <c r="A463">
        <v>462</v>
      </c>
      <c r="B463" s="1">
        <v>45322</v>
      </c>
      <c r="C463" s="2" t="s">
        <v>41</v>
      </c>
      <c r="D463" s="2" t="s">
        <v>24</v>
      </c>
      <c r="E463">
        <v>480</v>
      </c>
      <c r="F463">
        <v>409</v>
      </c>
      <c r="G463">
        <v>71</v>
      </c>
      <c r="H463">
        <v>893</v>
      </c>
      <c r="I463">
        <v>888</v>
      </c>
      <c r="J463">
        <v>5</v>
      </c>
      <c r="K463">
        <v>22.12</v>
      </c>
      <c r="L463">
        <v>0.85209999999999997</v>
      </c>
      <c r="M463">
        <v>0.80520000000000003</v>
      </c>
      <c r="N463">
        <v>0.99439999999999995</v>
      </c>
      <c r="O463">
        <v>0.68230000000000002</v>
      </c>
    </row>
    <row r="464" spans="1:15" x14ac:dyDescent="0.3">
      <c r="A464">
        <v>463</v>
      </c>
      <c r="B464" s="1">
        <v>45322</v>
      </c>
      <c r="C464" s="2" t="s">
        <v>44</v>
      </c>
      <c r="D464" s="2" t="s">
        <v>12</v>
      </c>
      <c r="E464">
        <v>480</v>
      </c>
      <c r="F464">
        <v>423</v>
      </c>
      <c r="G464">
        <v>57</v>
      </c>
      <c r="H464">
        <v>784</v>
      </c>
      <c r="I464">
        <v>773</v>
      </c>
      <c r="J464">
        <v>11</v>
      </c>
      <c r="K464">
        <v>24.96</v>
      </c>
      <c r="L464">
        <v>0.88119999999999998</v>
      </c>
      <c r="M464">
        <v>0.77170000000000005</v>
      </c>
      <c r="N464">
        <v>0.98599999999999999</v>
      </c>
      <c r="O464">
        <v>0.67049999999999998</v>
      </c>
    </row>
    <row r="465" spans="1:15" x14ac:dyDescent="0.3">
      <c r="A465">
        <v>464</v>
      </c>
      <c r="B465" s="1">
        <v>45322</v>
      </c>
      <c r="C465" s="2" t="s">
        <v>44</v>
      </c>
      <c r="D465" s="2" t="s">
        <v>20</v>
      </c>
      <c r="E465">
        <v>480</v>
      </c>
      <c r="F465">
        <v>431</v>
      </c>
      <c r="G465">
        <v>49</v>
      </c>
      <c r="H465">
        <v>586</v>
      </c>
      <c r="I465">
        <v>558</v>
      </c>
      <c r="J465">
        <v>28</v>
      </c>
      <c r="K465">
        <v>37.28</v>
      </c>
      <c r="L465">
        <v>0.89790000000000003</v>
      </c>
      <c r="M465">
        <v>0.84560000000000002</v>
      </c>
      <c r="N465">
        <v>0.95220000000000005</v>
      </c>
      <c r="O465">
        <v>0.72299999999999998</v>
      </c>
    </row>
    <row r="466" spans="1:15" x14ac:dyDescent="0.3">
      <c r="A466">
        <v>465</v>
      </c>
      <c r="B466" s="1">
        <v>45322</v>
      </c>
      <c r="C466" s="2" t="s">
        <v>44</v>
      </c>
      <c r="D466" s="2" t="s">
        <v>24</v>
      </c>
      <c r="E466">
        <v>480</v>
      </c>
      <c r="F466">
        <v>365</v>
      </c>
      <c r="G466">
        <v>115</v>
      </c>
      <c r="H466">
        <v>779</v>
      </c>
      <c r="I466">
        <v>757</v>
      </c>
      <c r="J466">
        <v>22</v>
      </c>
      <c r="K466">
        <v>23.19</v>
      </c>
      <c r="L466">
        <v>0.76039999999999996</v>
      </c>
      <c r="M466">
        <v>0.82520000000000004</v>
      </c>
      <c r="N466">
        <v>0.9718</v>
      </c>
      <c r="O466">
        <v>0.60980000000000001</v>
      </c>
    </row>
    <row r="467" spans="1:15" x14ac:dyDescent="0.3">
      <c r="A467">
        <v>466</v>
      </c>
      <c r="B467" s="1">
        <v>45323</v>
      </c>
      <c r="C467" s="2" t="s">
        <v>11</v>
      </c>
      <c r="D467" s="2" t="s">
        <v>12</v>
      </c>
      <c r="E467">
        <v>480</v>
      </c>
      <c r="F467">
        <v>440</v>
      </c>
      <c r="G467">
        <v>40</v>
      </c>
      <c r="H467">
        <v>872</v>
      </c>
      <c r="I467">
        <v>829</v>
      </c>
      <c r="J467">
        <v>43</v>
      </c>
      <c r="K467">
        <v>23.8</v>
      </c>
      <c r="L467">
        <v>0.91669999999999996</v>
      </c>
      <c r="M467">
        <v>0.7863</v>
      </c>
      <c r="N467">
        <v>0.95069999999999999</v>
      </c>
      <c r="O467">
        <v>0.68530000000000002</v>
      </c>
    </row>
    <row r="468" spans="1:15" x14ac:dyDescent="0.3">
      <c r="A468">
        <v>467</v>
      </c>
      <c r="B468" s="1">
        <v>45323</v>
      </c>
      <c r="C468" s="2" t="s">
        <v>11</v>
      </c>
      <c r="D468" s="2" t="s">
        <v>20</v>
      </c>
      <c r="E468">
        <v>480</v>
      </c>
      <c r="F468">
        <v>421</v>
      </c>
      <c r="G468">
        <v>59</v>
      </c>
      <c r="H468">
        <v>691</v>
      </c>
      <c r="I468">
        <v>691</v>
      </c>
      <c r="J468">
        <v>0</v>
      </c>
      <c r="K468">
        <v>29.98</v>
      </c>
      <c r="L468">
        <v>0.87709999999999999</v>
      </c>
      <c r="M468">
        <v>0.82069999999999999</v>
      </c>
      <c r="N468">
        <v>1</v>
      </c>
      <c r="O468">
        <v>0.7198</v>
      </c>
    </row>
    <row r="469" spans="1:15" x14ac:dyDescent="0.3">
      <c r="A469">
        <v>468</v>
      </c>
      <c r="B469" s="1">
        <v>45323</v>
      </c>
      <c r="C469" s="2" t="s">
        <v>11</v>
      </c>
      <c r="D469" s="2" t="s">
        <v>24</v>
      </c>
      <c r="E469">
        <v>480</v>
      </c>
      <c r="F469">
        <v>360</v>
      </c>
      <c r="G469">
        <v>120</v>
      </c>
      <c r="H469">
        <v>662</v>
      </c>
      <c r="I469">
        <v>655</v>
      </c>
      <c r="J469">
        <v>7</v>
      </c>
      <c r="K469">
        <v>27.86</v>
      </c>
      <c r="L469">
        <v>0.75</v>
      </c>
      <c r="M469">
        <v>0.85419999999999996</v>
      </c>
      <c r="N469">
        <v>0.98939999999999995</v>
      </c>
      <c r="O469">
        <v>0.63390000000000002</v>
      </c>
    </row>
    <row r="470" spans="1:15" x14ac:dyDescent="0.3">
      <c r="A470">
        <v>469</v>
      </c>
      <c r="B470" s="1">
        <v>45323</v>
      </c>
      <c r="C470" s="2" t="s">
        <v>30</v>
      </c>
      <c r="D470" s="2" t="s">
        <v>12</v>
      </c>
      <c r="E470">
        <v>480</v>
      </c>
      <c r="F470">
        <v>406</v>
      </c>
      <c r="G470">
        <v>74</v>
      </c>
      <c r="H470">
        <v>685</v>
      </c>
      <c r="I470">
        <v>669</v>
      </c>
      <c r="J470">
        <v>16</v>
      </c>
      <c r="K470">
        <v>27.06</v>
      </c>
      <c r="L470">
        <v>0.8458</v>
      </c>
      <c r="M470">
        <v>0.7611</v>
      </c>
      <c r="N470">
        <v>0.97660000000000002</v>
      </c>
      <c r="O470">
        <v>0.62870000000000004</v>
      </c>
    </row>
    <row r="471" spans="1:15" x14ac:dyDescent="0.3">
      <c r="A471">
        <v>470</v>
      </c>
      <c r="B471" s="1">
        <v>45323</v>
      </c>
      <c r="C471" s="2" t="s">
        <v>30</v>
      </c>
      <c r="D471" s="2" t="s">
        <v>20</v>
      </c>
      <c r="E471">
        <v>480</v>
      </c>
      <c r="F471">
        <v>368</v>
      </c>
      <c r="G471">
        <v>112</v>
      </c>
      <c r="H471">
        <v>541</v>
      </c>
      <c r="I471">
        <v>534</v>
      </c>
      <c r="J471">
        <v>7</v>
      </c>
      <c r="K471">
        <v>36.86</v>
      </c>
      <c r="L471">
        <v>0.76670000000000005</v>
      </c>
      <c r="M471">
        <v>0.9032</v>
      </c>
      <c r="N471">
        <v>0.98709999999999998</v>
      </c>
      <c r="O471">
        <v>0.68359999999999999</v>
      </c>
    </row>
    <row r="472" spans="1:15" x14ac:dyDescent="0.3">
      <c r="A472">
        <v>471</v>
      </c>
      <c r="B472" s="1">
        <v>45323</v>
      </c>
      <c r="C472" s="2" t="s">
        <v>30</v>
      </c>
      <c r="D472" s="2" t="s">
        <v>24</v>
      </c>
      <c r="E472">
        <v>480</v>
      </c>
      <c r="F472">
        <v>479</v>
      </c>
      <c r="G472">
        <v>1</v>
      </c>
      <c r="H472">
        <v>659</v>
      </c>
      <c r="I472">
        <v>630</v>
      </c>
      <c r="J472">
        <v>29</v>
      </c>
      <c r="K472">
        <v>36.94</v>
      </c>
      <c r="L472">
        <v>0.99790000000000001</v>
      </c>
      <c r="M472">
        <v>0.84809999999999997</v>
      </c>
      <c r="N472">
        <v>0.95599999999999996</v>
      </c>
      <c r="O472">
        <v>0.80910000000000004</v>
      </c>
    </row>
    <row r="473" spans="1:15" x14ac:dyDescent="0.3">
      <c r="A473">
        <v>472</v>
      </c>
      <c r="B473" s="1">
        <v>45323</v>
      </c>
      <c r="C473" s="2" t="s">
        <v>35</v>
      </c>
      <c r="D473" s="2" t="s">
        <v>12</v>
      </c>
      <c r="E473">
        <v>480</v>
      </c>
      <c r="F473">
        <v>387</v>
      </c>
      <c r="G473">
        <v>93</v>
      </c>
      <c r="H473">
        <v>716</v>
      </c>
      <c r="I473">
        <v>715</v>
      </c>
      <c r="J473">
        <v>1</v>
      </c>
      <c r="K473">
        <v>27.32</v>
      </c>
      <c r="L473">
        <v>0.80630000000000002</v>
      </c>
      <c r="M473">
        <v>0.84240000000000004</v>
      </c>
      <c r="N473">
        <v>0.99860000000000004</v>
      </c>
      <c r="O473">
        <v>0.67830000000000001</v>
      </c>
    </row>
    <row r="474" spans="1:15" x14ac:dyDescent="0.3">
      <c r="A474">
        <v>473</v>
      </c>
      <c r="B474" s="1">
        <v>45323</v>
      </c>
      <c r="C474" s="2" t="s">
        <v>35</v>
      </c>
      <c r="D474" s="2" t="s">
        <v>20</v>
      </c>
      <c r="E474">
        <v>480</v>
      </c>
      <c r="F474">
        <v>474</v>
      </c>
      <c r="G474">
        <v>6</v>
      </c>
      <c r="H474">
        <v>719</v>
      </c>
      <c r="I474">
        <v>700</v>
      </c>
      <c r="J474">
        <v>19</v>
      </c>
      <c r="K474">
        <v>31.41</v>
      </c>
      <c r="L474">
        <v>0.98750000000000004</v>
      </c>
      <c r="M474">
        <v>0.79449999999999998</v>
      </c>
      <c r="N474">
        <v>0.97360000000000002</v>
      </c>
      <c r="O474">
        <v>0.76390000000000002</v>
      </c>
    </row>
    <row r="475" spans="1:15" x14ac:dyDescent="0.3">
      <c r="A475">
        <v>474</v>
      </c>
      <c r="B475" s="1">
        <v>45323</v>
      </c>
      <c r="C475" s="2" t="s">
        <v>35</v>
      </c>
      <c r="D475" s="2" t="s">
        <v>24</v>
      </c>
      <c r="E475">
        <v>480</v>
      </c>
      <c r="F475">
        <v>471</v>
      </c>
      <c r="G475">
        <v>9</v>
      </c>
      <c r="H475">
        <v>869</v>
      </c>
      <c r="I475">
        <v>846</v>
      </c>
      <c r="J475">
        <v>23</v>
      </c>
      <c r="K475">
        <v>27.73</v>
      </c>
      <c r="L475">
        <v>0.98119999999999996</v>
      </c>
      <c r="M475">
        <v>0.8528</v>
      </c>
      <c r="N475">
        <v>0.97350000000000003</v>
      </c>
      <c r="O475">
        <v>0.81459999999999999</v>
      </c>
    </row>
    <row r="476" spans="1:15" x14ac:dyDescent="0.3">
      <c r="A476">
        <v>475</v>
      </c>
      <c r="B476" s="1">
        <v>45323</v>
      </c>
      <c r="C476" s="2" t="s">
        <v>41</v>
      </c>
      <c r="D476" s="2" t="s">
        <v>12</v>
      </c>
      <c r="E476">
        <v>480</v>
      </c>
      <c r="F476">
        <v>375</v>
      </c>
      <c r="G476">
        <v>105</v>
      </c>
      <c r="H476">
        <v>512</v>
      </c>
      <c r="I476">
        <v>509</v>
      </c>
      <c r="J476">
        <v>3</v>
      </c>
      <c r="K476">
        <v>39.78</v>
      </c>
      <c r="L476">
        <v>0.78120000000000001</v>
      </c>
      <c r="M476">
        <v>0.90620000000000001</v>
      </c>
      <c r="N476">
        <v>0.99409999999999998</v>
      </c>
      <c r="O476">
        <v>0.70369999999999999</v>
      </c>
    </row>
    <row r="477" spans="1:15" x14ac:dyDescent="0.3">
      <c r="A477">
        <v>476</v>
      </c>
      <c r="B477" s="1">
        <v>45323</v>
      </c>
      <c r="C477" s="2" t="s">
        <v>41</v>
      </c>
      <c r="D477" s="2" t="s">
        <v>20</v>
      </c>
      <c r="E477">
        <v>480</v>
      </c>
      <c r="F477">
        <v>468</v>
      </c>
      <c r="G477">
        <v>12</v>
      </c>
      <c r="H477">
        <v>939</v>
      </c>
      <c r="I477">
        <v>924</v>
      </c>
      <c r="J477">
        <v>15</v>
      </c>
      <c r="K477">
        <v>27.88</v>
      </c>
      <c r="L477">
        <v>0.97499999999999998</v>
      </c>
      <c r="M477">
        <v>0.9325</v>
      </c>
      <c r="N477">
        <v>0.98399999999999999</v>
      </c>
      <c r="O477">
        <v>0.89459999999999995</v>
      </c>
    </row>
    <row r="478" spans="1:15" x14ac:dyDescent="0.3">
      <c r="A478">
        <v>477</v>
      </c>
      <c r="B478" s="1">
        <v>45323</v>
      </c>
      <c r="C478" s="2" t="s">
        <v>41</v>
      </c>
      <c r="D478" s="2" t="s">
        <v>24</v>
      </c>
      <c r="E478">
        <v>480</v>
      </c>
      <c r="F478">
        <v>360</v>
      </c>
      <c r="G478">
        <v>120</v>
      </c>
      <c r="H478">
        <v>618</v>
      </c>
      <c r="I478">
        <v>600</v>
      </c>
      <c r="J478">
        <v>18</v>
      </c>
      <c r="K478">
        <v>27.31</v>
      </c>
      <c r="L478">
        <v>0.75</v>
      </c>
      <c r="M478">
        <v>0.7823</v>
      </c>
      <c r="N478">
        <v>0.97089999999999999</v>
      </c>
      <c r="O478">
        <v>0.56969999999999998</v>
      </c>
    </row>
    <row r="479" spans="1:15" x14ac:dyDescent="0.3">
      <c r="A479">
        <v>478</v>
      </c>
      <c r="B479" s="1">
        <v>45323</v>
      </c>
      <c r="C479" s="2" t="s">
        <v>44</v>
      </c>
      <c r="D479" s="2" t="s">
        <v>12</v>
      </c>
      <c r="E479">
        <v>480</v>
      </c>
      <c r="F479">
        <v>429</v>
      </c>
      <c r="G479">
        <v>51</v>
      </c>
      <c r="H479">
        <v>651</v>
      </c>
      <c r="I479">
        <v>647</v>
      </c>
      <c r="J479">
        <v>4</v>
      </c>
      <c r="K479">
        <v>30</v>
      </c>
      <c r="L479">
        <v>0.89380000000000004</v>
      </c>
      <c r="M479">
        <v>0.75960000000000005</v>
      </c>
      <c r="N479">
        <v>0.99390000000000001</v>
      </c>
      <c r="O479">
        <v>0.67479999999999996</v>
      </c>
    </row>
    <row r="480" spans="1:15" x14ac:dyDescent="0.3">
      <c r="A480">
        <v>479</v>
      </c>
      <c r="B480" s="1">
        <v>45323</v>
      </c>
      <c r="C480" s="2" t="s">
        <v>44</v>
      </c>
      <c r="D480" s="2" t="s">
        <v>20</v>
      </c>
      <c r="E480">
        <v>480</v>
      </c>
      <c r="F480">
        <v>438</v>
      </c>
      <c r="G480">
        <v>42</v>
      </c>
      <c r="H480">
        <v>632</v>
      </c>
      <c r="I480">
        <v>628</v>
      </c>
      <c r="J480">
        <v>4</v>
      </c>
      <c r="K480">
        <v>36.08</v>
      </c>
      <c r="L480">
        <v>0.91249999999999998</v>
      </c>
      <c r="M480">
        <v>0.86809999999999998</v>
      </c>
      <c r="N480">
        <v>0.99370000000000003</v>
      </c>
      <c r="O480">
        <v>0.78720000000000001</v>
      </c>
    </row>
    <row r="481" spans="1:15" x14ac:dyDescent="0.3">
      <c r="A481">
        <v>480</v>
      </c>
      <c r="B481" s="1">
        <v>45323</v>
      </c>
      <c r="C481" s="2" t="s">
        <v>44</v>
      </c>
      <c r="D481" s="2" t="s">
        <v>24</v>
      </c>
      <c r="E481">
        <v>480</v>
      </c>
      <c r="F481">
        <v>366</v>
      </c>
      <c r="G481">
        <v>114</v>
      </c>
      <c r="H481">
        <v>597</v>
      </c>
      <c r="I481">
        <v>579</v>
      </c>
      <c r="J481">
        <v>18</v>
      </c>
      <c r="K481">
        <v>30.31</v>
      </c>
      <c r="L481">
        <v>0.76249999999999996</v>
      </c>
      <c r="M481">
        <v>0.8246</v>
      </c>
      <c r="N481">
        <v>0.9698</v>
      </c>
      <c r="O481">
        <v>0.60980000000000001</v>
      </c>
    </row>
    <row r="482" spans="1:15" x14ac:dyDescent="0.3">
      <c r="A482">
        <v>481</v>
      </c>
      <c r="B482" s="1">
        <v>45324</v>
      </c>
      <c r="C482" s="2" t="s">
        <v>11</v>
      </c>
      <c r="D482" s="2" t="s">
        <v>12</v>
      </c>
      <c r="E482">
        <v>480</v>
      </c>
      <c r="F482">
        <v>460</v>
      </c>
      <c r="G482">
        <v>20</v>
      </c>
      <c r="H482">
        <v>882</v>
      </c>
      <c r="I482">
        <v>845</v>
      </c>
      <c r="J482">
        <v>37</v>
      </c>
      <c r="K482">
        <v>27.86</v>
      </c>
      <c r="L482">
        <v>0.95830000000000004</v>
      </c>
      <c r="M482">
        <v>0.89090000000000003</v>
      </c>
      <c r="N482">
        <v>0.95799999999999996</v>
      </c>
      <c r="O482">
        <v>0.81789999999999996</v>
      </c>
    </row>
    <row r="483" spans="1:15" x14ac:dyDescent="0.3">
      <c r="A483">
        <v>482</v>
      </c>
      <c r="B483" s="1">
        <v>45324</v>
      </c>
      <c r="C483" s="2" t="s">
        <v>11</v>
      </c>
      <c r="D483" s="2" t="s">
        <v>20</v>
      </c>
      <c r="E483">
        <v>480</v>
      </c>
      <c r="F483">
        <v>405</v>
      </c>
      <c r="G483">
        <v>75</v>
      </c>
      <c r="H483">
        <v>854</v>
      </c>
      <c r="I483">
        <v>832</v>
      </c>
      <c r="J483">
        <v>22</v>
      </c>
      <c r="K483">
        <v>26.73</v>
      </c>
      <c r="L483">
        <v>0.84379999999999999</v>
      </c>
      <c r="M483">
        <v>0.9395</v>
      </c>
      <c r="N483">
        <v>0.97419999999999995</v>
      </c>
      <c r="O483">
        <v>0.77229999999999999</v>
      </c>
    </row>
    <row r="484" spans="1:15" x14ac:dyDescent="0.3">
      <c r="A484">
        <v>483</v>
      </c>
      <c r="B484" s="1">
        <v>45324</v>
      </c>
      <c r="C484" s="2" t="s">
        <v>11</v>
      </c>
      <c r="D484" s="2" t="s">
        <v>24</v>
      </c>
      <c r="E484">
        <v>480</v>
      </c>
      <c r="F484">
        <v>390</v>
      </c>
      <c r="G484">
        <v>90</v>
      </c>
      <c r="H484">
        <v>642</v>
      </c>
      <c r="I484">
        <v>642</v>
      </c>
      <c r="J484">
        <v>0</v>
      </c>
      <c r="K484">
        <v>31.26</v>
      </c>
      <c r="L484">
        <v>0.8125</v>
      </c>
      <c r="M484">
        <v>0.85829999999999995</v>
      </c>
      <c r="N484">
        <v>1</v>
      </c>
      <c r="O484">
        <v>0.69740000000000002</v>
      </c>
    </row>
    <row r="485" spans="1:15" x14ac:dyDescent="0.3">
      <c r="A485">
        <v>484</v>
      </c>
      <c r="B485" s="1">
        <v>45324</v>
      </c>
      <c r="C485" s="2" t="s">
        <v>30</v>
      </c>
      <c r="D485" s="2" t="s">
        <v>12</v>
      </c>
      <c r="E485">
        <v>480</v>
      </c>
      <c r="F485">
        <v>438</v>
      </c>
      <c r="G485">
        <v>42</v>
      </c>
      <c r="H485">
        <v>765</v>
      </c>
      <c r="I485">
        <v>743</v>
      </c>
      <c r="J485">
        <v>22</v>
      </c>
      <c r="K485">
        <v>33.479999999999997</v>
      </c>
      <c r="L485">
        <v>0.91249999999999998</v>
      </c>
      <c r="M485">
        <v>0.97450000000000003</v>
      </c>
      <c r="N485">
        <v>0.97119999999999995</v>
      </c>
      <c r="O485">
        <v>0.86360000000000003</v>
      </c>
    </row>
    <row r="486" spans="1:15" x14ac:dyDescent="0.3">
      <c r="A486">
        <v>485</v>
      </c>
      <c r="B486" s="1">
        <v>45324</v>
      </c>
      <c r="C486" s="2" t="s">
        <v>30</v>
      </c>
      <c r="D486" s="2" t="s">
        <v>20</v>
      </c>
      <c r="E486">
        <v>480</v>
      </c>
      <c r="F486">
        <v>379</v>
      </c>
      <c r="G486">
        <v>101</v>
      </c>
      <c r="H486">
        <v>568</v>
      </c>
      <c r="I486">
        <v>551</v>
      </c>
      <c r="J486">
        <v>17</v>
      </c>
      <c r="K486">
        <v>37.979999999999997</v>
      </c>
      <c r="L486">
        <v>0.78959999999999997</v>
      </c>
      <c r="M486">
        <v>0.94979999999999998</v>
      </c>
      <c r="N486">
        <v>0.97009999999999996</v>
      </c>
      <c r="O486">
        <v>0.72750000000000004</v>
      </c>
    </row>
    <row r="487" spans="1:15" x14ac:dyDescent="0.3">
      <c r="A487">
        <v>486</v>
      </c>
      <c r="B487" s="1">
        <v>45324</v>
      </c>
      <c r="C487" s="2" t="s">
        <v>30</v>
      </c>
      <c r="D487" s="2" t="s">
        <v>24</v>
      </c>
      <c r="E487">
        <v>480</v>
      </c>
      <c r="F487">
        <v>404</v>
      </c>
      <c r="G487">
        <v>76</v>
      </c>
      <c r="H487">
        <v>798</v>
      </c>
      <c r="I487">
        <v>767</v>
      </c>
      <c r="J487">
        <v>31</v>
      </c>
      <c r="K487">
        <v>29.49</v>
      </c>
      <c r="L487">
        <v>0.8417</v>
      </c>
      <c r="M487">
        <v>0.97199999999999998</v>
      </c>
      <c r="N487">
        <v>0.96120000000000005</v>
      </c>
      <c r="O487">
        <v>0.78639999999999999</v>
      </c>
    </row>
    <row r="488" spans="1:15" x14ac:dyDescent="0.3">
      <c r="A488">
        <v>487</v>
      </c>
      <c r="B488" s="1">
        <v>45324</v>
      </c>
      <c r="C488" s="2" t="s">
        <v>35</v>
      </c>
      <c r="D488" s="2" t="s">
        <v>12</v>
      </c>
      <c r="E488">
        <v>480</v>
      </c>
      <c r="F488">
        <v>381</v>
      </c>
      <c r="G488">
        <v>99</v>
      </c>
      <c r="H488">
        <v>580</v>
      </c>
      <c r="I488">
        <v>579</v>
      </c>
      <c r="J488">
        <v>1</v>
      </c>
      <c r="K488">
        <v>31.57</v>
      </c>
      <c r="L488">
        <v>0.79369999999999996</v>
      </c>
      <c r="M488">
        <v>0.80110000000000003</v>
      </c>
      <c r="N488">
        <v>0.99829999999999997</v>
      </c>
      <c r="O488">
        <v>0.63480000000000003</v>
      </c>
    </row>
    <row r="489" spans="1:15" x14ac:dyDescent="0.3">
      <c r="A489">
        <v>488</v>
      </c>
      <c r="B489" s="1">
        <v>45324</v>
      </c>
      <c r="C489" s="2" t="s">
        <v>35</v>
      </c>
      <c r="D489" s="2" t="s">
        <v>20</v>
      </c>
      <c r="E489">
        <v>480</v>
      </c>
      <c r="F489">
        <v>419</v>
      </c>
      <c r="G489">
        <v>61</v>
      </c>
      <c r="H489">
        <v>959</v>
      </c>
      <c r="I489">
        <v>930</v>
      </c>
      <c r="J489">
        <v>29</v>
      </c>
      <c r="K489">
        <v>23.41</v>
      </c>
      <c r="L489">
        <v>0.87290000000000001</v>
      </c>
      <c r="M489">
        <v>0.89380000000000004</v>
      </c>
      <c r="N489">
        <v>0.9698</v>
      </c>
      <c r="O489">
        <v>0.75660000000000005</v>
      </c>
    </row>
    <row r="490" spans="1:15" x14ac:dyDescent="0.3">
      <c r="A490">
        <v>489</v>
      </c>
      <c r="B490" s="1">
        <v>45324</v>
      </c>
      <c r="C490" s="2" t="s">
        <v>35</v>
      </c>
      <c r="D490" s="2" t="s">
        <v>24</v>
      </c>
      <c r="E490">
        <v>480</v>
      </c>
      <c r="F490">
        <v>373</v>
      </c>
      <c r="G490">
        <v>107</v>
      </c>
      <c r="H490">
        <v>760</v>
      </c>
      <c r="I490">
        <v>751</v>
      </c>
      <c r="J490">
        <v>9</v>
      </c>
      <c r="K490">
        <v>27.6</v>
      </c>
      <c r="L490">
        <v>0.77710000000000001</v>
      </c>
      <c r="M490">
        <v>0.93830000000000002</v>
      </c>
      <c r="N490">
        <v>0.98819999999999997</v>
      </c>
      <c r="O490">
        <v>0.72050000000000003</v>
      </c>
    </row>
    <row r="491" spans="1:15" x14ac:dyDescent="0.3">
      <c r="A491">
        <v>490</v>
      </c>
      <c r="B491" s="1">
        <v>45324</v>
      </c>
      <c r="C491" s="2" t="s">
        <v>41</v>
      </c>
      <c r="D491" s="2" t="s">
        <v>12</v>
      </c>
      <c r="E491">
        <v>480</v>
      </c>
      <c r="F491">
        <v>407</v>
      </c>
      <c r="G491">
        <v>73</v>
      </c>
      <c r="H491">
        <v>485</v>
      </c>
      <c r="I491">
        <v>485</v>
      </c>
      <c r="J491">
        <v>0</v>
      </c>
      <c r="K491">
        <v>38.96</v>
      </c>
      <c r="L491">
        <v>0.84789999999999999</v>
      </c>
      <c r="M491">
        <v>0.77480000000000004</v>
      </c>
      <c r="N491">
        <v>1</v>
      </c>
      <c r="O491">
        <v>0.65700000000000003</v>
      </c>
    </row>
    <row r="492" spans="1:15" x14ac:dyDescent="0.3">
      <c r="A492">
        <v>491</v>
      </c>
      <c r="B492" s="1">
        <v>45324</v>
      </c>
      <c r="C492" s="2" t="s">
        <v>41</v>
      </c>
      <c r="D492" s="2" t="s">
        <v>20</v>
      </c>
      <c r="E492">
        <v>480</v>
      </c>
      <c r="F492">
        <v>440</v>
      </c>
      <c r="G492">
        <v>40</v>
      </c>
      <c r="H492">
        <v>785</v>
      </c>
      <c r="I492">
        <v>777</v>
      </c>
      <c r="J492">
        <v>8</v>
      </c>
      <c r="K492">
        <v>28.38</v>
      </c>
      <c r="L492">
        <v>0.91669999999999996</v>
      </c>
      <c r="M492">
        <v>0.84409999999999996</v>
      </c>
      <c r="N492">
        <v>0.98980000000000001</v>
      </c>
      <c r="O492">
        <v>0.76590000000000003</v>
      </c>
    </row>
    <row r="493" spans="1:15" x14ac:dyDescent="0.3">
      <c r="A493">
        <v>492</v>
      </c>
      <c r="B493" s="1">
        <v>45324</v>
      </c>
      <c r="C493" s="2" t="s">
        <v>41</v>
      </c>
      <c r="D493" s="2" t="s">
        <v>24</v>
      </c>
      <c r="E493">
        <v>480</v>
      </c>
      <c r="F493">
        <v>416</v>
      </c>
      <c r="G493">
        <v>64</v>
      </c>
      <c r="H493">
        <v>676</v>
      </c>
      <c r="I493">
        <v>647</v>
      </c>
      <c r="J493">
        <v>29</v>
      </c>
      <c r="K493">
        <v>35.5</v>
      </c>
      <c r="L493">
        <v>0.86670000000000003</v>
      </c>
      <c r="M493">
        <v>0.96160000000000001</v>
      </c>
      <c r="N493">
        <v>0.95709999999999995</v>
      </c>
      <c r="O493">
        <v>0.79769999999999996</v>
      </c>
    </row>
    <row r="494" spans="1:15" x14ac:dyDescent="0.3">
      <c r="A494">
        <v>493</v>
      </c>
      <c r="B494" s="1">
        <v>45324</v>
      </c>
      <c r="C494" s="2" t="s">
        <v>44</v>
      </c>
      <c r="D494" s="2" t="s">
        <v>12</v>
      </c>
      <c r="E494">
        <v>480</v>
      </c>
      <c r="F494">
        <v>386</v>
      </c>
      <c r="G494">
        <v>94</v>
      </c>
      <c r="H494">
        <v>611</v>
      </c>
      <c r="I494">
        <v>596</v>
      </c>
      <c r="J494">
        <v>15</v>
      </c>
      <c r="K494">
        <v>34.549999999999997</v>
      </c>
      <c r="L494">
        <v>0.80420000000000003</v>
      </c>
      <c r="M494">
        <v>0.91190000000000004</v>
      </c>
      <c r="N494">
        <v>0.97550000000000003</v>
      </c>
      <c r="O494">
        <v>0.71540000000000004</v>
      </c>
    </row>
    <row r="495" spans="1:15" x14ac:dyDescent="0.3">
      <c r="A495">
        <v>494</v>
      </c>
      <c r="B495" s="1">
        <v>45324</v>
      </c>
      <c r="C495" s="2" t="s">
        <v>44</v>
      </c>
      <c r="D495" s="2" t="s">
        <v>20</v>
      </c>
      <c r="E495">
        <v>480</v>
      </c>
      <c r="F495">
        <v>409</v>
      </c>
      <c r="G495">
        <v>71</v>
      </c>
      <c r="H495">
        <v>835</v>
      </c>
      <c r="I495">
        <v>814</v>
      </c>
      <c r="J495">
        <v>21</v>
      </c>
      <c r="K495">
        <v>26.5</v>
      </c>
      <c r="L495">
        <v>0.85209999999999997</v>
      </c>
      <c r="M495">
        <v>0.90169999999999995</v>
      </c>
      <c r="N495">
        <v>0.97489999999999999</v>
      </c>
      <c r="O495">
        <v>0.74909999999999999</v>
      </c>
    </row>
    <row r="496" spans="1:15" x14ac:dyDescent="0.3">
      <c r="A496">
        <v>495</v>
      </c>
      <c r="B496" s="1">
        <v>45324</v>
      </c>
      <c r="C496" s="2" t="s">
        <v>44</v>
      </c>
      <c r="D496" s="2" t="s">
        <v>24</v>
      </c>
      <c r="E496">
        <v>480</v>
      </c>
      <c r="F496">
        <v>440</v>
      </c>
      <c r="G496">
        <v>40</v>
      </c>
      <c r="H496">
        <v>576</v>
      </c>
      <c r="I496">
        <v>561</v>
      </c>
      <c r="J496">
        <v>15</v>
      </c>
      <c r="K496">
        <v>39.130000000000003</v>
      </c>
      <c r="L496">
        <v>0.91669999999999996</v>
      </c>
      <c r="M496">
        <v>0.85460000000000003</v>
      </c>
      <c r="N496">
        <v>0.97399999999999998</v>
      </c>
      <c r="O496">
        <v>0.76300000000000001</v>
      </c>
    </row>
    <row r="497" spans="1:15" x14ac:dyDescent="0.3">
      <c r="A497">
        <v>496</v>
      </c>
      <c r="B497" s="1">
        <v>45325</v>
      </c>
      <c r="C497" s="2" t="s">
        <v>11</v>
      </c>
      <c r="D497" s="2" t="s">
        <v>12</v>
      </c>
      <c r="E497">
        <v>480</v>
      </c>
      <c r="F497">
        <v>411</v>
      </c>
      <c r="G497">
        <v>69</v>
      </c>
      <c r="H497">
        <v>844</v>
      </c>
      <c r="I497">
        <v>814</v>
      </c>
      <c r="J497">
        <v>30</v>
      </c>
      <c r="K497">
        <v>27.09</v>
      </c>
      <c r="L497">
        <v>0.85619999999999996</v>
      </c>
      <c r="M497">
        <v>0.92749999999999999</v>
      </c>
      <c r="N497">
        <v>0.96450000000000002</v>
      </c>
      <c r="O497">
        <v>0.76590000000000003</v>
      </c>
    </row>
    <row r="498" spans="1:15" x14ac:dyDescent="0.3">
      <c r="A498">
        <v>497</v>
      </c>
      <c r="B498" s="1">
        <v>45325</v>
      </c>
      <c r="C498" s="2" t="s">
        <v>11</v>
      </c>
      <c r="D498" s="2" t="s">
        <v>20</v>
      </c>
      <c r="E498">
        <v>480</v>
      </c>
      <c r="F498">
        <v>398</v>
      </c>
      <c r="G498">
        <v>82</v>
      </c>
      <c r="H498">
        <v>535</v>
      </c>
      <c r="I498">
        <v>523</v>
      </c>
      <c r="J498">
        <v>12</v>
      </c>
      <c r="K498">
        <v>36.07</v>
      </c>
      <c r="L498">
        <v>0.82920000000000005</v>
      </c>
      <c r="M498">
        <v>0.80940000000000001</v>
      </c>
      <c r="N498">
        <v>0.97760000000000002</v>
      </c>
      <c r="O498">
        <v>0.65610000000000002</v>
      </c>
    </row>
    <row r="499" spans="1:15" x14ac:dyDescent="0.3">
      <c r="A499">
        <v>498</v>
      </c>
      <c r="B499" s="1">
        <v>45325</v>
      </c>
      <c r="C499" s="2" t="s">
        <v>11</v>
      </c>
      <c r="D499" s="2" t="s">
        <v>24</v>
      </c>
      <c r="E499">
        <v>480</v>
      </c>
      <c r="F499">
        <v>449</v>
      </c>
      <c r="G499">
        <v>31</v>
      </c>
      <c r="H499">
        <v>862</v>
      </c>
      <c r="I499">
        <v>822</v>
      </c>
      <c r="J499">
        <v>40</v>
      </c>
      <c r="K499">
        <v>25.58</v>
      </c>
      <c r="L499">
        <v>0.93540000000000001</v>
      </c>
      <c r="M499">
        <v>0.81859999999999999</v>
      </c>
      <c r="N499">
        <v>0.9536</v>
      </c>
      <c r="O499">
        <v>0.73019999999999996</v>
      </c>
    </row>
    <row r="500" spans="1:15" x14ac:dyDescent="0.3">
      <c r="A500">
        <v>499</v>
      </c>
      <c r="B500" s="1">
        <v>45325</v>
      </c>
      <c r="C500" s="2" t="s">
        <v>30</v>
      </c>
      <c r="D500" s="2" t="s">
        <v>12</v>
      </c>
      <c r="E500">
        <v>480</v>
      </c>
      <c r="F500">
        <v>442</v>
      </c>
      <c r="G500">
        <v>38</v>
      </c>
      <c r="H500">
        <v>682</v>
      </c>
      <c r="I500">
        <v>659</v>
      </c>
      <c r="J500">
        <v>23</v>
      </c>
      <c r="K500">
        <v>35.42</v>
      </c>
      <c r="L500">
        <v>0.92079999999999995</v>
      </c>
      <c r="M500">
        <v>0.91180000000000005</v>
      </c>
      <c r="N500">
        <v>0.96630000000000005</v>
      </c>
      <c r="O500">
        <v>0.81130000000000002</v>
      </c>
    </row>
    <row r="501" spans="1:15" x14ac:dyDescent="0.3">
      <c r="A501">
        <v>500</v>
      </c>
      <c r="B501" s="1">
        <v>45325</v>
      </c>
      <c r="C501" s="2" t="s">
        <v>30</v>
      </c>
      <c r="D501" s="2" t="s">
        <v>20</v>
      </c>
      <c r="E501">
        <v>480</v>
      </c>
      <c r="F501">
        <v>418</v>
      </c>
      <c r="G501">
        <v>62</v>
      </c>
      <c r="H501">
        <v>790</v>
      </c>
      <c r="I501">
        <v>754</v>
      </c>
      <c r="J501">
        <v>36</v>
      </c>
      <c r="K501">
        <v>26.34</v>
      </c>
      <c r="L501">
        <v>0.87080000000000002</v>
      </c>
      <c r="M501">
        <v>0.82979999999999998</v>
      </c>
      <c r="N501">
        <v>0.95440000000000003</v>
      </c>
      <c r="O501">
        <v>0.68959999999999999</v>
      </c>
    </row>
    <row r="502" spans="1:15" x14ac:dyDescent="0.3">
      <c r="A502">
        <v>501</v>
      </c>
      <c r="B502" s="1">
        <v>45325</v>
      </c>
      <c r="C502" s="2" t="s">
        <v>30</v>
      </c>
      <c r="D502" s="2" t="s">
        <v>24</v>
      </c>
      <c r="E502">
        <v>480</v>
      </c>
      <c r="F502">
        <v>379</v>
      </c>
      <c r="G502">
        <v>101</v>
      </c>
      <c r="H502">
        <v>538</v>
      </c>
      <c r="I502">
        <v>523</v>
      </c>
      <c r="J502">
        <v>15</v>
      </c>
      <c r="K502">
        <v>34.43</v>
      </c>
      <c r="L502">
        <v>0.78959999999999997</v>
      </c>
      <c r="M502">
        <v>0.81520000000000004</v>
      </c>
      <c r="N502">
        <v>0.97209999999999996</v>
      </c>
      <c r="O502">
        <v>0.62570000000000003</v>
      </c>
    </row>
    <row r="503" spans="1:15" x14ac:dyDescent="0.3">
      <c r="A503">
        <v>502</v>
      </c>
      <c r="B503" s="1">
        <v>45325</v>
      </c>
      <c r="C503" s="2" t="s">
        <v>35</v>
      </c>
      <c r="D503" s="2" t="s">
        <v>12</v>
      </c>
      <c r="E503">
        <v>480</v>
      </c>
      <c r="F503">
        <v>411</v>
      </c>
      <c r="G503">
        <v>69</v>
      </c>
      <c r="H503">
        <v>871</v>
      </c>
      <c r="I503">
        <v>836</v>
      </c>
      <c r="J503">
        <v>35</v>
      </c>
      <c r="K503">
        <v>27.59</v>
      </c>
      <c r="L503">
        <v>0.85619999999999996</v>
      </c>
      <c r="M503">
        <v>0.97540000000000004</v>
      </c>
      <c r="N503">
        <v>0.95979999999999999</v>
      </c>
      <c r="O503">
        <v>0.80159999999999998</v>
      </c>
    </row>
    <row r="504" spans="1:15" x14ac:dyDescent="0.3">
      <c r="A504">
        <v>503</v>
      </c>
      <c r="B504" s="1">
        <v>45325</v>
      </c>
      <c r="C504" s="2" t="s">
        <v>35</v>
      </c>
      <c r="D504" s="2" t="s">
        <v>20</v>
      </c>
      <c r="E504">
        <v>480</v>
      </c>
      <c r="F504">
        <v>382</v>
      </c>
      <c r="G504">
        <v>98</v>
      </c>
      <c r="H504">
        <v>518</v>
      </c>
      <c r="I504">
        <v>511</v>
      </c>
      <c r="J504">
        <v>7</v>
      </c>
      <c r="K504">
        <v>36.090000000000003</v>
      </c>
      <c r="L504">
        <v>0.79579999999999995</v>
      </c>
      <c r="M504">
        <v>0.81569999999999998</v>
      </c>
      <c r="N504">
        <v>0.98650000000000004</v>
      </c>
      <c r="O504">
        <v>0.64039999999999997</v>
      </c>
    </row>
    <row r="505" spans="1:15" x14ac:dyDescent="0.3">
      <c r="A505">
        <v>504</v>
      </c>
      <c r="B505" s="1">
        <v>45325</v>
      </c>
      <c r="C505" s="2" t="s">
        <v>35</v>
      </c>
      <c r="D505" s="2" t="s">
        <v>24</v>
      </c>
      <c r="E505">
        <v>480</v>
      </c>
      <c r="F505">
        <v>389</v>
      </c>
      <c r="G505">
        <v>91</v>
      </c>
      <c r="H505">
        <v>1040</v>
      </c>
      <c r="I505">
        <v>1006</v>
      </c>
      <c r="J505">
        <v>34</v>
      </c>
      <c r="K505">
        <v>21.58</v>
      </c>
      <c r="L505">
        <v>0.81040000000000001</v>
      </c>
      <c r="M505">
        <v>0.96209999999999996</v>
      </c>
      <c r="N505">
        <v>0.96730000000000005</v>
      </c>
      <c r="O505">
        <v>0.75419999999999998</v>
      </c>
    </row>
    <row r="506" spans="1:15" x14ac:dyDescent="0.3">
      <c r="A506">
        <v>505</v>
      </c>
      <c r="B506" s="1">
        <v>45325</v>
      </c>
      <c r="C506" s="2" t="s">
        <v>41</v>
      </c>
      <c r="D506" s="2" t="s">
        <v>12</v>
      </c>
      <c r="E506">
        <v>480</v>
      </c>
      <c r="F506">
        <v>385</v>
      </c>
      <c r="G506">
        <v>95</v>
      </c>
      <c r="H506">
        <v>621</v>
      </c>
      <c r="I506">
        <v>605</v>
      </c>
      <c r="J506">
        <v>16</v>
      </c>
      <c r="K506">
        <v>29.58</v>
      </c>
      <c r="L506">
        <v>0.80210000000000004</v>
      </c>
      <c r="M506">
        <v>0.79620000000000002</v>
      </c>
      <c r="N506">
        <v>0.97419999999999995</v>
      </c>
      <c r="O506">
        <v>0.62219999999999998</v>
      </c>
    </row>
    <row r="507" spans="1:15" x14ac:dyDescent="0.3">
      <c r="A507">
        <v>506</v>
      </c>
      <c r="B507" s="1">
        <v>45325</v>
      </c>
      <c r="C507" s="2" t="s">
        <v>41</v>
      </c>
      <c r="D507" s="2" t="s">
        <v>20</v>
      </c>
      <c r="E507">
        <v>480</v>
      </c>
      <c r="F507">
        <v>361</v>
      </c>
      <c r="G507">
        <v>119</v>
      </c>
      <c r="H507">
        <v>563</v>
      </c>
      <c r="I507">
        <v>560</v>
      </c>
      <c r="J507">
        <v>3</v>
      </c>
      <c r="K507">
        <v>31.24</v>
      </c>
      <c r="L507">
        <v>0.75209999999999999</v>
      </c>
      <c r="M507">
        <v>0.81240000000000001</v>
      </c>
      <c r="N507">
        <v>0.99470000000000003</v>
      </c>
      <c r="O507">
        <v>0.60780000000000001</v>
      </c>
    </row>
    <row r="508" spans="1:15" x14ac:dyDescent="0.3">
      <c r="A508">
        <v>507</v>
      </c>
      <c r="B508" s="1">
        <v>45325</v>
      </c>
      <c r="C508" s="2" t="s">
        <v>41</v>
      </c>
      <c r="D508" s="2" t="s">
        <v>24</v>
      </c>
      <c r="E508">
        <v>480</v>
      </c>
      <c r="F508">
        <v>386</v>
      </c>
      <c r="G508">
        <v>94</v>
      </c>
      <c r="H508">
        <v>587</v>
      </c>
      <c r="I508">
        <v>568</v>
      </c>
      <c r="J508">
        <v>19</v>
      </c>
      <c r="K508">
        <v>31.74</v>
      </c>
      <c r="L508">
        <v>0.80420000000000003</v>
      </c>
      <c r="M508">
        <v>0.80520000000000003</v>
      </c>
      <c r="N508">
        <v>0.96760000000000002</v>
      </c>
      <c r="O508">
        <v>0.62660000000000005</v>
      </c>
    </row>
    <row r="509" spans="1:15" x14ac:dyDescent="0.3">
      <c r="A509">
        <v>508</v>
      </c>
      <c r="B509" s="1">
        <v>45325</v>
      </c>
      <c r="C509" s="2" t="s">
        <v>44</v>
      </c>
      <c r="D509" s="2" t="s">
        <v>12</v>
      </c>
      <c r="E509">
        <v>480</v>
      </c>
      <c r="F509">
        <v>413</v>
      </c>
      <c r="G509">
        <v>67</v>
      </c>
      <c r="H509">
        <v>811</v>
      </c>
      <c r="I509">
        <v>807</v>
      </c>
      <c r="J509">
        <v>4</v>
      </c>
      <c r="K509">
        <v>24.51</v>
      </c>
      <c r="L509">
        <v>0.86040000000000005</v>
      </c>
      <c r="M509">
        <v>0.80300000000000005</v>
      </c>
      <c r="N509">
        <v>0.99509999999999998</v>
      </c>
      <c r="O509">
        <v>0.6875</v>
      </c>
    </row>
    <row r="510" spans="1:15" x14ac:dyDescent="0.3">
      <c r="A510">
        <v>509</v>
      </c>
      <c r="B510" s="1">
        <v>45325</v>
      </c>
      <c r="C510" s="2" t="s">
        <v>44</v>
      </c>
      <c r="D510" s="2" t="s">
        <v>20</v>
      </c>
      <c r="E510">
        <v>480</v>
      </c>
      <c r="F510">
        <v>438</v>
      </c>
      <c r="G510">
        <v>42</v>
      </c>
      <c r="H510">
        <v>591</v>
      </c>
      <c r="I510">
        <v>569</v>
      </c>
      <c r="J510">
        <v>22</v>
      </c>
      <c r="K510">
        <v>34.35</v>
      </c>
      <c r="L510">
        <v>0.91249999999999998</v>
      </c>
      <c r="M510">
        <v>0.77249999999999996</v>
      </c>
      <c r="N510">
        <v>0.96279999999999999</v>
      </c>
      <c r="O510">
        <v>0.67869999999999997</v>
      </c>
    </row>
    <row r="511" spans="1:15" x14ac:dyDescent="0.3">
      <c r="A511">
        <v>510</v>
      </c>
      <c r="B511" s="1">
        <v>45325</v>
      </c>
      <c r="C511" s="2" t="s">
        <v>44</v>
      </c>
      <c r="D511" s="2" t="s">
        <v>24</v>
      </c>
      <c r="E511">
        <v>480</v>
      </c>
      <c r="F511">
        <v>480</v>
      </c>
      <c r="G511">
        <v>0</v>
      </c>
      <c r="H511">
        <v>714</v>
      </c>
      <c r="I511">
        <v>709</v>
      </c>
      <c r="J511">
        <v>5</v>
      </c>
      <c r="K511">
        <v>39.29</v>
      </c>
      <c r="L511">
        <v>1</v>
      </c>
      <c r="M511">
        <v>0.97409999999999997</v>
      </c>
      <c r="N511">
        <v>0.99299999999999999</v>
      </c>
      <c r="O511">
        <v>0.96730000000000005</v>
      </c>
    </row>
    <row r="512" spans="1:15" x14ac:dyDescent="0.3">
      <c r="A512">
        <v>511</v>
      </c>
      <c r="B512" s="1">
        <v>45326</v>
      </c>
      <c r="C512" s="2" t="s">
        <v>11</v>
      </c>
      <c r="D512" s="2" t="s">
        <v>12</v>
      </c>
      <c r="E512">
        <v>480</v>
      </c>
      <c r="F512">
        <v>397</v>
      </c>
      <c r="G512">
        <v>83</v>
      </c>
      <c r="H512">
        <v>585</v>
      </c>
      <c r="I512">
        <v>572</v>
      </c>
      <c r="J512">
        <v>13</v>
      </c>
      <c r="K512">
        <v>38.700000000000003</v>
      </c>
      <c r="L512">
        <v>0.82709999999999995</v>
      </c>
      <c r="M512">
        <v>0.95120000000000005</v>
      </c>
      <c r="N512">
        <v>0.9778</v>
      </c>
      <c r="O512">
        <v>0.76929999999999998</v>
      </c>
    </row>
    <row r="513" spans="1:15" x14ac:dyDescent="0.3">
      <c r="A513">
        <v>512</v>
      </c>
      <c r="B513" s="1">
        <v>45326</v>
      </c>
      <c r="C513" s="2" t="s">
        <v>11</v>
      </c>
      <c r="D513" s="2" t="s">
        <v>20</v>
      </c>
      <c r="E513">
        <v>480</v>
      </c>
      <c r="F513">
        <v>455</v>
      </c>
      <c r="G513">
        <v>25</v>
      </c>
      <c r="H513">
        <v>634</v>
      </c>
      <c r="I513">
        <v>625</v>
      </c>
      <c r="J513">
        <v>9</v>
      </c>
      <c r="K513">
        <v>35.119999999999997</v>
      </c>
      <c r="L513">
        <v>0.94789999999999996</v>
      </c>
      <c r="M513">
        <v>0.81599999999999995</v>
      </c>
      <c r="N513">
        <v>0.98580000000000001</v>
      </c>
      <c r="O513">
        <v>0.76249999999999996</v>
      </c>
    </row>
    <row r="514" spans="1:15" x14ac:dyDescent="0.3">
      <c r="A514">
        <v>513</v>
      </c>
      <c r="B514" s="1">
        <v>45326</v>
      </c>
      <c r="C514" s="2" t="s">
        <v>11</v>
      </c>
      <c r="D514" s="2" t="s">
        <v>24</v>
      </c>
      <c r="E514">
        <v>480</v>
      </c>
      <c r="F514">
        <v>473</v>
      </c>
      <c r="G514">
        <v>7</v>
      </c>
      <c r="H514">
        <v>572</v>
      </c>
      <c r="I514">
        <v>556</v>
      </c>
      <c r="J514">
        <v>16</v>
      </c>
      <c r="K514">
        <v>38.159999999999997</v>
      </c>
      <c r="L514">
        <v>0.98540000000000005</v>
      </c>
      <c r="M514">
        <v>0.76990000000000003</v>
      </c>
      <c r="N514">
        <v>0.97199999999999998</v>
      </c>
      <c r="O514">
        <v>0.73740000000000006</v>
      </c>
    </row>
    <row r="515" spans="1:15" x14ac:dyDescent="0.3">
      <c r="A515">
        <v>514</v>
      </c>
      <c r="B515" s="1">
        <v>45326</v>
      </c>
      <c r="C515" s="2" t="s">
        <v>30</v>
      </c>
      <c r="D515" s="2" t="s">
        <v>12</v>
      </c>
      <c r="E515">
        <v>480</v>
      </c>
      <c r="F515">
        <v>412</v>
      </c>
      <c r="G515">
        <v>68</v>
      </c>
      <c r="H515">
        <v>671</v>
      </c>
      <c r="I515">
        <v>670</v>
      </c>
      <c r="J515">
        <v>1</v>
      </c>
      <c r="K515">
        <v>34.770000000000003</v>
      </c>
      <c r="L515">
        <v>0.85829999999999995</v>
      </c>
      <c r="M515">
        <v>0.94510000000000005</v>
      </c>
      <c r="N515">
        <v>0.99850000000000005</v>
      </c>
      <c r="O515">
        <v>0.81</v>
      </c>
    </row>
    <row r="516" spans="1:15" x14ac:dyDescent="0.3">
      <c r="A516">
        <v>515</v>
      </c>
      <c r="B516" s="1">
        <v>45326</v>
      </c>
      <c r="C516" s="2" t="s">
        <v>30</v>
      </c>
      <c r="D516" s="2" t="s">
        <v>20</v>
      </c>
      <c r="E516">
        <v>480</v>
      </c>
      <c r="F516">
        <v>363</v>
      </c>
      <c r="G516">
        <v>117</v>
      </c>
      <c r="H516">
        <v>882</v>
      </c>
      <c r="I516">
        <v>875</v>
      </c>
      <c r="J516">
        <v>7</v>
      </c>
      <c r="K516">
        <v>23.5</v>
      </c>
      <c r="L516">
        <v>0.75619999999999998</v>
      </c>
      <c r="M516">
        <v>0.95250000000000001</v>
      </c>
      <c r="N516">
        <v>0.99209999999999998</v>
      </c>
      <c r="O516">
        <v>0.71460000000000001</v>
      </c>
    </row>
    <row r="517" spans="1:15" x14ac:dyDescent="0.3">
      <c r="A517">
        <v>516</v>
      </c>
      <c r="B517" s="1">
        <v>45326</v>
      </c>
      <c r="C517" s="2" t="s">
        <v>30</v>
      </c>
      <c r="D517" s="2" t="s">
        <v>24</v>
      </c>
      <c r="E517">
        <v>480</v>
      </c>
      <c r="F517">
        <v>363</v>
      </c>
      <c r="G517">
        <v>117</v>
      </c>
      <c r="H517">
        <v>989</v>
      </c>
      <c r="I517">
        <v>951</v>
      </c>
      <c r="J517">
        <v>38</v>
      </c>
      <c r="K517">
        <v>20.73</v>
      </c>
      <c r="L517">
        <v>0.75619999999999998</v>
      </c>
      <c r="M517">
        <v>0.94189999999999996</v>
      </c>
      <c r="N517">
        <v>0.96160000000000001</v>
      </c>
      <c r="O517">
        <v>0.68489999999999995</v>
      </c>
    </row>
    <row r="518" spans="1:15" x14ac:dyDescent="0.3">
      <c r="A518">
        <v>517</v>
      </c>
      <c r="B518" s="1">
        <v>45326</v>
      </c>
      <c r="C518" s="2" t="s">
        <v>35</v>
      </c>
      <c r="D518" s="2" t="s">
        <v>12</v>
      </c>
      <c r="E518">
        <v>480</v>
      </c>
      <c r="F518">
        <v>457</v>
      </c>
      <c r="G518">
        <v>23</v>
      </c>
      <c r="H518">
        <v>686</v>
      </c>
      <c r="I518">
        <v>655</v>
      </c>
      <c r="J518">
        <v>31</v>
      </c>
      <c r="K518">
        <v>38.729999999999997</v>
      </c>
      <c r="L518">
        <v>0.95209999999999995</v>
      </c>
      <c r="M518">
        <v>0.97030000000000005</v>
      </c>
      <c r="N518">
        <v>0.95479999999999998</v>
      </c>
      <c r="O518">
        <v>0.8821</v>
      </c>
    </row>
    <row r="519" spans="1:15" x14ac:dyDescent="0.3">
      <c r="A519">
        <v>518</v>
      </c>
      <c r="B519" s="1">
        <v>45326</v>
      </c>
      <c r="C519" s="2" t="s">
        <v>35</v>
      </c>
      <c r="D519" s="2" t="s">
        <v>20</v>
      </c>
      <c r="E519">
        <v>480</v>
      </c>
      <c r="F519">
        <v>368</v>
      </c>
      <c r="G519">
        <v>112</v>
      </c>
      <c r="H519">
        <v>871</v>
      </c>
      <c r="I519">
        <v>845</v>
      </c>
      <c r="J519">
        <v>26</v>
      </c>
      <c r="K519">
        <v>20.75</v>
      </c>
      <c r="L519">
        <v>0.76670000000000005</v>
      </c>
      <c r="M519">
        <v>0.81859999999999999</v>
      </c>
      <c r="N519">
        <v>0.97009999999999996</v>
      </c>
      <c r="O519">
        <v>0.6089</v>
      </c>
    </row>
    <row r="520" spans="1:15" x14ac:dyDescent="0.3">
      <c r="A520">
        <v>519</v>
      </c>
      <c r="B520" s="1">
        <v>45326</v>
      </c>
      <c r="C520" s="2" t="s">
        <v>35</v>
      </c>
      <c r="D520" s="2" t="s">
        <v>24</v>
      </c>
      <c r="E520">
        <v>480</v>
      </c>
      <c r="F520">
        <v>362</v>
      </c>
      <c r="G520">
        <v>118</v>
      </c>
      <c r="H520">
        <v>446</v>
      </c>
      <c r="I520">
        <v>424</v>
      </c>
      <c r="J520">
        <v>22</v>
      </c>
      <c r="K520">
        <v>39.659999999999997</v>
      </c>
      <c r="L520">
        <v>0.75419999999999998</v>
      </c>
      <c r="M520">
        <v>0.81540000000000001</v>
      </c>
      <c r="N520">
        <v>0.95069999999999999</v>
      </c>
      <c r="O520">
        <v>0.5847</v>
      </c>
    </row>
    <row r="521" spans="1:15" x14ac:dyDescent="0.3">
      <c r="A521">
        <v>520</v>
      </c>
      <c r="B521" s="1">
        <v>45326</v>
      </c>
      <c r="C521" s="2" t="s">
        <v>41</v>
      </c>
      <c r="D521" s="2" t="s">
        <v>12</v>
      </c>
      <c r="E521">
        <v>480</v>
      </c>
      <c r="F521">
        <v>411</v>
      </c>
      <c r="G521">
        <v>69</v>
      </c>
      <c r="H521">
        <v>771</v>
      </c>
      <c r="I521">
        <v>766</v>
      </c>
      <c r="J521">
        <v>5</v>
      </c>
      <c r="K521">
        <v>30.49</v>
      </c>
      <c r="L521">
        <v>0.85619999999999996</v>
      </c>
      <c r="M521">
        <v>0.95420000000000005</v>
      </c>
      <c r="N521">
        <v>0.99350000000000005</v>
      </c>
      <c r="O521">
        <v>0.81169999999999998</v>
      </c>
    </row>
    <row r="522" spans="1:15" x14ac:dyDescent="0.3">
      <c r="A522">
        <v>521</v>
      </c>
      <c r="B522" s="1">
        <v>45326</v>
      </c>
      <c r="C522" s="2" t="s">
        <v>41</v>
      </c>
      <c r="D522" s="2" t="s">
        <v>20</v>
      </c>
      <c r="E522">
        <v>480</v>
      </c>
      <c r="F522">
        <v>416</v>
      </c>
      <c r="G522">
        <v>64</v>
      </c>
      <c r="H522">
        <v>675</v>
      </c>
      <c r="I522">
        <v>672</v>
      </c>
      <c r="J522">
        <v>3</v>
      </c>
      <c r="K522">
        <v>29.36</v>
      </c>
      <c r="L522">
        <v>0.86670000000000003</v>
      </c>
      <c r="M522">
        <v>0.79410000000000003</v>
      </c>
      <c r="N522">
        <v>0.99560000000000004</v>
      </c>
      <c r="O522">
        <v>0.68520000000000003</v>
      </c>
    </row>
    <row r="523" spans="1:15" x14ac:dyDescent="0.3">
      <c r="A523">
        <v>522</v>
      </c>
      <c r="B523" s="1">
        <v>45326</v>
      </c>
      <c r="C523" s="2" t="s">
        <v>41</v>
      </c>
      <c r="D523" s="2" t="s">
        <v>24</v>
      </c>
      <c r="E523">
        <v>480</v>
      </c>
      <c r="F523">
        <v>460</v>
      </c>
      <c r="G523">
        <v>20</v>
      </c>
      <c r="H523">
        <v>716</v>
      </c>
      <c r="I523">
        <v>691</v>
      </c>
      <c r="J523">
        <v>25</v>
      </c>
      <c r="K523">
        <v>34.619999999999997</v>
      </c>
      <c r="L523">
        <v>0.95830000000000004</v>
      </c>
      <c r="M523">
        <v>0.89839999999999998</v>
      </c>
      <c r="N523">
        <v>0.96509999999999996</v>
      </c>
      <c r="O523">
        <v>0.83089999999999997</v>
      </c>
    </row>
    <row r="524" spans="1:15" x14ac:dyDescent="0.3">
      <c r="A524">
        <v>523</v>
      </c>
      <c r="B524" s="1">
        <v>45326</v>
      </c>
      <c r="C524" s="2" t="s">
        <v>44</v>
      </c>
      <c r="D524" s="2" t="s">
        <v>12</v>
      </c>
      <c r="E524">
        <v>480</v>
      </c>
      <c r="F524">
        <v>479</v>
      </c>
      <c r="G524">
        <v>1</v>
      </c>
      <c r="H524">
        <v>770</v>
      </c>
      <c r="I524">
        <v>749</v>
      </c>
      <c r="J524">
        <v>21</v>
      </c>
      <c r="K524">
        <v>34.729999999999997</v>
      </c>
      <c r="L524">
        <v>0.99790000000000001</v>
      </c>
      <c r="M524">
        <v>0.93110000000000004</v>
      </c>
      <c r="N524">
        <v>0.97270000000000001</v>
      </c>
      <c r="O524">
        <v>0.90380000000000005</v>
      </c>
    </row>
    <row r="525" spans="1:15" x14ac:dyDescent="0.3">
      <c r="A525">
        <v>524</v>
      </c>
      <c r="B525" s="1">
        <v>45326</v>
      </c>
      <c r="C525" s="2" t="s">
        <v>44</v>
      </c>
      <c r="D525" s="2" t="s">
        <v>20</v>
      </c>
      <c r="E525">
        <v>480</v>
      </c>
      <c r="F525">
        <v>384</v>
      </c>
      <c r="G525">
        <v>96</v>
      </c>
      <c r="H525">
        <v>859</v>
      </c>
      <c r="I525">
        <v>832</v>
      </c>
      <c r="J525">
        <v>27</v>
      </c>
      <c r="K525">
        <v>23.86</v>
      </c>
      <c r="L525">
        <v>0.8</v>
      </c>
      <c r="M525">
        <v>0.89019999999999999</v>
      </c>
      <c r="N525">
        <v>0.96860000000000002</v>
      </c>
      <c r="O525">
        <v>0.68979999999999997</v>
      </c>
    </row>
    <row r="526" spans="1:15" x14ac:dyDescent="0.3">
      <c r="A526">
        <v>525</v>
      </c>
      <c r="B526" s="1">
        <v>45326</v>
      </c>
      <c r="C526" s="2" t="s">
        <v>44</v>
      </c>
      <c r="D526" s="2" t="s">
        <v>24</v>
      </c>
      <c r="E526">
        <v>480</v>
      </c>
      <c r="F526">
        <v>429</v>
      </c>
      <c r="G526">
        <v>51</v>
      </c>
      <c r="H526">
        <v>611</v>
      </c>
      <c r="I526">
        <v>609</v>
      </c>
      <c r="J526">
        <v>2</v>
      </c>
      <c r="K526">
        <v>36.54</v>
      </c>
      <c r="L526">
        <v>0.89380000000000004</v>
      </c>
      <c r="M526">
        <v>0.8679</v>
      </c>
      <c r="N526">
        <v>0.99670000000000003</v>
      </c>
      <c r="O526">
        <v>0.7732</v>
      </c>
    </row>
    <row r="527" spans="1:15" x14ac:dyDescent="0.3">
      <c r="A527">
        <v>526</v>
      </c>
      <c r="B527" s="1">
        <v>45327</v>
      </c>
      <c r="C527" s="2" t="s">
        <v>11</v>
      </c>
      <c r="D527" s="2" t="s">
        <v>12</v>
      </c>
      <c r="E527">
        <v>480</v>
      </c>
      <c r="F527">
        <v>395</v>
      </c>
      <c r="G527">
        <v>85</v>
      </c>
      <c r="H527">
        <v>1054</v>
      </c>
      <c r="I527">
        <v>1029</v>
      </c>
      <c r="J527">
        <v>25</v>
      </c>
      <c r="K527">
        <v>21.91</v>
      </c>
      <c r="L527">
        <v>0.82289999999999996</v>
      </c>
      <c r="M527">
        <v>0.97499999999999998</v>
      </c>
      <c r="N527">
        <v>0.97629999999999995</v>
      </c>
      <c r="O527">
        <v>0.7833</v>
      </c>
    </row>
    <row r="528" spans="1:15" x14ac:dyDescent="0.3">
      <c r="A528">
        <v>527</v>
      </c>
      <c r="B528" s="1">
        <v>45327</v>
      </c>
      <c r="C528" s="2" t="s">
        <v>11</v>
      </c>
      <c r="D528" s="2" t="s">
        <v>20</v>
      </c>
      <c r="E528">
        <v>480</v>
      </c>
      <c r="F528">
        <v>361</v>
      </c>
      <c r="G528">
        <v>119</v>
      </c>
      <c r="H528">
        <v>702</v>
      </c>
      <c r="I528">
        <v>694</v>
      </c>
      <c r="J528">
        <v>8</v>
      </c>
      <c r="K528">
        <v>24.96</v>
      </c>
      <c r="L528">
        <v>0.75209999999999999</v>
      </c>
      <c r="M528">
        <v>0.80969999999999998</v>
      </c>
      <c r="N528">
        <v>0.98860000000000003</v>
      </c>
      <c r="O528">
        <v>0.60199999999999998</v>
      </c>
    </row>
    <row r="529" spans="1:15" x14ac:dyDescent="0.3">
      <c r="A529">
        <v>528</v>
      </c>
      <c r="B529" s="1">
        <v>45327</v>
      </c>
      <c r="C529" s="2" t="s">
        <v>11</v>
      </c>
      <c r="D529" s="2" t="s">
        <v>24</v>
      </c>
      <c r="E529">
        <v>480</v>
      </c>
      <c r="F529">
        <v>384</v>
      </c>
      <c r="G529">
        <v>96</v>
      </c>
      <c r="H529">
        <v>750</v>
      </c>
      <c r="I529">
        <v>729</v>
      </c>
      <c r="J529">
        <v>21</v>
      </c>
      <c r="K529">
        <v>25.34</v>
      </c>
      <c r="L529">
        <v>0.8</v>
      </c>
      <c r="M529">
        <v>0.82509999999999994</v>
      </c>
      <c r="N529">
        <v>0.97199999999999998</v>
      </c>
      <c r="O529">
        <v>0.64159999999999995</v>
      </c>
    </row>
    <row r="530" spans="1:15" x14ac:dyDescent="0.3">
      <c r="A530">
        <v>529</v>
      </c>
      <c r="B530" s="1">
        <v>45327</v>
      </c>
      <c r="C530" s="2" t="s">
        <v>30</v>
      </c>
      <c r="D530" s="2" t="s">
        <v>12</v>
      </c>
      <c r="E530">
        <v>480</v>
      </c>
      <c r="F530">
        <v>407</v>
      </c>
      <c r="G530">
        <v>73</v>
      </c>
      <c r="H530">
        <v>1086</v>
      </c>
      <c r="I530">
        <v>1049</v>
      </c>
      <c r="J530">
        <v>37</v>
      </c>
      <c r="K530">
        <v>20.23</v>
      </c>
      <c r="L530">
        <v>0.84789999999999999</v>
      </c>
      <c r="M530">
        <v>0.89980000000000004</v>
      </c>
      <c r="N530">
        <v>0.96589999999999998</v>
      </c>
      <c r="O530">
        <v>0.7369</v>
      </c>
    </row>
    <row r="531" spans="1:15" x14ac:dyDescent="0.3">
      <c r="A531">
        <v>530</v>
      </c>
      <c r="B531" s="1">
        <v>45327</v>
      </c>
      <c r="C531" s="2" t="s">
        <v>30</v>
      </c>
      <c r="D531" s="2" t="s">
        <v>20</v>
      </c>
      <c r="E531">
        <v>480</v>
      </c>
      <c r="F531">
        <v>473</v>
      </c>
      <c r="G531">
        <v>7</v>
      </c>
      <c r="H531">
        <v>728</v>
      </c>
      <c r="I531">
        <v>723</v>
      </c>
      <c r="J531">
        <v>5</v>
      </c>
      <c r="K531">
        <v>33.36</v>
      </c>
      <c r="L531">
        <v>0.98540000000000005</v>
      </c>
      <c r="M531">
        <v>0.85650000000000004</v>
      </c>
      <c r="N531">
        <v>0.99309999999999998</v>
      </c>
      <c r="O531">
        <v>0.83819999999999995</v>
      </c>
    </row>
    <row r="532" spans="1:15" x14ac:dyDescent="0.3">
      <c r="A532">
        <v>531</v>
      </c>
      <c r="B532" s="1">
        <v>45327</v>
      </c>
      <c r="C532" s="2" t="s">
        <v>30</v>
      </c>
      <c r="D532" s="2" t="s">
        <v>24</v>
      </c>
      <c r="E532">
        <v>480</v>
      </c>
      <c r="F532">
        <v>393</v>
      </c>
      <c r="G532">
        <v>87</v>
      </c>
      <c r="H532">
        <v>749</v>
      </c>
      <c r="I532">
        <v>723</v>
      </c>
      <c r="J532">
        <v>26</v>
      </c>
      <c r="K532">
        <v>30.05</v>
      </c>
      <c r="L532">
        <v>0.81869999999999998</v>
      </c>
      <c r="M532">
        <v>0.95540000000000003</v>
      </c>
      <c r="N532">
        <v>0.96530000000000005</v>
      </c>
      <c r="O532">
        <v>0.755</v>
      </c>
    </row>
    <row r="533" spans="1:15" x14ac:dyDescent="0.3">
      <c r="A533">
        <v>532</v>
      </c>
      <c r="B533" s="1">
        <v>45327</v>
      </c>
      <c r="C533" s="2" t="s">
        <v>35</v>
      </c>
      <c r="D533" s="2" t="s">
        <v>12</v>
      </c>
      <c r="E533">
        <v>480</v>
      </c>
      <c r="F533">
        <v>441</v>
      </c>
      <c r="G533">
        <v>39</v>
      </c>
      <c r="H533">
        <v>701</v>
      </c>
      <c r="I533">
        <v>669</v>
      </c>
      <c r="J533">
        <v>32</v>
      </c>
      <c r="K533">
        <v>33.81</v>
      </c>
      <c r="L533">
        <v>0.91869999999999996</v>
      </c>
      <c r="M533">
        <v>0.89639999999999997</v>
      </c>
      <c r="N533">
        <v>0.95440000000000003</v>
      </c>
      <c r="O533">
        <v>0.78600000000000003</v>
      </c>
    </row>
    <row r="534" spans="1:15" x14ac:dyDescent="0.3">
      <c r="A534">
        <v>533</v>
      </c>
      <c r="B534" s="1">
        <v>45327</v>
      </c>
      <c r="C534" s="2" t="s">
        <v>35</v>
      </c>
      <c r="D534" s="2" t="s">
        <v>20</v>
      </c>
      <c r="E534">
        <v>480</v>
      </c>
      <c r="F534">
        <v>433</v>
      </c>
      <c r="G534">
        <v>47</v>
      </c>
      <c r="H534">
        <v>643</v>
      </c>
      <c r="I534">
        <v>639</v>
      </c>
      <c r="J534">
        <v>4</v>
      </c>
      <c r="K534">
        <v>32.29</v>
      </c>
      <c r="L534">
        <v>0.90210000000000001</v>
      </c>
      <c r="M534">
        <v>0.79979999999999996</v>
      </c>
      <c r="N534">
        <v>0.99380000000000002</v>
      </c>
      <c r="O534">
        <v>0.71699999999999997</v>
      </c>
    </row>
    <row r="535" spans="1:15" x14ac:dyDescent="0.3">
      <c r="A535">
        <v>534</v>
      </c>
      <c r="B535" s="1">
        <v>45327</v>
      </c>
      <c r="C535" s="2" t="s">
        <v>35</v>
      </c>
      <c r="D535" s="2" t="s">
        <v>24</v>
      </c>
      <c r="E535">
        <v>480</v>
      </c>
      <c r="F535">
        <v>461</v>
      </c>
      <c r="G535">
        <v>19</v>
      </c>
      <c r="H535">
        <v>928</v>
      </c>
      <c r="I535">
        <v>911</v>
      </c>
      <c r="J535">
        <v>17</v>
      </c>
      <c r="K535">
        <v>29.1</v>
      </c>
      <c r="L535">
        <v>0.96040000000000003</v>
      </c>
      <c r="M535">
        <v>0.9768</v>
      </c>
      <c r="N535">
        <v>0.98170000000000002</v>
      </c>
      <c r="O535">
        <v>0.92100000000000004</v>
      </c>
    </row>
    <row r="536" spans="1:15" x14ac:dyDescent="0.3">
      <c r="A536">
        <v>535</v>
      </c>
      <c r="B536" s="1">
        <v>45327</v>
      </c>
      <c r="C536" s="2" t="s">
        <v>41</v>
      </c>
      <c r="D536" s="2" t="s">
        <v>12</v>
      </c>
      <c r="E536">
        <v>480</v>
      </c>
      <c r="F536">
        <v>391</v>
      </c>
      <c r="G536">
        <v>89</v>
      </c>
      <c r="H536">
        <v>649</v>
      </c>
      <c r="I536">
        <v>632</v>
      </c>
      <c r="J536">
        <v>17</v>
      </c>
      <c r="K536">
        <v>30.98</v>
      </c>
      <c r="L536">
        <v>0.81459999999999999</v>
      </c>
      <c r="M536">
        <v>0.85729999999999995</v>
      </c>
      <c r="N536">
        <v>0.9738</v>
      </c>
      <c r="O536">
        <v>0.68010000000000004</v>
      </c>
    </row>
    <row r="537" spans="1:15" x14ac:dyDescent="0.3">
      <c r="A537">
        <v>536</v>
      </c>
      <c r="B537" s="1">
        <v>45327</v>
      </c>
      <c r="C537" s="2" t="s">
        <v>41</v>
      </c>
      <c r="D537" s="2" t="s">
        <v>20</v>
      </c>
      <c r="E537">
        <v>480</v>
      </c>
      <c r="F537">
        <v>395</v>
      </c>
      <c r="G537">
        <v>85</v>
      </c>
      <c r="H537">
        <v>600</v>
      </c>
      <c r="I537">
        <v>580</v>
      </c>
      <c r="J537">
        <v>20</v>
      </c>
      <c r="K537">
        <v>36.51</v>
      </c>
      <c r="L537">
        <v>0.82289999999999996</v>
      </c>
      <c r="M537">
        <v>0.92449999999999999</v>
      </c>
      <c r="N537">
        <v>0.9667</v>
      </c>
      <c r="O537">
        <v>0.73540000000000005</v>
      </c>
    </row>
    <row r="538" spans="1:15" x14ac:dyDescent="0.3">
      <c r="A538">
        <v>537</v>
      </c>
      <c r="B538" s="1">
        <v>45327</v>
      </c>
      <c r="C538" s="2" t="s">
        <v>41</v>
      </c>
      <c r="D538" s="2" t="s">
        <v>24</v>
      </c>
      <c r="E538">
        <v>480</v>
      </c>
      <c r="F538">
        <v>404</v>
      </c>
      <c r="G538">
        <v>76</v>
      </c>
      <c r="H538">
        <v>497</v>
      </c>
      <c r="I538">
        <v>486</v>
      </c>
      <c r="J538">
        <v>11</v>
      </c>
      <c r="K538">
        <v>37.46</v>
      </c>
      <c r="L538">
        <v>0.8417</v>
      </c>
      <c r="M538">
        <v>0.76819999999999999</v>
      </c>
      <c r="N538">
        <v>0.97789999999999999</v>
      </c>
      <c r="O538">
        <v>0.63229999999999997</v>
      </c>
    </row>
    <row r="539" spans="1:15" x14ac:dyDescent="0.3">
      <c r="A539">
        <v>538</v>
      </c>
      <c r="B539" s="1">
        <v>45327</v>
      </c>
      <c r="C539" s="2" t="s">
        <v>44</v>
      </c>
      <c r="D539" s="2" t="s">
        <v>12</v>
      </c>
      <c r="E539">
        <v>480</v>
      </c>
      <c r="F539">
        <v>390</v>
      </c>
      <c r="G539">
        <v>90</v>
      </c>
      <c r="H539">
        <v>825</v>
      </c>
      <c r="I539">
        <v>821</v>
      </c>
      <c r="J539">
        <v>4</v>
      </c>
      <c r="K539">
        <v>27.24</v>
      </c>
      <c r="L539">
        <v>0.8125</v>
      </c>
      <c r="M539">
        <v>0.96040000000000003</v>
      </c>
      <c r="N539">
        <v>0.99519999999999997</v>
      </c>
      <c r="O539">
        <v>0.77659999999999996</v>
      </c>
    </row>
    <row r="540" spans="1:15" x14ac:dyDescent="0.3">
      <c r="A540">
        <v>539</v>
      </c>
      <c r="B540" s="1">
        <v>45327</v>
      </c>
      <c r="C540" s="2" t="s">
        <v>44</v>
      </c>
      <c r="D540" s="2" t="s">
        <v>20</v>
      </c>
      <c r="E540">
        <v>480</v>
      </c>
      <c r="F540">
        <v>374</v>
      </c>
      <c r="G540">
        <v>106</v>
      </c>
      <c r="H540">
        <v>627</v>
      </c>
      <c r="I540">
        <v>610</v>
      </c>
      <c r="J540">
        <v>17</v>
      </c>
      <c r="K540">
        <v>30.95</v>
      </c>
      <c r="L540">
        <v>0.7792</v>
      </c>
      <c r="M540">
        <v>0.86599999999999999</v>
      </c>
      <c r="N540">
        <v>0.97289999999999999</v>
      </c>
      <c r="O540">
        <v>0.65649999999999997</v>
      </c>
    </row>
    <row r="541" spans="1:15" x14ac:dyDescent="0.3">
      <c r="A541">
        <v>540</v>
      </c>
      <c r="B541" s="1">
        <v>45327</v>
      </c>
      <c r="C541" s="2" t="s">
        <v>44</v>
      </c>
      <c r="D541" s="2" t="s">
        <v>24</v>
      </c>
      <c r="E541">
        <v>480</v>
      </c>
      <c r="F541">
        <v>461</v>
      </c>
      <c r="G541">
        <v>19</v>
      </c>
      <c r="H541">
        <v>1123</v>
      </c>
      <c r="I541">
        <v>1099</v>
      </c>
      <c r="J541">
        <v>24</v>
      </c>
      <c r="K541">
        <v>23.29</v>
      </c>
      <c r="L541">
        <v>0.96040000000000003</v>
      </c>
      <c r="M541">
        <v>0.94610000000000005</v>
      </c>
      <c r="N541">
        <v>0.97860000000000003</v>
      </c>
      <c r="O541">
        <v>0.88919999999999999</v>
      </c>
    </row>
    <row r="542" spans="1:15" x14ac:dyDescent="0.3">
      <c r="A542">
        <v>541</v>
      </c>
      <c r="B542" s="1">
        <v>45328</v>
      </c>
      <c r="C542" s="2" t="s">
        <v>11</v>
      </c>
      <c r="D542" s="2" t="s">
        <v>12</v>
      </c>
      <c r="E542">
        <v>480</v>
      </c>
      <c r="F542">
        <v>393</v>
      </c>
      <c r="G542">
        <v>87</v>
      </c>
      <c r="H542">
        <v>864</v>
      </c>
      <c r="I542">
        <v>861</v>
      </c>
      <c r="J542">
        <v>3</v>
      </c>
      <c r="K542">
        <v>24.11</v>
      </c>
      <c r="L542">
        <v>0.81869999999999998</v>
      </c>
      <c r="M542">
        <v>0.88339999999999996</v>
      </c>
      <c r="N542">
        <v>0.99650000000000005</v>
      </c>
      <c r="O542">
        <v>0.72070000000000001</v>
      </c>
    </row>
    <row r="543" spans="1:15" x14ac:dyDescent="0.3">
      <c r="A543">
        <v>542</v>
      </c>
      <c r="B543" s="1">
        <v>45328</v>
      </c>
      <c r="C543" s="2" t="s">
        <v>11</v>
      </c>
      <c r="D543" s="2" t="s">
        <v>20</v>
      </c>
      <c r="E543">
        <v>480</v>
      </c>
      <c r="F543">
        <v>415</v>
      </c>
      <c r="G543">
        <v>65</v>
      </c>
      <c r="H543">
        <v>656</v>
      </c>
      <c r="I543">
        <v>652</v>
      </c>
      <c r="J543">
        <v>4</v>
      </c>
      <c r="K543">
        <v>28.91</v>
      </c>
      <c r="L543">
        <v>0.86460000000000004</v>
      </c>
      <c r="M543">
        <v>0.76190000000000002</v>
      </c>
      <c r="N543">
        <v>0.99390000000000001</v>
      </c>
      <c r="O543">
        <v>0.65469999999999995</v>
      </c>
    </row>
    <row r="544" spans="1:15" x14ac:dyDescent="0.3">
      <c r="A544">
        <v>543</v>
      </c>
      <c r="B544" s="1">
        <v>45328</v>
      </c>
      <c r="C544" s="2" t="s">
        <v>11</v>
      </c>
      <c r="D544" s="2" t="s">
        <v>24</v>
      </c>
      <c r="E544">
        <v>480</v>
      </c>
      <c r="F544">
        <v>427</v>
      </c>
      <c r="G544">
        <v>53</v>
      </c>
      <c r="H544">
        <v>670</v>
      </c>
      <c r="I544">
        <v>655</v>
      </c>
      <c r="J544">
        <v>15</v>
      </c>
      <c r="K544">
        <v>29.14</v>
      </c>
      <c r="L544">
        <v>0.88959999999999995</v>
      </c>
      <c r="M544">
        <v>0.76219999999999999</v>
      </c>
      <c r="N544">
        <v>0.97760000000000002</v>
      </c>
      <c r="O544">
        <v>0.66290000000000004</v>
      </c>
    </row>
    <row r="545" spans="1:15" x14ac:dyDescent="0.3">
      <c r="A545">
        <v>544</v>
      </c>
      <c r="B545" s="1">
        <v>45328</v>
      </c>
      <c r="C545" s="2" t="s">
        <v>30</v>
      </c>
      <c r="D545" s="2" t="s">
        <v>12</v>
      </c>
      <c r="E545">
        <v>480</v>
      </c>
      <c r="F545">
        <v>377</v>
      </c>
      <c r="G545">
        <v>103</v>
      </c>
      <c r="H545">
        <v>652</v>
      </c>
      <c r="I545">
        <v>644</v>
      </c>
      <c r="J545">
        <v>8</v>
      </c>
      <c r="K545">
        <v>26.16</v>
      </c>
      <c r="L545">
        <v>0.78539999999999999</v>
      </c>
      <c r="M545">
        <v>0.75460000000000005</v>
      </c>
      <c r="N545">
        <v>0.98770000000000002</v>
      </c>
      <c r="O545">
        <v>0.58540000000000003</v>
      </c>
    </row>
    <row r="546" spans="1:15" x14ac:dyDescent="0.3">
      <c r="A546">
        <v>545</v>
      </c>
      <c r="B546" s="1">
        <v>45328</v>
      </c>
      <c r="C546" s="2" t="s">
        <v>30</v>
      </c>
      <c r="D546" s="2" t="s">
        <v>20</v>
      </c>
      <c r="E546">
        <v>480</v>
      </c>
      <c r="F546">
        <v>480</v>
      </c>
      <c r="G546">
        <v>0</v>
      </c>
      <c r="H546">
        <v>727</v>
      </c>
      <c r="I546">
        <v>726</v>
      </c>
      <c r="J546">
        <v>1</v>
      </c>
      <c r="K546">
        <v>34.92</v>
      </c>
      <c r="L546">
        <v>1</v>
      </c>
      <c r="M546">
        <v>0.88229999999999997</v>
      </c>
      <c r="N546">
        <v>0.99860000000000004</v>
      </c>
      <c r="O546">
        <v>0.88109999999999999</v>
      </c>
    </row>
    <row r="547" spans="1:15" x14ac:dyDescent="0.3">
      <c r="A547">
        <v>546</v>
      </c>
      <c r="B547" s="1">
        <v>45328</v>
      </c>
      <c r="C547" s="2" t="s">
        <v>30</v>
      </c>
      <c r="D547" s="2" t="s">
        <v>24</v>
      </c>
      <c r="E547">
        <v>480</v>
      </c>
      <c r="F547">
        <v>436</v>
      </c>
      <c r="G547">
        <v>44</v>
      </c>
      <c r="H547">
        <v>672</v>
      </c>
      <c r="I547">
        <v>670</v>
      </c>
      <c r="J547">
        <v>2</v>
      </c>
      <c r="K547">
        <v>34.01</v>
      </c>
      <c r="L547">
        <v>0.9083</v>
      </c>
      <c r="M547">
        <v>0.87390000000000001</v>
      </c>
      <c r="N547">
        <v>0.997</v>
      </c>
      <c r="O547">
        <v>0.79139999999999999</v>
      </c>
    </row>
    <row r="548" spans="1:15" x14ac:dyDescent="0.3">
      <c r="A548">
        <v>547</v>
      </c>
      <c r="B548" s="1">
        <v>45328</v>
      </c>
      <c r="C548" s="2" t="s">
        <v>35</v>
      </c>
      <c r="D548" s="2" t="s">
        <v>12</v>
      </c>
      <c r="E548">
        <v>480</v>
      </c>
      <c r="F548">
        <v>366</v>
      </c>
      <c r="G548">
        <v>114</v>
      </c>
      <c r="H548">
        <v>990</v>
      </c>
      <c r="I548">
        <v>989</v>
      </c>
      <c r="J548">
        <v>1</v>
      </c>
      <c r="K548">
        <v>21.38</v>
      </c>
      <c r="L548">
        <v>0.76249999999999996</v>
      </c>
      <c r="M548">
        <v>0.96399999999999997</v>
      </c>
      <c r="N548">
        <v>0.999</v>
      </c>
      <c r="O548">
        <v>0.73429999999999995</v>
      </c>
    </row>
    <row r="549" spans="1:15" x14ac:dyDescent="0.3">
      <c r="A549">
        <v>548</v>
      </c>
      <c r="B549" s="1">
        <v>45328</v>
      </c>
      <c r="C549" s="2" t="s">
        <v>35</v>
      </c>
      <c r="D549" s="2" t="s">
        <v>20</v>
      </c>
      <c r="E549">
        <v>480</v>
      </c>
      <c r="F549">
        <v>428</v>
      </c>
      <c r="G549">
        <v>52</v>
      </c>
      <c r="H549">
        <v>849</v>
      </c>
      <c r="I549">
        <v>822</v>
      </c>
      <c r="J549">
        <v>27</v>
      </c>
      <c r="K549">
        <v>23.6</v>
      </c>
      <c r="L549">
        <v>0.89170000000000005</v>
      </c>
      <c r="M549">
        <v>0.78029999999999999</v>
      </c>
      <c r="N549">
        <v>0.96819999999999995</v>
      </c>
      <c r="O549">
        <v>0.67369999999999997</v>
      </c>
    </row>
    <row r="550" spans="1:15" x14ac:dyDescent="0.3">
      <c r="A550">
        <v>549</v>
      </c>
      <c r="B550" s="1">
        <v>45328</v>
      </c>
      <c r="C550" s="2" t="s">
        <v>35</v>
      </c>
      <c r="D550" s="2" t="s">
        <v>24</v>
      </c>
      <c r="E550">
        <v>480</v>
      </c>
      <c r="F550">
        <v>387</v>
      </c>
      <c r="G550">
        <v>93</v>
      </c>
      <c r="H550">
        <v>596</v>
      </c>
      <c r="I550">
        <v>567</v>
      </c>
      <c r="J550">
        <v>29</v>
      </c>
      <c r="K550">
        <v>32.92</v>
      </c>
      <c r="L550">
        <v>0.80630000000000002</v>
      </c>
      <c r="M550">
        <v>0.84540000000000004</v>
      </c>
      <c r="N550">
        <v>0.95130000000000003</v>
      </c>
      <c r="O550">
        <v>0.64839999999999998</v>
      </c>
    </row>
    <row r="551" spans="1:15" x14ac:dyDescent="0.3">
      <c r="A551">
        <v>550</v>
      </c>
      <c r="B551" s="1">
        <v>45328</v>
      </c>
      <c r="C551" s="2" t="s">
        <v>41</v>
      </c>
      <c r="D551" s="2" t="s">
        <v>12</v>
      </c>
      <c r="E551">
        <v>480</v>
      </c>
      <c r="F551">
        <v>432</v>
      </c>
      <c r="G551">
        <v>48</v>
      </c>
      <c r="H551">
        <v>859</v>
      </c>
      <c r="I551">
        <v>843</v>
      </c>
      <c r="J551">
        <v>16</v>
      </c>
      <c r="K551">
        <v>28.97</v>
      </c>
      <c r="L551">
        <v>0.9</v>
      </c>
      <c r="M551">
        <v>0.96089999999999998</v>
      </c>
      <c r="N551">
        <v>0.98140000000000005</v>
      </c>
      <c r="O551">
        <v>0.84870000000000001</v>
      </c>
    </row>
    <row r="552" spans="1:15" x14ac:dyDescent="0.3">
      <c r="A552">
        <v>551</v>
      </c>
      <c r="B552" s="1">
        <v>45328</v>
      </c>
      <c r="C552" s="2" t="s">
        <v>41</v>
      </c>
      <c r="D552" s="2" t="s">
        <v>20</v>
      </c>
      <c r="E552">
        <v>480</v>
      </c>
      <c r="F552">
        <v>470</v>
      </c>
      <c r="G552">
        <v>10</v>
      </c>
      <c r="H552">
        <v>755</v>
      </c>
      <c r="I552">
        <v>735</v>
      </c>
      <c r="J552">
        <v>20</v>
      </c>
      <c r="K552">
        <v>33.65</v>
      </c>
      <c r="L552">
        <v>0.97919999999999996</v>
      </c>
      <c r="M552">
        <v>0.90200000000000002</v>
      </c>
      <c r="N552">
        <v>0.97350000000000003</v>
      </c>
      <c r="O552">
        <v>0.85980000000000001</v>
      </c>
    </row>
    <row r="553" spans="1:15" x14ac:dyDescent="0.3">
      <c r="A553">
        <v>552</v>
      </c>
      <c r="B553" s="1">
        <v>45328</v>
      </c>
      <c r="C553" s="2" t="s">
        <v>41</v>
      </c>
      <c r="D553" s="2" t="s">
        <v>24</v>
      </c>
      <c r="E553">
        <v>480</v>
      </c>
      <c r="F553">
        <v>397</v>
      </c>
      <c r="G553">
        <v>83</v>
      </c>
      <c r="H553">
        <v>497</v>
      </c>
      <c r="I553">
        <v>473</v>
      </c>
      <c r="J553">
        <v>24</v>
      </c>
      <c r="K553">
        <v>37.21</v>
      </c>
      <c r="L553">
        <v>0.82709999999999995</v>
      </c>
      <c r="M553">
        <v>0.77659999999999996</v>
      </c>
      <c r="N553">
        <v>0.95169999999999999</v>
      </c>
      <c r="O553">
        <v>0.61129999999999995</v>
      </c>
    </row>
    <row r="554" spans="1:15" x14ac:dyDescent="0.3">
      <c r="A554">
        <v>553</v>
      </c>
      <c r="B554" s="1">
        <v>45328</v>
      </c>
      <c r="C554" s="2" t="s">
        <v>44</v>
      </c>
      <c r="D554" s="2" t="s">
        <v>12</v>
      </c>
      <c r="E554">
        <v>480</v>
      </c>
      <c r="F554">
        <v>430</v>
      </c>
      <c r="G554">
        <v>50</v>
      </c>
      <c r="H554">
        <v>773</v>
      </c>
      <c r="I554">
        <v>765</v>
      </c>
      <c r="J554">
        <v>8</v>
      </c>
      <c r="K554">
        <v>30.58</v>
      </c>
      <c r="L554">
        <v>0.89580000000000004</v>
      </c>
      <c r="M554">
        <v>0.91700000000000004</v>
      </c>
      <c r="N554">
        <v>0.98970000000000002</v>
      </c>
      <c r="O554">
        <v>0.81299999999999994</v>
      </c>
    </row>
    <row r="555" spans="1:15" x14ac:dyDescent="0.3">
      <c r="A555">
        <v>554</v>
      </c>
      <c r="B555" s="1">
        <v>45328</v>
      </c>
      <c r="C555" s="2" t="s">
        <v>44</v>
      </c>
      <c r="D555" s="2" t="s">
        <v>20</v>
      </c>
      <c r="E555">
        <v>480</v>
      </c>
      <c r="F555">
        <v>480</v>
      </c>
      <c r="G555">
        <v>0</v>
      </c>
      <c r="H555">
        <v>798</v>
      </c>
      <c r="I555">
        <v>780</v>
      </c>
      <c r="J555">
        <v>18</v>
      </c>
      <c r="K555">
        <v>35.119999999999997</v>
      </c>
      <c r="L555">
        <v>1</v>
      </c>
      <c r="M555">
        <v>0.97440000000000004</v>
      </c>
      <c r="N555">
        <v>0.97740000000000005</v>
      </c>
      <c r="O555">
        <v>0.95240000000000002</v>
      </c>
    </row>
    <row r="556" spans="1:15" x14ac:dyDescent="0.3">
      <c r="A556">
        <v>555</v>
      </c>
      <c r="B556" s="1">
        <v>45328</v>
      </c>
      <c r="C556" s="2" t="s">
        <v>44</v>
      </c>
      <c r="D556" s="2" t="s">
        <v>24</v>
      </c>
      <c r="E556">
        <v>480</v>
      </c>
      <c r="F556">
        <v>388</v>
      </c>
      <c r="G556">
        <v>92</v>
      </c>
      <c r="H556">
        <v>656</v>
      </c>
      <c r="I556">
        <v>629</v>
      </c>
      <c r="J556">
        <v>27</v>
      </c>
      <c r="K556">
        <v>30.89</v>
      </c>
      <c r="L556">
        <v>0.80830000000000002</v>
      </c>
      <c r="M556">
        <v>0.87119999999999997</v>
      </c>
      <c r="N556">
        <v>0.95879999999999999</v>
      </c>
      <c r="O556">
        <v>0.67520000000000002</v>
      </c>
    </row>
    <row r="557" spans="1:15" x14ac:dyDescent="0.3">
      <c r="A557">
        <v>556</v>
      </c>
      <c r="B557" s="1">
        <v>45329</v>
      </c>
      <c r="C557" s="2" t="s">
        <v>11</v>
      </c>
      <c r="D557" s="2" t="s">
        <v>12</v>
      </c>
      <c r="E557">
        <v>480</v>
      </c>
      <c r="F557">
        <v>449</v>
      </c>
      <c r="G557">
        <v>31</v>
      </c>
      <c r="H557">
        <v>724</v>
      </c>
      <c r="I557">
        <v>718</v>
      </c>
      <c r="J557">
        <v>6</v>
      </c>
      <c r="K557">
        <v>29.21</v>
      </c>
      <c r="L557">
        <v>0.93540000000000001</v>
      </c>
      <c r="M557">
        <v>0.78520000000000001</v>
      </c>
      <c r="N557">
        <v>0.99170000000000003</v>
      </c>
      <c r="O557">
        <v>0.72840000000000005</v>
      </c>
    </row>
    <row r="558" spans="1:15" x14ac:dyDescent="0.3">
      <c r="A558">
        <v>557</v>
      </c>
      <c r="B558" s="1">
        <v>45329</v>
      </c>
      <c r="C558" s="2" t="s">
        <v>11</v>
      </c>
      <c r="D558" s="2" t="s">
        <v>20</v>
      </c>
      <c r="E558">
        <v>480</v>
      </c>
      <c r="F558">
        <v>368</v>
      </c>
      <c r="G558">
        <v>112</v>
      </c>
      <c r="H558">
        <v>495</v>
      </c>
      <c r="I558">
        <v>475</v>
      </c>
      <c r="J558">
        <v>20</v>
      </c>
      <c r="K558">
        <v>34.5</v>
      </c>
      <c r="L558">
        <v>0.76670000000000005</v>
      </c>
      <c r="M558">
        <v>0.77459999999999996</v>
      </c>
      <c r="N558">
        <v>0.95960000000000001</v>
      </c>
      <c r="O558">
        <v>0.56989999999999996</v>
      </c>
    </row>
    <row r="559" spans="1:15" x14ac:dyDescent="0.3">
      <c r="A559">
        <v>558</v>
      </c>
      <c r="B559" s="1">
        <v>45329</v>
      </c>
      <c r="C559" s="2" t="s">
        <v>11</v>
      </c>
      <c r="D559" s="2" t="s">
        <v>24</v>
      </c>
      <c r="E559">
        <v>480</v>
      </c>
      <c r="F559">
        <v>427</v>
      </c>
      <c r="G559">
        <v>53</v>
      </c>
      <c r="H559">
        <v>765</v>
      </c>
      <c r="I559">
        <v>731</v>
      </c>
      <c r="J559">
        <v>34</v>
      </c>
      <c r="K559">
        <v>32.299999999999997</v>
      </c>
      <c r="L559">
        <v>0.88959999999999995</v>
      </c>
      <c r="M559">
        <v>0.9647</v>
      </c>
      <c r="N559">
        <v>0.9556</v>
      </c>
      <c r="O559">
        <v>0.82010000000000005</v>
      </c>
    </row>
    <row r="560" spans="1:15" x14ac:dyDescent="0.3">
      <c r="A560">
        <v>559</v>
      </c>
      <c r="B560" s="1">
        <v>45329</v>
      </c>
      <c r="C560" s="2" t="s">
        <v>30</v>
      </c>
      <c r="D560" s="2" t="s">
        <v>12</v>
      </c>
      <c r="E560">
        <v>480</v>
      </c>
      <c r="F560">
        <v>450</v>
      </c>
      <c r="G560">
        <v>30</v>
      </c>
      <c r="H560">
        <v>865</v>
      </c>
      <c r="I560">
        <v>864</v>
      </c>
      <c r="J560">
        <v>1</v>
      </c>
      <c r="K560">
        <v>24.12</v>
      </c>
      <c r="L560">
        <v>0.9375</v>
      </c>
      <c r="M560">
        <v>0.77300000000000002</v>
      </c>
      <c r="N560">
        <v>0.99880000000000002</v>
      </c>
      <c r="O560">
        <v>0.7238</v>
      </c>
    </row>
    <row r="561" spans="1:15" x14ac:dyDescent="0.3">
      <c r="A561">
        <v>560</v>
      </c>
      <c r="B561" s="1">
        <v>45329</v>
      </c>
      <c r="C561" s="2" t="s">
        <v>30</v>
      </c>
      <c r="D561" s="2" t="s">
        <v>20</v>
      </c>
      <c r="E561">
        <v>480</v>
      </c>
      <c r="F561">
        <v>404</v>
      </c>
      <c r="G561">
        <v>76</v>
      </c>
      <c r="H561">
        <v>688</v>
      </c>
      <c r="I561">
        <v>680</v>
      </c>
      <c r="J561">
        <v>8</v>
      </c>
      <c r="K561">
        <v>33.44</v>
      </c>
      <c r="L561">
        <v>0.8417</v>
      </c>
      <c r="M561">
        <v>0.95030000000000003</v>
      </c>
      <c r="N561">
        <v>0.98839999999999995</v>
      </c>
      <c r="O561">
        <v>0.79059999999999997</v>
      </c>
    </row>
    <row r="562" spans="1:15" x14ac:dyDescent="0.3">
      <c r="A562">
        <v>561</v>
      </c>
      <c r="B562" s="1">
        <v>45329</v>
      </c>
      <c r="C562" s="2" t="s">
        <v>30</v>
      </c>
      <c r="D562" s="2" t="s">
        <v>24</v>
      </c>
      <c r="E562">
        <v>480</v>
      </c>
      <c r="F562">
        <v>475</v>
      </c>
      <c r="G562">
        <v>5</v>
      </c>
      <c r="H562">
        <v>816</v>
      </c>
      <c r="I562">
        <v>808</v>
      </c>
      <c r="J562">
        <v>8</v>
      </c>
      <c r="K562">
        <v>28.05</v>
      </c>
      <c r="L562">
        <v>0.98960000000000004</v>
      </c>
      <c r="M562">
        <v>0.80310000000000004</v>
      </c>
      <c r="N562">
        <v>0.99019999999999997</v>
      </c>
      <c r="O562">
        <v>0.78700000000000003</v>
      </c>
    </row>
    <row r="563" spans="1:15" x14ac:dyDescent="0.3">
      <c r="A563">
        <v>562</v>
      </c>
      <c r="B563" s="1">
        <v>45329</v>
      </c>
      <c r="C563" s="2" t="s">
        <v>35</v>
      </c>
      <c r="D563" s="2" t="s">
        <v>12</v>
      </c>
      <c r="E563">
        <v>480</v>
      </c>
      <c r="F563">
        <v>370</v>
      </c>
      <c r="G563">
        <v>110</v>
      </c>
      <c r="H563">
        <v>488</v>
      </c>
      <c r="I563">
        <v>464</v>
      </c>
      <c r="J563">
        <v>24</v>
      </c>
      <c r="K563">
        <v>35.520000000000003</v>
      </c>
      <c r="L563">
        <v>0.77080000000000004</v>
      </c>
      <c r="M563">
        <v>0.78210000000000002</v>
      </c>
      <c r="N563">
        <v>0.95079999999999998</v>
      </c>
      <c r="O563">
        <v>0.57320000000000004</v>
      </c>
    </row>
    <row r="564" spans="1:15" x14ac:dyDescent="0.3">
      <c r="A564">
        <v>563</v>
      </c>
      <c r="B564" s="1">
        <v>45329</v>
      </c>
      <c r="C564" s="2" t="s">
        <v>35</v>
      </c>
      <c r="D564" s="2" t="s">
        <v>20</v>
      </c>
      <c r="E564">
        <v>480</v>
      </c>
      <c r="F564">
        <v>451</v>
      </c>
      <c r="G564">
        <v>29</v>
      </c>
      <c r="H564">
        <v>684</v>
      </c>
      <c r="I564">
        <v>674</v>
      </c>
      <c r="J564">
        <v>10</v>
      </c>
      <c r="K564">
        <v>36.32</v>
      </c>
      <c r="L564">
        <v>0.93959999999999999</v>
      </c>
      <c r="M564">
        <v>0.91810000000000003</v>
      </c>
      <c r="N564">
        <v>0.98540000000000005</v>
      </c>
      <c r="O564">
        <v>0.85009999999999997</v>
      </c>
    </row>
    <row r="565" spans="1:15" x14ac:dyDescent="0.3">
      <c r="A565">
        <v>564</v>
      </c>
      <c r="B565" s="1">
        <v>45329</v>
      </c>
      <c r="C565" s="2" t="s">
        <v>35</v>
      </c>
      <c r="D565" s="2" t="s">
        <v>24</v>
      </c>
      <c r="E565">
        <v>480</v>
      </c>
      <c r="F565">
        <v>404</v>
      </c>
      <c r="G565">
        <v>76</v>
      </c>
      <c r="H565">
        <v>640</v>
      </c>
      <c r="I565">
        <v>633</v>
      </c>
      <c r="J565">
        <v>7</v>
      </c>
      <c r="K565">
        <v>35.450000000000003</v>
      </c>
      <c r="L565">
        <v>0.8417</v>
      </c>
      <c r="M565">
        <v>0.93700000000000006</v>
      </c>
      <c r="N565">
        <v>0.98909999999999998</v>
      </c>
      <c r="O565">
        <v>0.78010000000000002</v>
      </c>
    </row>
    <row r="566" spans="1:15" x14ac:dyDescent="0.3">
      <c r="A566">
        <v>565</v>
      </c>
      <c r="B566" s="1">
        <v>45329</v>
      </c>
      <c r="C566" s="2" t="s">
        <v>41</v>
      </c>
      <c r="D566" s="2" t="s">
        <v>12</v>
      </c>
      <c r="E566">
        <v>480</v>
      </c>
      <c r="F566">
        <v>368</v>
      </c>
      <c r="G566">
        <v>112</v>
      </c>
      <c r="H566">
        <v>870</v>
      </c>
      <c r="I566">
        <v>861</v>
      </c>
      <c r="J566">
        <v>9</v>
      </c>
      <c r="K566">
        <v>22.87</v>
      </c>
      <c r="L566">
        <v>0.76670000000000005</v>
      </c>
      <c r="M566">
        <v>0.90159999999999996</v>
      </c>
      <c r="N566">
        <v>0.98970000000000002</v>
      </c>
      <c r="O566">
        <v>0.68410000000000004</v>
      </c>
    </row>
    <row r="567" spans="1:15" x14ac:dyDescent="0.3">
      <c r="A567">
        <v>566</v>
      </c>
      <c r="B567" s="1">
        <v>45329</v>
      </c>
      <c r="C567" s="2" t="s">
        <v>41</v>
      </c>
      <c r="D567" s="2" t="s">
        <v>20</v>
      </c>
      <c r="E567">
        <v>480</v>
      </c>
      <c r="F567">
        <v>442</v>
      </c>
      <c r="G567">
        <v>38</v>
      </c>
      <c r="H567">
        <v>912</v>
      </c>
      <c r="I567">
        <v>886</v>
      </c>
      <c r="J567">
        <v>26</v>
      </c>
      <c r="K567">
        <v>25.5</v>
      </c>
      <c r="L567">
        <v>0.92079999999999995</v>
      </c>
      <c r="M567">
        <v>0.87780000000000002</v>
      </c>
      <c r="N567">
        <v>0.97150000000000003</v>
      </c>
      <c r="O567">
        <v>0.78520000000000001</v>
      </c>
    </row>
    <row r="568" spans="1:15" x14ac:dyDescent="0.3">
      <c r="A568">
        <v>567</v>
      </c>
      <c r="B568" s="1">
        <v>45329</v>
      </c>
      <c r="C568" s="2" t="s">
        <v>41</v>
      </c>
      <c r="D568" s="2" t="s">
        <v>24</v>
      </c>
      <c r="E568">
        <v>480</v>
      </c>
      <c r="F568">
        <v>386</v>
      </c>
      <c r="G568">
        <v>94</v>
      </c>
      <c r="H568">
        <v>540</v>
      </c>
      <c r="I568">
        <v>529</v>
      </c>
      <c r="J568">
        <v>11</v>
      </c>
      <c r="K568">
        <v>38.229999999999997</v>
      </c>
      <c r="L568">
        <v>0.80420000000000003</v>
      </c>
      <c r="M568">
        <v>0.89259999999999995</v>
      </c>
      <c r="N568">
        <v>0.97960000000000003</v>
      </c>
      <c r="O568">
        <v>0.70320000000000005</v>
      </c>
    </row>
    <row r="569" spans="1:15" x14ac:dyDescent="0.3">
      <c r="A569">
        <v>568</v>
      </c>
      <c r="B569" s="1">
        <v>45329</v>
      </c>
      <c r="C569" s="2" t="s">
        <v>44</v>
      </c>
      <c r="D569" s="2" t="s">
        <v>12</v>
      </c>
      <c r="E569">
        <v>480</v>
      </c>
      <c r="F569">
        <v>417</v>
      </c>
      <c r="G569">
        <v>63</v>
      </c>
      <c r="H569">
        <v>990</v>
      </c>
      <c r="I569">
        <v>959</v>
      </c>
      <c r="J569">
        <v>31</v>
      </c>
      <c r="K569">
        <v>20.94</v>
      </c>
      <c r="L569">
        <v>0.86880000000000002</v>
      </c>
      <c r="M569">
        <v>0.82909999999999995</v>
      </c>
      <c r="N569">
        <v>0.96870000000000001</v>
      </c>
      <c r="O569">
        <v>0.69779999999999998</v>
      </c>
    </row>
    <row r="570" spans="1:15" x14ac:dyDescent="0.3">
      <c r="A570">
        <v>569</v>
      </c>
      <c r="B570" s="1">
        <v>45329</v>
      </c>
      <c r="C570" s="2" t="s">
        <v>44</v>
      </c>
      <c r="D570" s="2" t="s">
        <v>20</v>
      </c>
      <c r="E570">
        <v>480</v>
      </c>
      <c r="F570">
        <v>432</v>
      </c>
      <c r="G570">
        <v>48</v>
      </c>
      <c r="H570">
        <v>596</v>
      </c>
      <c r="I570">
        <v>584</v>
      </c>
      <c r="J570">
        <v>12</v>
      </c>
      <c r="K570">
        <v>35.72</v>
      </c>
      <c r="L570">
        <v>0.9</v>
      </c>
      <c r="M570">
        <v>0.82210000000000005</v>
      </c>
      <c r="N570">
        <v>0.97989999999999999</v>
      </c>
      <c r="O570">
        <v>0.72499999999999998</v>
      </c>
    </row>
    <row r="571" spans="1:15" x14ac:dyDescent="0.3">
      <c r="A571">
        <v>570</v>
      </c>
      <c r="B571" s="1">
        <v>45329</v>
      </c>
      <c r="C571" s="2" t="s">
        <v>44</v>
      </c>
      <c r="D571" s="2" t="s">
        <v>24</v>
      </c>
      <c r="E571">
        <v>480</v>
      </c>
      <c r="F571">
        <v>461</v>
      </c>
      <c r="G571">
        <v>19</v>
      </c>
      <c r="H571">
        <v>842</v>
      </c>
      <c r="I571">
        <v>820</v>
      </c>
      <c r="J571">
        <v>22</v>
      </c>
      <c r="K571">
        <v>26</v>
      </c>
      <c r="L571">
        <v>0.96040000000000003</v>
      </c>
      <c r="M571">
        <v>0.79210000000000003</v>
      </c>
      <c r="N571">
        <v>0.97389999999999999</v>
      </c>
      <c r="O571">
        <v>0.7409</v>
      </c>
    </row>
    <row r="572" spans="1:15" x14ac:dyDescent="0.3">
      <c r="A572">
        <v>571</v>
      </c>
      <c r="B572" s="1">
        <v>45330</v>
      </c>
      <c r="C572" s="2" t="s">
        <v>11</v>
      </c>
      <c r="D572" s="2" t="s">
        <v>12</v>
      </c>
      <c r="E572">
        <v>480</v>
      </c>
      <c r="F572">
        <v>450</v>
      </c>
      <c r="G572">
        <v>30</v>
      </c>
      <c r="H572">
        <v>597</v>
      </c>
      <c r="I572">
        <v>576</v>
      </c>
      <c r="J572">
        <v>21</v>
      </c>
      <c r="K572">
        <v>36.99</v>
      </c>
      <c r="L572">
        <v>0.9375</v>
      </c>
      <c r="M572">
        <v>0.81889999999999996</v>
      </c>
      <c r="N572">
        <v>0.96479999999999999</v>
      </c>
      <c r="O572">
        <v>0.74070000000000003</v>
      </c>
    </row>
    <row r="573" spans="1:15" x14ac:dyDescent="0.3">
      <c r="A573">
        <v>572</v>
      </c>
      <c r="B573" s="1">
        <v>45330</v>
      </c>
      <c r="C573" s="2" t="s">
        <v>11</v>
      </c>
      <c r="D573" s="2" t="s">
        <v>20</v>
      </c>
      <c r="E573">
        <v>480</v>
      </c>
      <c r="F573">
        <v>377</v>
      </c>
      <c r="G573">
        <v>103</v>
      </c>
      <c r="H573">
        <v>589</v>
      </c>
      <c r="I573">
        <v>577</v>
      </c>
      <c r="J573">
        <v>12</v>
      </c>
      <c r="K573">
        <v>29.26</v>
      </c>
      <c r="L573">
        <v>0.78539999999999999</v>
      </c>
      <c r="M573">
        <v>0.76200000000000001</v>
      </c>
      <c r="N573">
        <v>0.97960000000000003</v>
      </c>
      <c r="O573">
        <v>0.58630000000000004</v>
      </c>
    </row>
    <row r="574" spans="1:15" x14ac:dyDescent="0.3">
      <c r="A574">
        <v>573</v>
      </c>
      <c r="B574" s="1">
        <v>45330</v>
      </c>
      <c r="C574" s="2" t="s">
        <v>11</v>
      </c>
      <c r="D574" s="2" t="s">
        <v>24</v>
      </c>
      <c r="E574">
        <v>480</v>
      </c>
      <c r="F574">
        <v>427</v>
      </c>
      <c r="G574">
        <v>53</v>
      </c>
      <c r="H574">
        <v>641</v>
      </c>
      <c r="I574">
        <v>634</v>
      </c>
      <c r="J574">
        <v>7</v>
      </c>
      <c r="K574">
        <v>31.15</v>
      </c>
      <c r="L574">
        <v>0.88959999999999995</v>
      </c>
      <c r="M574">
        <v>0.77980000000000005</v>
      </c>
      <c r="N574">
        <v>0.98909999999999998</v>
      </c>
      <c r="O574">
        <v>0.68610000000000004</v>
      </c>
    </row>
    <row r="575" spans="1:15" x14ac:dyDescent="0.3">
      <c r="A575">
        <v>574</v>
      </c>
      <c r="B575" s="1">
        <v>45330</v>
      </c>
      <c r="C575" s="2" t="s">
        <v>30</v>
      </c>
      <c r="D575" s="2" t="s">
        <v>12</v>
      </c>
      <c r="E575">
        <v>480</v>
      </c>
      <c r="F575">
        <v>454</v>
      </c>
      <c r="G575">
        <v>26</v>
      </c>
      <c r="H575">
        <v>785</v>
      </c>
      <c r="I575">
        <v>768</v>
      </c>
      <c r="J575">
        <v>17</v>
      </c>
      <c r="K575">
        <v>26.61</v>
      </c>
      <c r="L575">
        <v>0.94579999999999997</v>
      </c>
      <c r="M575">
        <v>0.76739999999999997</v>
      </c>
      <c r="N575">
        <v>0.97829999999999995</v>
      </c>
      <c r="O575">
        <v>0.71009999999999995</v>
      </c>
    </row>
    <row r="576" spans="1:15" x14ac:dyDescent="0.3">
      <c r="A576">
        <v>575</v>
      </c>
      <c r="B576" s="1">
        <v>45330</v>
      </c>
      <c r="C576" s="2" t="s">
        <v>30</v>
      </c>
      <c r="D576" s="2" t="s">
        <v>20</v>
      </c>
      <c r="E576">
        <v>480</v>
      </c>
      <c r="F576">
        <v>433</v>
      </c>
      <c r="G576">
        <v>47</v>
      </c>
      <c r="H576">
        <v>1089</v>
      </c>
      <c r="I576">
        <v>1079</v>
      </c>
      <c r="J576">
        <v>10</v>
      </c>
      <c r="K576">
        <v>21.85</v>
      </c>
      <c r="L576">
        <v>0.90210000000000001</v>
      </c>
      <c r="M576">
        <v>0.91590000000000005</v>
      </c>
      <c r="N576">
        <v>0.99080000000000001</v>
      </c>
      <c r="O576">
        <v>0.81859999999999999</v>
      </c>
    </row>
    <row r="577" spans="1:15" x14ac:dyDescent="0.3">
      <c r="A577">
        <v>576</v>
      </c>
      <c r="B577" s="1">
        <v>45330</v>
      </c>
      <c r="C577" s="2" t="s">
        <v>30</v>
      </c>
      <c r="D577" s="2" t="s">
        <v>24</v>
      </c>
      <c r="E577">
        <v>480</v>
      </c>
      <c r="F577">
        <v>446</v>
      </c>
      <c r="G577">
        <v>34</v>
      </c>
      <c r="H577">
        <v>863</v>
      </c>
      <c r="I577">
        <v>862</v>
      </c>
      <c r="J577">
        <v>1</v>
      </c>
      <c r="K577">
        <v>27.54</v>
      </c>
      <c r="L577">
        <v>0.92920000000000003</v>
      </c>
      <c r="M577">
        <v>0.88880000000000003</v>
      </c>
      <c r="N577">
        <v>0.99880000000000002</v>
      </c>
      <c r="O577">
        <v>0.82489999999999997</v>
      </c>
    </row>
    <row r="578" spans="1:15" x14ac:dyDescent="0.3">
      <c r="A578">
        <v>577</v>
      </c>
      <c r="B578" s="1">
        <v>45330</v>
      </c>
      <c r="C578" s="2" t="s">
        <v>35</v>
      </c>
      <c r="D578" s="2" t="s">
        <v>12</v>
      </c>
      <c r="E578">
        <v>480</v>
      </c>
      <c r="F578">
        <v>471</v>
      </c>
      <c r="G578">
        <v>9</v>
      </c>
      <c r="H578">
        <v>1100</v>
      </c>
      <c r="I578">
        <v>1061</v>
      </c>
      <c r="J578">
        <v>39</v>
      </c>
      <c r="K578">
        <v>23.76</v>
      </c>
      <c r="L578">
        <v>0.98119999999999996</v>
      </c>
      <c r="M578">
        <v>0.92510000000000003</v>
      </c>
      <c r="N578">
        <v>0.96450000000000002</v>
      </c>
      <c r="O578">
        <v>0.87549999999999994</v>
      </c>
    </row>
    <row r="579" spans="1:15" x14ac:dyDescent="0.3">
      <c r="A579">
        <v>578</v>
      </c>
      <c r="B579" s="1">
        <v>45330</v>
      </c>
      <c r="C579" s="2" t="s">
        <v>35</v>
      </c>
      <c r="D579" s="2" t="s">
        <v>20</v>
      </c>
      <c r="E579">
        <v>480</v>
      </c>
      <c r="F579">
        <v>409</v>
      </c>
      <c r="G579">
        <v>71</v>
      </c>
      <c r="H579">
        <v>804</v>
      </c>
      <c r="I579">
        <v>768</v>
      </c>
      <c r="J579">
        <v>36</v>
      </c>
      <c r="K579">
        <v>24.34</v>
      </c>
      <c r="L579">
        <v>0.85209999999999997</v>
      </c>
      <c r="M579">
        <v>0.79759999999999998</v>
      </c>
      <c r="N579">
        <v>0.95520000000000005</v>
      </c>
      <c r="O579">
        <v>0.6492</v>
      </c>
    </row>
    <row r="580" spans="1:15" x14ac:dyDescent="0.3">
      <c r="A580">
        <v>579</v>
      </c>
      <c r="B580" s="1">
        <v>45330</v>
      </c>
      <c r="C580" s="2" t="s">
        <v>35</v>
      </c>
      <c r="D580" s="2" t="s">
        <v>24</v>
      </c>
      <c r="E580">
        <v>480</v>
      </c>
      <c r="F580">
        <v>442</v>
      </c>
      <c r="G580">
        <v>38</v>
      </c>
      <c r="H580">
        <v>510</v>
      </c>
      <c r="I580">
        <v>487</v>
      </c>
      <c r="J580">
        <v>23</v>
      </c>
      <c r="K580">
        <v>39.14</v>
      </c>
      <c r="L580">
        <v>0.92079999999999995</v>
      </c>
      <c r="M580">
        <v>0.75329999999999997</v>
      </c>
      <c r="N580">
        <v>0.95489999999999997</v>
      </c>
      <c r="O580">
        <v>0.66239999999999999</v>
      </c>
    </row>
    <row r="581" spans="1:15" x14ac:dyDescent="0.3">
      <c r="A581">
        <v>580</v>
      </c>
      <c r="B581" s="1">
        <v>45330</v>
      </c>
      <c r="C581" s="2" t="s">
        <v>41</v>
      </c>
      <c r="D581" s="2" t="s">
        <v>12</v>
      </c>
      <c r="E581">
        <v>480</v>
      </c>
      <c r="F581">
        <v>386</v>
      </c>
      <c r="G581">
        <v>94</v>
      </c>
      <c r="H581">
        <v>1015</v>
      </c>
      <c r="I581">
        <v>991</v>
      </c>
      <c r="J581">
        <v>24</v>
      </c>
      <c r="K581">
        <v>22.35</v>
      </c>
      <c r="L581">
        <v>0.80420000000000003</v>
      </c>
      <c r="M581">
        <v>0.97970000000000002</v>
      </c>
      <c r="N581">
        <v>0.97640000000000005</v>
      </c>
      <c r="O581">
        <v>0.76929999999999998</v>
      </c>
    </row>
    <row r="582" spans="1:15" x14ac:dyDescent="0.3">
      <c r="A582">
        <v>581</v>
      </c>
      <c r="B582" s="1">
        <v>45330</v>
      </c>
      <c r="C582" s="2" t="s">
        <v>41</v>
      </c>
      <c r="D582" s="2" t="s">
        <v>20</v>
      </c>
      <c r="E582">
        <v>480</v>
      </c>
      <c r="F582">
        <v>449</v>
      </c>
      <c r="G582">
        <v>31</v>
      </c>
      <c r="H582">
        <v>724</v>
      </c>
      <c r="I582">
        <v>710</v>
      </c>
      <c r="J582">
        <v>14</v>
      </c>
      <c r="K582">
        <v>33.909999999999997</v>
      </c>
      <c r="L582">
        <v>0.93540000000000001</v>
      </c>
      <c r="M582">
        <v>0.91180000000000005</v>
      </c>
      <c r="N582">
        <v>0.98070000000000002</v>
      </c>
      <c r="O582">
        <v>0.83640000000000003</v>
      </c>
    </row>
    <row r="583" spans="1:15" x14ac:dyDescent="0.3">
      <c r="A583">
        <v>582</v>
      </c>
      <c r="B583" s="1">
        <v>45330</v>
      </c>
      <c r="C583" s="2" t="s">
        <v>41</v>
      </c>
      <c r="D583" s="2" t="s">
        <v>24</v>
      </c>
      <c r="E583">
        <v>480</v>
      </c>
      <c r="F583">
        <v>450</v>
      </c>
      <c r="G583">
        <v>30</v>
      </c>
      <c r="H583">
        <v>806</v>
      </c>
      <c r="I583">
        <v>791</v>
      </c>
      <c r="J583">
        <v>15</v>
      </c>
      <c r="K583">
        <v>31.04</v>
      </c>
      <c r="L583">
        <v>0.9375</v>
      </c>
      <c r="M583">
        <v>0.92749999999999999</v>
      </c>
      <c r="N583">
        <v>0.98140000000000005</v>
      </c>
      <c r="O583">
        <v>0.85340000000000005</v>
      </c>
    </row>
    <row r="584" spans="1:15" x14ac:dyDescent="0.3">
      <c r="A584">
        <v>583</v>
      </c>
      <c r="B584" s="1">
        <v>45330</v>
      </c>
      <c r="C584" s="2" t="s">
        <v>44</v>
      </c>
      <c r="D584" s="2" t="s">
        <v>12</v>
      </c>
      <c r="E584">
        <v>480</v>
      </c>
      <c r="F584">
        <v>412</v>
      </c>
      <c r="G584">
        <v>68</v>
      </c>
      <c r="H584">
        <v>614</v>
      </c>
      <c r="I584">
        <v>603</v>
      </c>
      <c r="J584">
        <v>11</v>
      </c>
      <c r="K584">
        <v>32.97</v>
      </c>
      <c r="L584">
        <v>0.85829999999999995</v>
      </c>
      <c r="M584">
        <v>0.81979999999999997</v>
      </c>
      <c r="N584">
        <v>0.98209999999999997</v>
      </c>
      <c r="O584">
        <v>0.69099999999999995</v>
      </c>
    </row>
    <row r="585" spans="1:15" x14ac:dyDescent="0.3">
      <c r="A585">
        <v>584</v>
      </c>
      <c r="B585" s="1">
        <v>45330</v>
      </c>
      <c r="C585" s="2" t="s">
        <v>44</v>
      </c>
      <c r="D585" s="2" t="s">
        <v>20</v>
      </c>
      <c r="E585">
        <v>480</v>
      </c>
      <c r="F585">
        <v>368</v>
      </c>
      <c r="G585">
        <v>112</v>
      </c>
      <c r="H585">
        <v>569</v>
      </c>
      <c r="I585">
        <v>542</v>
      </c>
      <c r="J585">
        <v>27</v>
      </c>
      <c r="K585">
        <v>29.95</v>
      </c>
      <c r="L585">
        <v>0.76670000000000005</v>
      </c>
      <c r="M585">
        <v>0.77200000000000002</v>
      </c>
      <c r="N585">
        <v>0.95250000000000001</v>
      </c>
      <c r="O585">
        <v>0.56379999999999997</v>
      </c>
    </row>
    <row r="586" spans="1:15" x14ac:dyDescent="0.3">
      <c r="A586">
        <v>585</v>
      </c>
      <c r="B586" s="1">
        <v>45330</v>
      </c>
      <c r="C586" s="2" t="s">
        <v>44</v>
      </c>
      <c r="D586" s="2" t="s">
        <v>24</v>
      </c>
      <c r="E586">
        <v>480</v>
      </c>
      <c r="F586">
        <v>420</v>
      </c>
      <c r="G586">
        <v>60</v>
      </c>
      <c r="H586">
        <v>588</v>
      </c>
      <c r="I586">
        <v>583</v>
      </c>
      <c r="J586">
        <v>5</v>
      </c>
      <c r="K586">
        <v>35.229999999999997</v>
      </c>
      <c r="L586">
        <v>0.875</v>
      </c>
      <c r="M586">
        <v>0.82240000000000002</v>
      </c>
      <c r="N586">
        <v>0.99150000000000005</v>
      </c>
      <c r="O586">
        <v>0.71350000000000002</v>
      </c>
    </row>
    <row r="587" spans="1:15" x14ac:dyDescent="0.3">
      <c r="A587">
        <v>586</v>
      </c>
      <c r="B587" s="1">
        <v>45331</v>
      </c>
      <c r="C587" s="2" t="s">
        <v>11</v>
      </c>
      <c r="D587" s="2" t="s">
        <v>12</v>
      </c>
      <c r="E587">
        <v>480</v>
      </c>
      <c r="F587">
        <v>440</v>
      </c>
      <c r="G587">
        <v>40</v>
      </c>
      <c r="H587">
        <v>820</v>
      </c>
      <c r="I587">
        <v>811</v>
      </c>
      <c r="J587">
        <v>9</v>
      </c>
      <c r="K587">
        <v>28.28</v>
      </c>
      <c r="L587">
        <v>0.91669999999999996</v>
      </c>
      <c r="M587">
        <v>0.87890000000000001</v>
      </c>
      <c r="N587">
        <v>0.98899999999999999</v>
      </c>
      <c r="O587">
        <v>0.79679999999999995</v>
      </c>
    </row>
    <row r="588" spans="1:15" x14ac:dyDescent="0.3">
      <c r="A588">
        <v>587</v>
      </c>
      <c r="B588" s="1">
        <v>45331</v>
      </c>
      <c r="C588" s="2" t="s">
        <v>11</v>
      </c>
      <c r="D588" s="2" t="s">
        <v>20</v>
      </c>
      <c r="E588">
        <v>480</v>
      </c>
      <c r="F588">
        <v>462</v>
      </c>
      <c r="G588">
        <v>18</v>
      </c>
      <c r="H588">
        <v>1195</v>
      </c>
      <c r="I588">
        <v>1161</v>
      </c>
      <c r="J588">
        <v>34</v>
      </c>
      <c r="K588">
        <v>20.32</v>
      </c>
      <c r="L588">
        <v>0.96250000000000002</v>
      </c>
      <c r="M588">
        <v>0.87670000000000003</v>
      </c>
      <c r="N588">
        <v>0.97150000000000003</v>
      </c>
      <c r="O588">
        <v>0.81979999999999997</v>
      </c>
    </row>
    <row r="589" spans="1:15" x14ac:dyDescent="0.3">
      <c r="A589">
        <v>588</v>
      </c>
      <c r="B589" s="1">
        <v>45331</v>
      </c>
      <c r="C589" s="2" t="s">
        <v>11</v>
      </c>
      <c r="D589" s="2" t="s">
        <v>24</v>
      </c>
      <c r="E589">
        <v>480</v>
      </c>
      <c r="F589">
        <v>388</v>
      </c>
      <c r="G589">
        <v>92</v>
      </c>
      <c r="H589">
        <v>644</v>
      </c>
      <c r="I589">
        <v>634</v>
      </c>
      <c r="J589">
        <v>10</v>
      </c>
      <c r="K589">
        <v>28.35</v>
      </c>
      <c r="L589">
        <v>0.80830000000000002</v>
      </c>
      <c r="M589">
        <v>0.78439999999999999</v>
      </c>
      <c r="N589">
        <v>0.98450000000000004</v>
      </c>
      <c r="O589">
        <v>0.62419999999999998</v>
      </c>
    </row>
    <row r="590" spans="1:15" x14ac:dyDescent="0.3">
      <c r="A590">
        <v>589</v>
      </c>
      <c r="B590" s="1">
        <v>45331</v>
      </c>
      <c r="C590" s="2" t="s">
        <v>30</v>
      </c>
      <c r="D590" s="2" t="s">
        <v>12</v>
      </c>
      <c r="E590">
        <v>480</v>
      </c>
      <c r="F590">
        <v>432</v>
      </c>
      <c r="G590">
        <v>48</v>
      </c>
      <c r="H590">
        <v>665</v>
      </c>
      <c r="I590">
        <v>647</v>
      </c>
      <c r="J590">
        <v>18</v>
      </c>
      <c r="K590">
        <v>31.4</v>
      </c>
      <c r="L590">
        <v>0.9</v>
      </c>
      <c r="M590">
        <v>0.80610000000000004</v>
      </c>
      <c r="N590">
        <v>0.97289999999999999</v>
      </c>
      <c r="O590">
        <v>0.70579999999999998</v>
      </c>
    </row>
    <row r="591" spans="1:15" x14ac:dyDescent="0.3">
      <c r="A591">
        <v>590</v>
      </c>
      <c r="B591" s="1">
        <v>45331</v>
      </c>
      <c r="C591" s="2" t="s">
        <v>30</v>
      </c>
      <c r="D591" s="2" t="s">
        <v>20</v>
      </c>
      <c r="E591">
        <v>480</v>
      </c>
      <c r="F591">
        <v>360</v>
      </c>
      <c r="G591">
        <v>120</v>
      </c>
      <c r="H591">
        <v>518</v>
      </c>
      <c r="I591">
        <v>497</v>
      </c>
      <c r="J591">
        <v>21</v>
      </c>
      <c r="K591">
        <v>33.700000000000003</v>
      </c>
      <c r="L591">
        <v>0.75</v>
      </c>
      <c r="M591">
        <v>0.80810000000000004</v>
      </c>
      <c r="N591">
        <v>0.95950000000000002</v>
      </c>
      <c r="O591">
        <v>0.58150000000000002</v>
      </c>
    </row>
    <row r="592" spans="1:15" x14ac:dyDescent="0.3">
      <c r="A592">
        <v>591</v>
      </c>
      <c r="B592" s="1">
        <v>45331</v>
      </c>
      <c r="C592" s="2" t="s">
        <v>30</v>
      </c>
      <c r="D592" s="2" t="s">
        <v>24</v>
      </c>
      <c r="E592">
        <v>480</v>
      </c>
      <c r="F592">
        <v>388</v>
      </c>
      <c r="G592">
        <v>92</v>
      </c>
      <c r="H592">
        <v>611</v>
      </c>
      <c r="I592">
        <v>606</v>
      </c>
      <c r="J592">
        <v>5</v>
      </c>
      <c r="K592">
        <v>32.83</v>
      </c>
      <c r="L592">
        <v>0.80830000000000002</v>
      </c>
      <c r="M592">
        <v>0.86180000000000001</v>
      </c>
      <c r="N592">
        <v>0.99180000000000001</v>
      </c>
      <c r="O592">
        <v>0.69089999999999996</v>
      </c>
    </row>
    <row r="593" spans="1:15" x14ac:dyDescent="0.3">
      <c r="A593">
        <v>592</v>
      </c>
      <c r="B593" s="1">
        <v>45331</v>
      </c>
      <c r="C593" s="2" t="s">
        <v>35</v>
      </c>
      <c r="D593" s="2" t="s">
        <v>12</v>
      </c>
      <c r="E593">
        <v>480</v>
      </c>
      <c r="F593">
        <v>379</v>
      </c>
      <c r="G593">
        <v>101</v>
      </c>
      <c r="H593">
        <v>657</v>
      </c>
      <c r="I593">
        <v>640</v>
      </c>
      <c r="J593">
        <v>17</v>
      </c>
      <c r="K593">
        <v>27.04</v>
      </c>
      <c r="L593">
        <v>0.78959999999999997</v>
      </c>
      <c r="M593">
        <v>0.78210000000000002</v>
      </c>
      <c r="N593">
        <v>0.97409999999999997</v>
      </c>
      <c r="O593">
        <v>0.60160000000000002</v>
      </c>
    </row>
    <row r="594" spans="1:15" x14ac:dyDescent="0.3">
      <c r="A594">
        <v>593</v>
      </c>
      <c r="B594" s="1">
        <v>45331</v>
      </c>
      <c r="C594" s="2" t="s">
        <v>35</v>
      </c>
      <c r="D594" s="2" t="s">
        <v>20</v>
      </c>
      <c r="E594">
        <v>480</v>
      </c>
      <c r="F594">
        <v>457</v>
      </c>
      <c r="G594">
        <v>23</v>
      </c>
      <c r="H594">
        <v>625</v>
      </c>
      <c r="I594">
        <v>605</v>
      </c>
      <c r="J594">
        <v>20</v>
      </c>
      <c r="K594">
        <v>38.340000000000003</v>
      </c>
      <c r="L594">
        <v>0.95209999999999995</v>
      </c>
      <c r="M594">
        <v>0.87409999999999999</v>
      </c>
      <c r="N594">
        <v>0.96799999999999997</v>
      </c>
      <c r="O594">
        <v>0.80559999999999998</v>
      </c>
    </row>
    <row r="595" spans="1:15" x14ac:dyDescent="0.3">
      <c r="A595">
        <v>594</v>
      </c>
      <c r="B595" s="1">
        <v>45331</v>
      </c>
      <c r="C595" s="2" t="s">
        <v>35</v>
      </c>
      <c r="D595" s="2" t="s">
        <v>24</v>
      </c>
      <c r="E595">
        <v>480</v>
      </c>
      <c r="F595">
        <v>473</v>
      </c>
      <c r="G595">
        <v>7</v>
      </c>
      <c r="H595">
        <v>877</v>
      </c>
      <c r="I595">
        <v>874</v>
      </c>
      <c r="J595">
        <v>3</v>
      </c>
      <c r="K595">
        <v>30.48</v>
      </c>
      <c r="L595">
        <v>0.98540000000000005</v>
      </c>
      <c r="M595">
        <v>0.94199999999999995</v>
      </c>
      <c r="N595">
        <v>0.99660000000000004</v>
      </c>
      <c r="O595">
        <v>0.92510000000000003</v>
      </c>
    </row>
    <row r="596" spans="1:15" x14ac:dyDescent="0.3">
      <c r="A596">
        <v>595</v>
      </c>
      <c r="B596" s="1">
        <v>45331</v>
      </c>
      <c r="C596" s="2" t="s">
        <v>41</v>
      </c>
      <c r="D596" s="2" t="s">
        <v>12</v>
      </c>
      <c r="E596">
        <v>480</v>
      </c>
      <c r="F596">
        <v>376</v>
      </c>
      <c r="G596">
        <v>104</v>
      </c>
      <c r="H596">
        <v>625</v>
      </c>
      <c r="I596">
        <v>613</v>
      </c>
      <c r="J596">
        <v>12</v>
      </c>
      <c r="K596">
        <v>33.36</v>
      </c>
      <c r="L596">
        <v>0.7833</v>
      </c>
      <c r="M596">
        <v>0.92459999999999998</v>
      </c>
      <c r="N596">
        <v>0.98080000000000001</v>
      </c>
      <c r="O596">
        <v>0.71030000000000004</v>
      </c>
    </row>
    <row r="597" spans="1:15" x14ac:dyDescent="0.3">
      <c r="A597">
        <v>596</v>
      </c>
      <c r="B597" s="1">
        <v>45331</v>
      </c>
      <c r="C597" s="2" t="s">
        <v>41</v>
      </c>
      <c r="D597" s="2" t="s">
        <v>20</v>
      </c>
      <c r="E597">
        <v>480</v>
      </c>
      <c r="F597">
        <v>373</v>
      </c>
      <c r="G597">
        <v>107</v>
      </c>
      <c r="H597">
        <v>525</v>
      </c>
      <c r="I597">
        <v>522</v>
      </c>
      <c r="J597">
        <v>3</v>
      </c>
      <c r="K597">
        <v>32.61</v>
      </c>
      <c r="L597">
        <v>0.77710000000000001</v>
      </c>
      <c r="M597">
        <v>0.76529999999999998</v>
      </c>
      <c r="N597">
        <v>0.99429999999999996</v>
      </c>
      <c r="O597">
        <v>0.59130000000000005</v>
      </c>
    </row>
    <row r="598" spans="1:15" x14ac:dyDescent="0.3">
      <c r="A598">
        <v>597</v>
      </c>
      <c r="B598" s="1">
        <v>45331</v>
      </c>
      <c r="C598" s="2" t="s">
        <v>41</v>
      </c>
      <c r="D598" s="2" t="s">
        <v>24</v>
      </c>
      <c r="E598">
        <v>480</v>
      </c>
      <c r="F598">
        <v>453</v>
      </c>
      <c r="G598">
        <v>27</v>
      </c>
      <c r="H598">
        <v>753</v>
      </c>
      <c r="I598">
        <v>730</v>
      </c>
      <c r="J598">
        <v>23</v>
      </c>
      <c r="K598">
        <v>30.11</v>
      </c>
      <c r="L598">
        <v>0.94369999999999998</v>
      </c>
      <c r="M598">
        <v>0.83479999999999999</v>
      </c>
      <c r="N598">
        <v>0.96950000000000003</v>
      </c>
      <c r="O598">
        <v>0.76380000000000003</v>
      </c>
    </row>
    <row r="599" spans="1:15" x14ac:dyDescent="0.3">
      <c r="A599">
        <v>598</v>
      </c>
      <c r="B599" s="1">
        <v>45331</v>
      </c>
      <c r="C599" s="2" t="s">
        <v>44</v>
      </c>
      <c r="D599" s="2" t="s">
        <v>12</v>
      </c>
      <c r="E599">
        <v>480</v>
      </c>
      <c r="F599">
        <v>395</v>
      </c>
      <c r="G599">
        <v>85</v>
      </c>
      <c r="H599">
        <v>587</v>
      </c>
      <c r="I599">
        <v>568</v>
      </c>
      <c r="J599">
        <v>19</v>
      </c>
      <c r="K599">
        <v>38.68</v>
      </c>
      <c r="L599">
        <v>0.82289999999999996</v>
      </c>
      <c r="M599">
        <v>0.95920000000000005</v>
      </c>
      <c r="N599">
        <v>0.96760000000000002</v>
      </c>
      <c r="O599">
        <v>0.76380000000000003</v>
      </c>
    </row>
    <row r="600" spans="1:15" x14ac:dyDescent="0.3">
      <c r="A600">
        <v>599</v>
      </c>
      <c r="B600" s="1">
        <v>45331</v>
      </c>
      <c r="C600" s="2" t="s">
        <v>44</v>
      </c>
      <c r="D600" s="2" t="s">
        <v>20</v>
      </c>
      <c r="E600">
        <v>480</v>
      </c>
      <c r="F600">
        <v>478</v>
      </c>
      <c r="G600">
        <v>2</v>
      </c>
      <c r="H600">
        <v>1248</v>
      </c>
      <c r="I600">
        <v>1248</v>
      </c>
      <c r="J600">
        <v>0</v>
      </c>
      <c r="K600">
        <v>20.13</v>
      </c>
      <c r="L600">
        <v>0.99580000000000002</v>
      </c>
      <c r="M600">
        <v>0.87639999999999996</v>
      </c>
      <c r="N600">
        <v>1</v>
      </c>
      <c r="O600">
        <v>0.87270000000000003</v>
      </c>
    </row>
    <row r="601" spans="1:15" x14ac:dyDescent="0.3">
      <c r="A601">
        <v>600</v>
      </c>
      <c r="B601" s="1">
        <v>45331</v>
      </c>
      <c r="C601" s="2" t="s">
        <v>44</v>
      </c>
      <c r="D601" s="2" t="s">
        <v>24</v>
      </c>
      <c r="E601">
        <v>480</v>
      </c>
      <c r="F601">
        <v>413</v>
      </c>
      <c r="G601">
        <v>67</v>
      </c>
      <c r="H601">
        <v>627</v>
      </c>
      <c r="I601">
        <v>619</v>
      </c>
      <c r="J601">
        <v>8</v>
      </c>
      <c r="K601">
        <v>34.44</v>
      </c>
      <c r="L601">
        <v>0.86040000000000005</v>
      </c>
      <c r="M601">
        <v>0.872</v>
      </c>
      <c r="N601">
        <v>0.98719999999999997</v>
      </c>
      <c r="O601">
        <v>0.74070000000000003</v>
      </c>
    </row>
    <row r="602" spans="1:15" x14ac:dyDescent="0.3">
      <c r="A602">
        <v>601</v>
      </c>
      <c r="B602" s="1">
        <v>45332</v>
      </c>
      <c r="C602" s="2" t="s">
        <v>11</v>
      </c>
      <c r="D602" s="2" t="s">
        <v>12</v>
      </c>
      <c r="E602">
        <v>480</v>
      </c>
      <c r="F602">
        <v>416</v>
      </c>
      <c r="G602">
        <v>64</v>
      </c>
      <c r="H602">
        <v>622</v>
      </c>
      <c r="I602">
        <v>597</v>
      </c>
      <c r="J602">
        <v>25</v>
      </c>
      <c r="K602">
        <v>36.26</v>
      </c>
      <c r="L602">
        <v>0.86670000000000003</v>
      </c>
      <c r="M602">
        <v>0.90410000000000001</v>
      </c>
      <c r="N602">
        <v>0.95979999999999999</v>
      </c>
      <c r="O602">
        <v>0.75209999999999999</v>
      </c>
    </row>
    <row r="603" spans="1:15" x14ac:dyDescent="0.3">
      <c r="A603">
        <v>602</v>
      </c>
      <c r="B603" s="1">
        <v>45332</v>
      </c>
      <c r="C603" s="2" t="s">
        <v>11</v>
      </c>
      <c r="D603" s="2" t="s">
        <v>20</v>
      </c>
      <c r="E603">
        <v>480</v>
      </c>
      <c r="F603">
        <v>364</v>
      </c>
      <c r="G603">
        <v>116</v>
      </c>
      <c r="H603">
        <v>889</v>
      </c>
      <c r="I603">
        <v>866</v>
      </c>
      <c r="J603">
        <v>23</v>
      </c>
      <c r="K603">
        <v>23.59</v>
      </c>
      <c r="L603">
        <v>0.75829999999999997</v>
      </c>
      <c r="M603">
        <v>0.96109999999999995</v>
      </c>
      <c r="N603">
        <v>0.97409999999999997</v>
      </c>
      <c r="O603">
        <v>0.70989999999999998</v>
      </c>
    </row>
    <row r="604" spans="1:15" x14ac:dyDescent="0.3">
      <c r="A604">
        <v>603</v>
      </c>
      <c r="B604" s="1">
        <v>45332</v>
      </c>
      <c r="C604" s="2" t="s">
        <v>11</v>
      </c>
      <c r="D604" s="2" t="s">
        <v>24</v>
      </c>
      <c r="E604">
        <v>480</v>
      </c>
      <c r="F604">
        <v>450</v>
      </c>
      <c r="G604">
        <v>30</v>
      </c>
      <c r="H604">
        <v>986</v>
      </c>
      <c r="I604">
        <v>946</v>
      </c>
      <c r="J604">
        <v>40</v>
      </c>
      <c r="K604">
        <v>23.84</v>
      </c>
      <c r="L604">
        <v>0.9375</v>
      </c>
      <c r="M604">
        <v>0.871</v>
      </c>
      <c r="N604">
        <v>0.95940000000000003</v>
      </c>
      <c r="O604">
        <v>0.78339999999999999</v>
      </c>
    </row>
    <row r="605" spans="1:15" x14ac:dyDescent="0.3">
      <c r="A605">
        <v>604</v>
      </c>
      <c r="B605" s="1">
        <v>45332</v>
      </c>
      <c r="C605" s="2" t="s">
        <v>30</v>
      </c>
      <c r="D605" s="2" t="s">
        <v>12</v>
      </c>
      <c r="E605">
        <v>480</v>
      </c>
      <c r="F605">
        <v>446</v>
      </c>
      <c r="G605">
        <v>34</v>
      </c>
      <c r="H605">
        <v>572</v>
      </c>
      <c r="I605">
        <v>545</v>
      </c>
      <c r="J605">
        <v>27</v>
      </c>
      <c r="K605">
        <v>35.9</v>
      </c>
      <c r="L605">
        <v>0.92920000000000003</v>
      </c>
      <c r="M605">
        <v>0.76780000000000004</v>
      </c>
      <c r="N605">
        <v>0.95279999999999998</v>
      </c>
      <c r="O605">
        <v>0.67979999999999996</v>
      </c>
    </row>
    <row r="606" spans="1:15" x14ac:dyDescent="0.3">
      <c r="A606">
        <v>605</v>
      </c>
      <c r="B606" s="1">
        <v>45332</v>
      </c>
      <c r="C606" s="2" t="s">
        <v>30</v>
      </c>
      <c r="D606" s="2" t="s">
        <v>20</v>
      </c>
      <c r="E606">
        <v>480</v>
      </c>
      <c r="F606">
        <v>422</v>
      </c>
      <c r="G606">
        <v>58</v>
      </c>
      <c r="H606">
        <v>790</v>
      </c>
      <c r="I606">
        <v>782</v>
      </c>
      <c r="J606">
        <v>8</v>
      </c>
      <c r="K606">
        <v>31.3</v>
      </c>
      <c r="L606">
        <v>0.87919999999999998</v>
      </c>
      <c r="M606">
        <v>0.97770000000000001</v>
      </c>
      <c r="N606">
        <v>0.9899</v>
      </c>
      <c r="O606">
        <v>0.85089999999999999</v>
      </c>
    </row>
    <row r="607" spans="1:15" x14ac:dyDescent="0.3">
      <c r="A607">
        <v>606</v>
      </c>
      <c r="B607" s="1">
        <v>45332</v>
      </c>
      <c r="C607" s="2" t="s">
        <v>30</v>
      </c>
      <c r="D607" s="2" t="s">
        <v>24</v>
      </c>
      <c r="E607">
        <v>480</v>
      </c>
      <c r="F607">
        <v>393</v>
      </c>
      <c r="G607">
        <v>87</v>
      </c>
      <c r="H607">
        <v>494</v>
      </c>
      <c r="I607">
        <v>470</v>
      </c>
      <c r="J607">
        <v>24</v>
      </c>
      <c r="K607">
        <v>36.56</v>
      </c>
      <c r="L607">
        <v>0.81869999999999998</v>
      </c>
      <c r="M607">
        <v>0.7671</v>
      </c>
      <c r="N607">
        <v>0.95140000000000002</v>
      </c>
      <c r="O607">
        <v>0.59750000000000003</v>
      </c>
    </row>
    <row r="608" spans="1:15" x14ac:dyDescent="0.3">
      <c r="A608">
        <v>607</v>
      </c>
      <c r="B608" s="1">
        <v>45332</v>
      </c>
      <c r="C608" s="2" t="s">
        <v>35</v>
      </c>
      <c r="D608" s="2" t="s">
        <v>12</v>
      </c>
      <c r="E608">
        <v>480</v>
      </c>
      <c r="F608">
        <v>397</v>
      </c>
      <c r="G608">
        <v>83</v>
      </c>
      <c r="H608">
        <v>521</v>
      </c>
      <c r="I608">
        <v>512</v>
      </c>
      <c r="J608">
        <v>9</v>
      </c>
      <c r="K608">
        <v>35.19</v>
      </c>
      <c r="L608">
        <v>0.82709999999999995</v>
      </c>
      <c r="M608">
        <v>0.77070000000000005</v>
      </c>
      <c r="N608">
        <v>0.98270000000000002</v>
      </c>
      <c r="O608">
        <v>0.62639999999999996</v>
      </c>
    </row>
    <row r="609" spans="1:15" x14ac:dyDescent="0.3">
      <c r="A609">
        <v>608</v>
      </c>
      <c r="B609" s="1">
        <v>45332</v>
      </c>
      <c r="C609" s="2" t="s">
        <v>35</v>
      </c>
      <c r="D609" s="2" t="s">
        <v>20</v>
      </c>
      <c r="E609">
        <v>480</v>
      </c>
      <c r="F609">
        <v>410</v>
      </c>
      <c r="G609">
        <v>70</v>
      </c>
      <c r="H609">
        <v>746</v>
      </c>
      <c r="I609">
        <v>720</v>
      </c>
      <c r="J609">
        <v>26</v>
      </c>
      <c r="K609">
        <v>29.52</v>
      </c>
      <c r="L609">
        <v>0.85419999999999996</v>
      </c>
      <c r="M609">
        <v>0.89559999999999995</v>
      </c>
      <c r="N609">
        <v>0.96509999999999996</v>
      </c>
      <c r="O609">
        <v>0.73829999999999996</v>
      </c>
    </row>
    <row r="610" spans="1:15" x14ac:dyDescent="0.3">
      <c r="A610">
        <v>609</v>
      </c>
      <c r="B610" s="1">
        <v>45332</v>
      </c>
      <c r="C610" s="2" t="s">
        <v>35</v>
      </c>
      <c r="D610" s="2" t="s">
        <v>24</v>
      </c>
      <c r="E610">
        <v>480</v>
      </c>
      <c r="F610">
        <v>470</v>
      </c>
      <c r="G610">
        <v>10</v>
      </c>
      <c r="H610">
        <v>798</v>
      </c>
      <c r="I610">
        <v>767</v>
      </c>
      <c r="J610">
        <v>31</v>
      </c>
      <c r="K610">
        <v>30</v>
      </c>
      <c r="L610">
        <v>0.97919999999999996</v>
      </c>
      <c r="M610">
        <v>0.84889999999999999</v>
      </c>
      <c r="N610">
        <v>0.96120000000000005</v>
      </c>
      <c r="O610">
        <v>0.79900000000000004</v>
      </c>
    </row>
    <row r="611" spans="1:15" x14ac:dyDescent="0.3">
      <c r="A611">
        <v>610</v>
      </c>
      <c r="B611" s="1">
        <v>45332</v>
      </c>
      <c r="C611" s="2" t="s">
        <v>41</v>
      </c>
      <c r="D611" s="2" t="s">
        <v>12</v>
      </c>
      <c r="E611">
        <v>480</v>
      </c>
      <c r="F611">
        <v>408</v>
      </c>
      <c r="G611">
        <v>72</v>
      </c>
      <c r="H611">
        <v>602</v>
      </c>
      <c r="I611">
        <v>576</v>
      </c>
      <c r="J611">
        <v>26</v>
      </c>
      <c r="K611">
        <v>39.549999999999997</v>
      </c>
      <c r="L611">
        <v>0.85</v>
      </c>
      <c r="M611">
        <v>0.97250000000000003</v>
      </c>
      <c r="N611">
        <v>0.95679999999999998</v>
      </c>
      <c r="O611">
        <v>0.79090000000000005</v>
      </c>
    </row>
    <row r="612" spans="1:15" x14ac:dyDescent="0.3">
      <c r="A612">
        <v>611</v>
      </c>
      <c r="B612" s="1">
        <v>45332</v>
      </c>
      <c r="C612" s="2" t="s">
        <v>41</v>
      </c>
      <c r="D612" s="2" t="s">
        <v>20</v>
      </c>
      <c r="E612">
        <v>480</v>
      </c>
      <c r="F612">
        <v>363</v>
      </c>
      <c r="G612">
        <v>117</v>
      </c>
      <c r="H612">
        <v>833</v>
      </c>
      <c r="I612">
        <v>797</v>
      </c>
      <c r="J612">
        <v>36</v>
      </c>
      <c r="K612">
        <v>20.85</v>
      </c>
      <c r="L612">
        <v>0.75619999999999998</v>
      </c>
      <c r="M612">
        <v>0.79790000000000005</v>
      </c>
      <c r="N612">
        <v>0.95679999999999998</v>
      </c>
      <c r="O612">
        <v>0.57730000000000004</v>
      </c>
    </row>
    <row r="613" spans="1:15" x14ac:dyDescent="0.3">
      <c r="A613">
        <v>612</v>
      </c>
      <c r="B613" s="1">
        <v>45332</v>
      </c>
      <c r="C613" s="2" t="s">
        <v>41</v>
      </c>
      <c r="D613" s="2" t="s">
        <v>24</v>
      </c>
      <c r="E613">
        <v>480</v>
      </c>
      <c r="F613">
        <v>367</v>
      </c>
      <c r="G613">
        <v>113</v>
      </c>
      <c r="H613">
        <v>570</v>
      </c>
      <c r="I613">
        <v>544</v>
      </c>
      <c r="J613">
        <v>26</v>
      </c>
      <c r="K613">
        <v>31.34</v>
      </c>
      <c r="L613">
        <v>0.76459999999999995</v>
      </c>
      <c r="M613">
        <v>0.81200000000000006</v>
      </c>
      <c r="N613">
        <v>0.95440000000000003</v>
      </c>
      <c r="O613">
        <v>0.59250000000000003</v>
      </c>
    </row>
    <row r="614" spans="1:15" x14ac:dyDescent="0.3">
      <c r="A614">
        <v>613</v>
      </c>
      <c r="B614" s="1">
        <v>45332</v>
      </c>
      <c r="C614" s="2" t="s">
        <v>44</v>
      </c>
      <c r="D614" s="2" t="s">
        <v>12</v>
      </c>
      <c r="E614">
        <v>480</v>
      </c>
      <c r="F614">
        <v>393</v>
      </c>
      <c r="G614">
        <v>87</v>
      </c>
      <c r="H614">
        <v>585</v>
      </c>
      <c r="I614">
        <v>569</v>
      </c>
      <c r="J614">
        <v>16</v>
      </c>
      <c r="K614">
        <v>38.51</v>
      </c>
      <c r="L614">
        <v>0.81869999999999998</v>
      </c>
      <c r="M614">
        <v>0.95589999999999997</v>
      </c>
      <c r="N614">
        <v>0.97260000000000002</v>
      </c>
      <c r="O614">
        <v>0.76119999999999999</v>
      </c>
    </row>
    <row r="615" spans="1:15" x14ac:dyDescent="0.3">
      <c r="A615">
        <v>614</v>
      </c>
      <c r="B615" s="1">
        <v>45332</v>
      </c>
      <c r="C615" s="2" t="s">
        <v>44</v>
      </c>
      <c r="D615" s="2" t="s">
        <v>20</v>
      </c>
      <c r="E615">
        <v>480</v>
      </c>
      <c r="F615">
        <v>476</v>
      </c>
      <c r="G615">
        <v>4</v>
      </c>
      <c r="H615">
        <v>1144</v>
      </c>
      <c r="I615">
        <v>1144</v>
      </c>
      <c r="J615">
        <v>0</v>
      </c>
      <c r="K615">
        <v>23.59</v>
      </c>
      <c r="L615">
        <v>0.99170000000000003</v>
      </c>
      <c r="M615">
        <v>0.94550000000000001</v>
      </c>
      <c r="N615">
        <v>1</v>
      </c>
      <c r="O615">
        <v>0.93769999999999998</v>
      </c>
    </row>
    <row r="616" spans="1:15" x14ac:dyDescent="0.3">
      <c r="A616">
        <v>615</v>
      </c>
      <c r="B616" s="1">
        <v>45332</v>
      </c>
      <c r="C616" s="2" t="s">
        <v>44</v>
      </c>
      <c r="D616" s="2" t="s">
        <v>24</v>
      </c>
      <c r="E616">
        <v>480</v>
      </c>
      <c r="F616">
        <v>454</v>
      </c>
      <c r="G616">
        <v>26</v>
      </c>
      <c r="H616">
        <v>791</v>
      </c>
      <c r="I616">
        <v>763</v>
      </c>
      <c r="J616">
        <v>28</v>
      </c>
      <c r="K616">
        <v>31.74</v>
      </c>
      <c r="L616">
        <v>0.94579999999999997</v>
      </c>
      <c r="M616">
        <v>0.92190000000000005</v>
      </c>
      <c r="N616">
        <v>0.96460000000000001</v>
      </c>
      <c r="O616">
        <v>0.84109999999999996</v>
      </c>
    </row>
    <row r="617" spans="1:15" x14ac:dyDescent="0.3">
      <c r="A617">
        <v>616</v>
      </c>
      <c r="B617" s="1">
        <v>45333</v>
      </c>
      <c r="C617" s="2" t="s">
        <v>11</v>
      </c>
      <c r="D617" s="2" t="s">
        <v>12</v>
      </c>
      <c r="E617">
        <v>480</v>
      </c>
      <c r="F617">
        <v>430</v>
      </c>
      <c r="G617">
        <v>50</v>
      </c>
      <c r="H617">
        <v>546</v>
      </c>
      <c r="I617">
        <v>531</v>
      </c>
      <c r="J617">
        <v>15</v>
      </c>
      <c r="K617">
        <v>38.58</v>
      </c>
      <c r="L617">
        <v>0.89580000000000004</v>
      </c>
      <c r="M617">
        <v>0.81740000000000002</v>
      </c>
      <c r="N617">
        <v>0.97250000000000003</v>
      </c>
      <c r="O617">
        <v>0.71209999999999996</v>
      </c>
    </row>
    <row r="618" spans="1:15" x14ac:dyDescent="0.3">
      <c r="A618">
        <v>617</v>
      </c>
      <c r="B618" s="1">
        <v>45333</v>
      </c>
      <c r="C618" s="2" t="s">
        <v>11</v>
      </c>
      <c r="D618" s="2" t="s">
        <v>20</v>
      </c>
      <c r="E618">
        <v>480</v>
      </c>
      <c r="F618">
        <v>408</v>
      </c>
      <c r="G618">
        <v>72</v>
      </c>
      <c r="H618">
        <v>559</v>
      </c>
      <c r="I618">
        <v>534</v>
      </c>
      <c r="J618">
        <v>25</v>
      </c>
      <c r="K618">
        <v>36.69</v>
      </c>
      <c r="L618">
        <v>0.85</v>
      </c>
      <c r="M618">
        <v>0.83809999999999996</v>
      </c>
      <c r="N618">
        <v>0.95530000000000004</v>
      </c>
      <c r="O618">
        <v>0.68049999999999999</v>
      </c>
    </row>
    <row r="619" spans="1:15" x14ac:dyDescent="0.3">
      <c r="A619">
        <v>618</v>
      </c>
      <c r="B619" s="1">
        <v>45333</v>
      </c>
      <c r="C619" s="2" t="s">
        <v>11</v>
      </c>
      <c r="D619" s="2" t="s">
        <v>24</v>
      </c>
      <c r="E619">
        <v>480</v>
      </c>
      <c r="F619">
        <v>438</v>
      </c>
      <c r="G619">
        <v>42</v>
      </c>
      <c r="H619">
        <v>873</v>
      </c>
      <c r="I619">
        <v>839</v>
      </c>
      <c r="J619">
        <v>34</v>
      </c>
      <c r="K619">
        <v>27.68</v>
      </c>
      <c r="L619">
        <v>0.91249999999999998</v>
      </c>
      <c r="M619">
        <v>0.91990000000000005</v>
      </c>
      <c r="N619">
        <v>0.96109999999999995</v>
      </c>
      <c r="O619">
        <v>0.80679999999999996</v>
      </c>
    </row>
    <row r="620" spans="1:15" x14ac:dyDescent="0.3">
      <c r="A620">
        <v>619</v>
      </c>
      <c r="B620" s="1">
        <v>45333</v>
      </c>
      <c r="C620" s="2" t="s">
        <v>30</v>
      </c>
      <c r="D620" s="2" t="s">
        <v>12</v>
      </c>
      <c r="E620">
        <v>480</v>
      </c>
      <c r="F620">
        <v>392</v>
      </c>
      <c r="G620">
        <v>88</v>
      </c>
      <c r="H620">
        <v>590</v>
      </c>
      <c r="I620">
        <v>562</v>
      </c>
      <c r="J620">
        <v>28</v>
      </c>
      <c r="K620">
        <v>34.479999999999997</v>
      </c>
      <c r="L620">
        <v>0.81669999999999998</v>
      </c>
      <c r="M620">
        <v>0.86509999999999998</v>
      </c>
      <c r="N620">
        <v>0.95250000000000001</v>
      </c>
      <c r="O620">
        <v>0.67300000000000004</v>
      </c>
    </row>
    <row r="621" spans="1:15" x14ac:dyDescent="0.3">
      <c r="A621">
        <v>620</v>
      </c>
      <c r="B621" s="1">
        <v>45333</v>
      </c>
      <c r="C621" s="2" t="s">
        <v>30</v>
      </c>
      <c r="D621" s="2" t="s">
        <v>20</v>
      </c>
      <c r="E621">
        <v>480</v>
      </c>
      <c r="F621">
        <v>474</v>
      </c>
      <c r="G621">
        <v>6</v>
      </c>
      <c r="H621">
        <v>1040</v>
      </c>
      <c r="I621">
        <v>1037</v>
      </c>
      <c r="J621">
        <v>3</v>
      </c>
      <c r="K621">
        <v>21.95</v>
      </c>
      <c r="L621">
        <v>0.98750000000000004</v>
      </c>
      <c r="M621">
        <v>0.80310000000000004</v>
      </c>
      <c r="N621">
        <v>0.99709999999999999</v>
      </c>
      <c r="O621">
        <v>0.79079999999999995</v>
      </c>
    </row>
    <row r="622" spans="1:15" x14ac:dyDescent="0.3">
      <c r="A622">
        <v>621</v>
      </c>
      <c r="B622" s="1">
        <v>45333</v>
      </c>
      <c r="C622" s="2" t="s">
        <v>30</v>
      </c>
      <c r="D622" s="2" t="s">
        <v>24</v>
      </c>
      <c r="E622">
        <v>480</v>
      </c>
      <c r="F622">
        <v>403</v>
      </c>
      <c r="G622">
        <v>77</v>
      </c>
      <c r="H622">
        <v>662</v>
      </c>
      <c r="I622">
        <v>649</v>
      </c>
      <c r="J622">
        <v>13</v>
      </c>
      <c r="K622">
        <v>35.380000000000003</v>
      </c>
      <c r="L622">
        <v>0.83960000000000001</v>
      </c>
      <c r="M622">
        <v>0.96930000000000005</v>
      </c>
      <c r="N622">
        <v>0.98040000000000005</v>
      </c>
      <c r="O622">
        <v>0.79790000000000005</v>
      </c>
    </row>
    <row r="623" spans="1:15" x14ac:dyDescent="0.3">
      <c r="A623">
        <v>622</v>
      </c>
      <c r="B623" s="1">
        <v>45333</v>
      </c>
      <c r="C623" s="2" t="s">
        <v>35</v>
      </c>
      <c r="D623" s="2" t="s">
        <v>12</v>
      </c>
      <c r="E623">
        <v>480</v>
      </c>
      <c r="F623">
        <v>381</v>
      </c>
      <c r="G623">
        <v>99</v>
      </c>
      <c r="H623">
        <v>771</v>
      </c>
      <c r="I623">
        <v>741</v>
      </c>
      <c r="J623">
        <v>30</v>
      </c>
      <c r="K623">
        <v>26.53</v>
      </c>
      <c r="L623">
        <v>0.79369999999999996</v>
      </c>
      <c r="M623">
        <v>0.89549999999999996</v>
      </c>
      <c r="N623">
        <v>0.96109999999999995</v>
      </c>
      <c r="O623">
        <v>0.68310000000000004</v>
      </c>
    </row>
    <row r="624" spans="1:15" x14ac:dyDescent="0.3">
      <c r="A624">
        <v>623</v>
      </c>
      <c r="B624" s="1">
        <v>45333</v>
      </c>
      <c r="C624" s="2" t="s">
        <v>35</v>
      </c>
      <c r="D624" s="2" t="s">
        <v>20</v>
      </c>
      <c r="E624">
        <v>480</v>
      </c>
      <c r="F624">
        <v>423</v>
      </c>
      <c r="G624">
        <v>57</v>
      </c>
      <c r="H624">
        <v>707</v>
      </c>
      <c r="I624">
        <v>674</v>
      </c>
      <c r="J624">
        <v>33</v>
      </c>
      <c r="K624">
        <v>29.81</v>
      </c>
      <c r="L624">
        <v>0.88119999999999998</v>
      </c>
      <c r="M624">
        <v>0.83079999999999998</v>
      </c>
      <c r="N624">
        <v>0.95330000000000004</v>
      </c>
      <c r="O624">
        <v>0.69789999999999996</v>
      </c>
    </row>
    <row r="625" spans="1:15" x14ac:dyDescent="0.3">
      <c r="A625">
        <v>624</v>
      </c>
      <c r="B625" s="1">
        <v>45333</v>
      </c>
      <c r="C625" s="2" t="s">
        <v>35</v>
      </c>
      <c r="D625" s="2" t="s">
        <v>24</v>
      </c>
      <c r="E625">
        <v>480</v>
      </c>
      <c r="F625">
        <v>425</v>
      </c>
      <c r="G625">
        <v>55</v>
      </c>
      <c r="H625">
        <v>951</v>
      </c>
      <c r="I625">
        <v>933</v>
      </c>
      <c r="J625">
        <v>18</v>
      </c>
      <c r="K625">
        <v>23.71</v>
      </c>
      <c r="L625">
        <v>0.88539999999999996</v>
      </c>
      <c r="M625">
        <v>0.88470000000000004</v>
      </c>
      <c r="N625">
        <v>0.98109999999999997</v>
      </c>
      <c r="O625">
        <v>0.76849999999999996</v>
      </c>
    </row>
    <row r="626" spans="1:15" x14ac:dyDescent="0.3">
      <c r="A626">
        <v>625</v>
      </c>
      <c r="B626" s="1">
        <v>45333</v>
      </c>
      <c r="C626" s="2" t="s">
        <v>41</v>
      </c>
      <c r="D626" s="2" t="s">
        <v>12</v>
      </c>
      <c r="E626">
        <v>480</v>
      </c>
      <c r="F626">
        <v>382</v>
      </c>
      <c r="G626">
        <v>98</v>
      </c>
      <c r="H626">
        <v>660</v>
      </c>
      <c r="I626">
        <v>637</v>
      </c>
      <c r="J626">
        <v>23</v>
      </c>
      <c r="K626">
        <v>32.369999999999997</v>
      </c>
      <c r="L626">
        <v>0.79579999999999995</v>
      </c>
      <c r="M626">
        <v>0.93220000000000003</v>
      </c>
      <c r="N626">
        <v>0.96519999999999995</v>
      </c>
      <c r="O626">
        <v>0.71599999999999997</v>
      </c>
    </row>
    <row r="627" spans="1:15" x14ac:dyDescent="0.3">
      <c r="A627">
        <v>626</v>
      </c>
      <c r="B627" s="1">
        <v>45333</v>
      </c>
      <c r="C627" s="2" t="s">
        <v>41</v>
      </c>
      <c r="D627" s="2" t="s">
        <v>20</v>
      </c>
      <c r="E627">
        <v>480</v>
      </c>
      <c r="F627">
        <v>470</v>
      </c>
      <c r="G627">
        <v>10</v>
      </c>
      <c r="H627">
        <v>931</v>
      </c>
      <c r="I627">
        <v>895</v>
      </c>
      <c r="J627">
        <v>36</v>
      </c>
      <c r="K627">
        <v>25.36</v>
      </c>
      <c r="L627">
        <v>0.97919999999999996</v>
      </c>
      <c r="M627">
        <v>0.83720000000000006</v>
      </c>
      <c r="N627">
        <v>0.96130000000000004</v>
      </c>
      <c r="O627">
        <v>0.78810000000000002</v>
      </c>
    </row>
    <row r="628" spans="1:15" x14ac:dyDescent="0.3">
      <c r="A628">
        <v>627</v>
      </c>
      <c r="B628" s="1">
        <v>45333</v>
      </c>
      <c r="C628" s="2" t="s">
        <v>41</v>
      </c>
      <c r="D628" s="2" t="s">
        <v>24</v>
      </c>
      <c r="E628">
        <v>480</v>
      </c>
      <c r="F628">
        <v>461</v>
      </c>
      <c r="G628">
        <v>19</v>
      </c>
      <c r="H628">
        <v>653</v>
      </c>
      <c r="I628">
        <v>650</v>
      </c>
      <c r="J628">
        <v>3</v>
      </c>
      <c r="K628">
        <v>34.79</v>
      </c>
      <c r="L628">
        <v>0.96040000000000003</v>
      </c>
      <c r="M628">
        <v>0.82240000000000002</v>
      </c>
      <c r="N628">
        <v>0.99539999999999995</v>
      </c>
      <c r="O628">
        <v>0.78620000000000001</v>
      </c>
    </row>
    <row r="629" spans="1:15" x14ac:dyDescent="0.3">
      <c r="A629">
        <v>628</v>
      </c>
      <c r="B629" s="1">
        <v>45333</v>
      </c>
      <c r="C629" s="2" t="s">
        <v>44</v>
      </c>
      <c r="D629" s="2" t="s">
        <v>12</v>
      </c>
      <c r="E629">
        <v>480</v>
      </c>
      <c r="F629">
        <v>480</v>
      </c>
      <c r="G629">
        <v>0</v>
      </c>
      <c r="H629">
        <v>631</v>
      </c>
      <c r="I629">
        <v>607</v>
      </c>
      <c r="J629">
        <v>24</v>
      </c>
      <c r="K629">
        <v>38.86</v>
      </c>
      <c r="L629">
        <v>1</v>
      </c>
      <c r="M629">
        <v>0.85160000000000002</v>
      </c>
      <c r="N629">
        <v>0.96199999999999997</v>
      </c>
      <c r="O629">
        <v>0.81920000000000004</v>
      </c>
    </row>
    <row r="630" spans="1:15" x14ac:dyDescent="0.3">
      <c r="A630">
        <v>629</v>
      </c>
      <c r="B630" s="1">
        <v>45333</v>
      </c>
      <c r="C630" s="2" t="s">
        <v>44</v>
      </c>
      <c r="D630" s="2" t="s">
        <v>20</v>
      </c>
      <c r="E630">
        <v>480</v>
      </c>
      <c r="F630">
        <v>467</v>
      </c>
      <c r="G630">
        <v>13</v>
      </c>
      <c r="H630">
        <v>981</v>
      </c>
      <c r="I630">
        <v>959</v>
      </c>
      <c r="J630">
        <v>22</v>
      </c>
      <c r="K630">
        <v>22.65</v>
      </c>
      <c r="L630">
        <v>0.97289999999999999</v>
      </c>
      <c r="M630">
        <v>0.79300000000000004</v>
      </c>
      <c r="N630">
        <v>0.97760000000000002</v>
      </c>
      <c r="O630">
        <v>0.75419999999999998</v>
      </c>
    </row>
    <row r="631" spans="1:15" x14ac:dyDescent="0.3">
      <c r="A631">
        <v>630</v>
      </c>
      <c r="B631" s="1">
        <v>45333</v>
      </c>
      <c r="C631" s="2" t="s">
        <v>44</v>
      </c>
      <c r="D631" s="2" t="s">
        <v>24</v>
      </c>
      <c r="E631">
        <v>480</v>
      </c>
      <c r="F631">
        <v>409</v>
      </c>
      <c r="G631">
        <v>71</v>
      </c>
      <c r="H631">
        <v>627</v>
      </c>
      <c r="I631">
        <v>625</v>
      </c>
      <c r="J631">
        <v>2</v>
      </c>
      <c r="K631">
        <v>30.25</v>
      </c>
      <c r="L631">
        <v>0.85209999999999997</v>
      </c>
      <c r="M631">
        <v>0.77310000000000001</v>
      </c>
      <c r="N631">
        <v>0.99680000000000002</v>
      </c>
      <c r="O631">
        <v>0.65669999999999995</v>
      </c>
    </row>
    <row r="632" spans="1:15" x14ac:dyDescent="0.3">
      <c r="A632">
        <v>631</v>
      </c>
      <c r="B632" s="1">
        <v>45334</v>
      </c>
      <c r="C632" s="2" t="s">
        <v>11</v>
      </c>
      <c r="D632" s="2" t="s">
        <v>12</v>
      </c>
      <c r="E632">
        <v>480</v>
      </c>
      <c r="F632">
        <v>410</v>
      </c>
      <c r="G632">
        <v>70</v>
      </c>
      <c r="H632">
        <v>998</v>
      </c>
      <c r="I632">
        <v>982</v>
      </c>
      <c r="J632">
        <v>16</v>
      </c>
      <c r="K632">
        <v>21.86</v>
      </c>
      <c r="L632">
        <v>0.85419999999999996</v>
      </c>
      <c r="M632">
        <v>0.8871</v>
      </c>
      <c r="N632">
        <v>0.98399999999999999</v>
      </c>
      <c r="O632">
        <v>0.74560000000000004</v>
      </c>
    </row>
    <row r="633" spans="1:15" x14ac:dyDescent="0.3">
      <c r="A633">
        <v>632</v>
      </c>
      <c r="B633" s="1">
        <v>45334</v>
      </c>
      <c r="C633" s="2" t="s">
        <v>11</v>
      </c>
      <c r="D633" s="2" t="s">
        <v>20</v>
      </c>
      <c r="E633">
        <v>480</v>
      </c>
      <c r="F633">
        <v>431</v>
      </c>
      <c r="G633">
        <v>49</v>
      </c>
      <c r="H633">
        <v>1079</v>
      </c>
      <c r="I633">
        <v>1037</v>
      </c>
      <c r="J633">
        <v>42</v>
      </c>
      <c r="K633">
        <v>20.25</v>
      </c>
      <c r="L633">
        <v>0.89790000000000003</v>
      </c>
      <c r="M633">
        <v>0.84489999999999998</v>
      </c>
      <c r="N633">
        <v>0.96109999999999995</v>
      </c>
      <c r="O633">
        <v>0.72909999999999997</v>
      </c>
    </row>
    <row r="634" spans="1:15" x14ac:dyDescent="0.3">
      <c r="A634">
        <v>633</v>
      </c>
      <c r="B634" s="1">
        <v>45334</v>
      </c>
      <c r="C634" s="2" t="s">
        <v>11</v>
      </c>
      <c r="D634" s="2" t="s">
        <v>24</v>
      </c>
      <c r="E634">
        <v>480</v>
      </c>
      <c r="F634">
        <v>388</v>
      </c>
      <c r="G634">
        <v>92</v>
      </c>
      <c r="H634">
        <v>586</v>
      </c>
      <c r="I634">
        <v>558</v>
      </c>
      <c r="J634">
        <v>28</v>
      </c>
      <c r="K634">
        <v>38.020000000000003</v>
      </c>
      <c r="L634">
        <v>0.80830000000000002</v>
      </c>
      <c r="M634">
        <v>0.95750000000000002</v>
      </c>
      <c r="N634">
        <v>0.95220000000000005</v>
      </c>
      <c r="O634">
        <v>0.73699999999999999</v>
      </c>
    </row>
    <row r="635" spans="1:15" x14ac:dyDescent="0.3">
      <c r="A635">
        <v>634</v>
      </c>
      <c r="B635" s="1">
        <v>45334</v>
      </c>
      <c r="C635" s="2" t="s">
        <v>30</v>
      </c>
      <c r="D635" s="2" t="s">
        <v>12</v>
      </c>
      <c r="E635">
        <v>480</v>
      </c>
      <c r="F635">
        <v>407</v>
      </c>
      <c r="G635">
        <v>73</v>
      </c>
      <c r="H635">
        <v>727</v>
      </c>
      <c r="I635">
        <v>721</v>
      </c>
      <c r="J635">
        <v>6</v>
      </c>
      <c r="K635">
        <v>30.42</v>
      </c>
      <c r="L635">
        <v>0.84789999999999999</v>
      </c>
      <c r="M635">
        <v>0.90649999999999997</v>
      </c>
      <c r="N635">
        <v>0.99170000000000003</v>
      </c>
      <c r="O635">
        <v>0.76219999999999999</v>
      </c>
    </row>
    <row r="636" spans="1:15" x14ac:dyDescent="0.3">
      <c r="A636">
        <v>635</v>
      </c>
      <c r="B636" s="1">
        <v>45334</v>
      </c>
      <c r="C636" s="2" t="s">
        <v>30</v>
      </c>
      <c r="D636" s="2" t="s">
        <v>20</v>
      </c>
      <c r="E636">
        <v>480</v>
      </c>
      <c r="F636">
        <v>446</v>
      </c>
      <c r="G636">
        <v>34</v>
      </c>
      <c r="H636">
        <v>887</v>
      </c>
      <c r="I636">
        <v>885</v>
      </c>
      <c r="J636">
        <v>2</v>
      </c>
      <c r="K636">
        <v>26.02</v>
      </c>
      <c r="L636">
        <v>0.92920000000000003</v>
      </c>
      <c r="M636">
        <v>0.86280000000000001</v>
      </c>
      <c r="N636">
        <v>0.99770000000000003</v>
      </c>
      <c r="O636">
        <v>0.79990000000000006</v>
      </c>
    </row>
    <row r="637" spans="1:15" x14ac:dyDescent="0.3">
      <c r="A637">
        <v>636</v>
      </c>
      <c r="B637" s="1">
        <v>45334</v>
      </c>
      <c r="C637" s="2" t="s">
        <v>30</v>
      </c>
      <c r="D637" s="2" t="s">
        <v>24</v>
      </c>
      <c r="E637">
        <v>480</v>
      </c>
      <c r="F637">
        <v>425</v>
      </c>
      <c r="G637">
        <v>55</v>
      </c>
      <c r="H637">
        <v>818</v>
      </c>
      <c r="I637">
        <v>786</v>
      </c>
      <c r="J637">
        <v>32</v>
      </c>
      <c r="K637">
        <v>25.52</v>
      </c>
      <c r="L637">
        <v>0.88539999999999996</v>
      </c>
      <c r="M637">
        <v>0.81879999999999997</v>
      </c>
      <c r="N637">
        <v>0.96089999999999998</v>
      </c>
      <c r="O637">
        <v>0.6966</v>
      </c>
    </row>
    <row r="638" spans="1:15" x14ac:dyDescent="0.3">
      <c r="A638">
        <v>637</v>
      </c>
      <c r="B638" s="1">
        <v>45334</v>
      </c>
      <c r="C638" s="2" t="s">
        <v>35</v>
      </c>
      <c r="D638" s="2" t="s">
        <v>12</v>
      </c>
      <c r="E638">
        <v>480</v>
      </c>
      <c r="F638">
        <v>434</v>
      </c>
      <c r="G638">
        <v>46</v>
      </c>
      <c r="H638">
        <v>838</v>
      </c>
      <c r="I638">
        <v>812</v>
      </c>
      <c r="J638">
        <v>26</v>
      </c>
      <c r="K638">
        <v>25.03</v>
      </c>
      <c r="L638">
        <v>0.9042</v>
      </c>
      <c r="M638">
        <v>0.80579999999999996</v>
      </c>
      <c r="N638">
        <v>0.96899999999999997</v>
      </c>
      <c r="O638">
        <v>0.70599999999999996</v>
      </c>
    </row>
    <row r="639" spans="1:15" x14ac:dyDescent="0.3">
      <c r="A639">
        <v>638</v>
      </c>
      <c r="B639" s="1">
        <v>45334</v>
      </c>
      <c r="C639" s="2" t="s">
        <v>35</v>
      </c>
      <c r="D639" s="2" t="s">
        <v>20</v>
      </c>
      <c r="E639">
        <v>480</v>
      </c>
      <c r="F639">
        <v>404</v>
      </c>
      <c r="G639">
        <v>76</v>
      </c>
      <c r="H639">
        <v>640</v>
      </c>
      <c r="I639">
        <v>636</v>
      </c>
      <c r="J639">
        <v>4</v>
      </c>
      <c r="K639">
        <v>32.33</v>
      </c>
      <c r="L639">
        <v>0.8417</v>
      </c>
      <c r="M639">
        <v>0.85450000000000004</v>
      </c>
      <c r="N639">
        <v>0.99380000000000002</v>
      </c>
      <c r="O639">
        <v>0.71479999999999999</v>
      </c>
    </row>
    <row r="640" spans="1:15" x14ac:dyDescent="0.3">
      <c r="A640">
        <v>639</v>
      </c>
      <c r="B640" s="1">
        <v>45334</v>
      </c>
      <c r="C640" s="2" t="s">
        <v>35</v>
      </c>
      <c r="D640" s="2" t="s">
        <v>24</v>
      </c>
      <c r="E640">
        <v>480</v>
      </c>
      <c r="F640">
        <v>480</v>
      </c>
      <c r="G640">
        <v>0</v>
      </c>
      <c r="H640">
        <v>609</v>
      </c>
      <c r="I640">
        <v>591</v>
      </c>
      <c r="J640">
        <v>18</v>
      </c>
      <c r="K640">
        <v>38.979999999999997</v>
      </c>
      <c r="L640">
        <v>1</v>
      </c>
      <c r="M640">
        <v>0.82520000000000004</v>
      </c>
      <c r="N640">
        <v>0.97040000000000004</v>
      </c>
      <c r="O640">
        <v>0.80079999999999996</v>
      </c>
    </row>
    <row r="641" spans="1:15" x14ac:dyDescent="0.3">
      <c r="A641">
        <v>640</v>
      </c>
      <c r="B641" s="1">
        <v>45334</v>
      </c>
      <c r="C641" s="2" t="s">
        <v>41</v>
      </c>
      <c r="D641" s="2" t="s">
        <v>12</v>
      </c>
      <c r="E641">
        <v>480</v>
      </c>
      <c r="F641">
        <v>378</v>
      </c>
      <c r="G641">
        <v>102</v>
      </c>
      <c r="H641">
        <v>517</v>
      </c>
      <c r="I641">
        <v>506</v>
      </c>
      <c r="J641">
        <v>11</v>
      </c>
      <c r="K641">
        <v>37.24</v>
      </c>
      <c r="L641">
        <v>0.78749999999999998</v>
      </c>
      <c r="M641">
        <v>0.85029999999999994</v>
      </c>
      <c r="N641">
        <v>0.97870000000000001</v>
      </c>
      <c r="O641">
        <v>0.65529999999999999</v>
      </c>
    </row>
    <row r="642" spans="1:15" x14ac:dyDescent="0.3">
      <c r="A642">
        <v>641</v>
      </c>
      <c r="B642" s="1">
        <v>45334</v>
      </c>
      <c r="C642" s="2" t="s">
        <v>41</v>
      </c>
      <c r="D642" s="2" t="s">
        <v>20</v>
      </c>
      <c r="E642">
        <v>480</v>
      </c>
      <c r="F642">
        <v>375</v>
      </c>
      <c r="G642">
        <v>105</v>
      </c>
      <c r="H642">
        <v>588</v>
      </c>
      <c r="I642">
        <v>584</v>
      </c>
      <c r="J642">
        <v>4</v>
      </c>
      <c r="K642">
        <v>37.19</v>
      </c>
      <c r="L642">
        <v>0.78120000000000001</v>
      </c>
      <c r="M642">
        <v>0.97350000000000003</v>
      </c>
      <c r="N642">
        <v>0.99319999999999997</v>
      </c>
      <c r="O642">
        <v>0.75529999999999997</v>
      </c>
    </row>
    <row r="643" spans="1:15" x14ac:dyDescent="0.3">
      <c r="A643">
        <v>642</v>
      </c>
      <c r="B643" s="1">
        <v>45334</v>
      </c>
      <c r="C643" s="2" t="s">
        <v>41</v>
      </c>
      <c r="D643" s="2" t="s">
        <v>24</v>
      </c>
      <c r="E643">
        <v>480</v>
      </c>
      <c r="F643">
        <v>439</v>
      </c>
      <c r="G643">
        <v>41</v>
      </c>
      <c r="H643">
        <v>747</v>
      </c>
      <c r="I643">
        <v>730</v>
      </c>
      <c r="J643">
        <v>17</v>
      </c>
      <c r="K643">
        <v>32.06</v>
      </c>
      <c r="L643">
        <v>0.91459999999999997</v>
      </c>
      <c r="M643">
        <v>0.90990000000000004</v>
      </c>
      <c r="N643">
        <v>0.97719999999999996</v>
      </c>
      <c r="O643">
        <v>0.81320000000000003</v>
      </c>
    </row>
    <row r="644" spans="1:15" x14ac:dyDescent="0.3">
      <c r="A644">
        <v>643</v>
      </c>
      <c r="B644" s="1">
        <v>45334</v>
      </c>
      <c r="C644" s="2" t="s">
        <v>44</v>
      </c>
      <c r="D644" s="2" t="s">
        <v>12</v>
      </c>
      <c r="E644">
        <v>480</v>
      </c>
      <c r="F644">
        <v>458</v>
      </c>
      <c r="G644">
        <v>22</v>
      </c>
      <c r="H644">
        <v>679</v>
      </c>
      <c r="I644">
        <v>670</v>
      </c>
      <c r="J644">
        <v>9</v>
      </c>
      <c r="K644">
        <v>39.29</v>
      </c>
      <c r="L644">
        <v>0.95420000000000005</v>
      </c>
      <c r="M644">
        <v>0.97140000000000004</v>
      </c>
      <c r="N644">
        <v>0.98670000000000002</v>
      </c>
      <c r="O644">
        <v>0.91459999999999997</v>
      </c>
    </row>
    <row r="645" spans="1:15" x14ac:dyDescent="0.3">
      <c r="A645">
        <v>644</v>
      </c>
      <c r="B645" s="1">
        <v>45334</v>
      </c>
      <c r="C645" s="2" t="s">
        <v>44</v>
      </c>
      <c r="D645" s="2" t="s">
        <v>20</v>
      </c>
      <c r="E645">
        <v>480</v>
      </c>
      <c r="F645">
        <v>392</v>
      </c>
      <c r="G645">
        <v>88</v>
      </c>
      <c r="H645">
        <v>700</v>
      </c>
      <c r="I645">
        <v>673</v>
      </c>
      <c r="J645">
        <v>27</v>
      </c>
      <c r="K645">
        <v>32.659999999999997</v>
      </c>
      <c r="L645">
        <v>0.81669999999999998</v>
      </c>
      <c r="M645">
        <v>0.97219999999999995</v>
      </c>
      <c r="N645">
        <v>0.96140000000000003</v>
      </c>
      <c r="O645">
        <v>0.76329999999999998</v>
      </c>
    </row>
    <row r="646" spans="1:15" x14ac:dyDescent="0.3">
      <c r="A646">
        <v>645</v>
      </c>
      <c r="B646" s="1">
        <v>45334</v>
      </c>
      <c r="C646" s="2" t="s">
        <v>44</v>
      </c>
      <c r="D646" s="2" t="s">
        <v>24</v>
      </c>
      <c r="E646">
        <v>480</v>
      </c>
      <c r="F646">
        <v>439</v>
      </c>
      <c r="G646">
        <v>41</v>
      </c>
      <c r="H646">
        <v>897</v>
      </c>
      <c r="I646">
        <v>880</v>
      </c>
      <c r="J646">
        <v>17</v>
      </c>
      <c r="K646">
        <v>27.52</v>
      </c>
      <c r="L646">
        <v>0.91459999999999997</v>
      </c>
      <c r="M646">
        <v>0.93730000000000002</v>
      </c>
      <c r="N646">
        <v>0.98099999999999998</v>
      </c>
      <c r="O646">
        <v>0.84099999999999997</v>
      </c>
    </row>
    <row r="647" spans="1:15" x14ac:dyDescent="0.3">
      <c r="A647">
        <v>646</v>
      </c>
      <c r="B647" s="1">
        <v>45335</v>
      </c>
      <c r="C647" s="2" t="s">
        <v>11</v>
      </c>
      <c r="D647" s="2" t="s">
        <v>12</v>
      </c>
      <c r="E647">
        <v>480</v>
      </c>
      <c r="F647">
        <v>466</v>
      </c>
      <c r="G647">
        <v>14</v>
      </c>
      <c r="H647">
        <v>575</v>
      </c>
      <c r="I647">
        <v>547</v>
      </c>
      <c r="J647">
        <v>28</v>
      </c>
      <c r="K647">
        <v>38.64</v>
      </c>
      <c r="L647">
        <v>0.9708</v>
      </c>
      <c r="M647">
        <v>0.79530000000000001</v>
      </c>
      <c r="N647">
        <v>0.95130000000000003</v>
      </c>
      <c r="O647">
        <v>0.73450000000000004</v>
      </c>
    </row>
    <row r="648" spans="1:15" x14ac:dyDescent="0.3">
      <c r="A648">
        <v>647</v>
      </c>
      <c r="B648" s="1">
        <v>45335</v>
      </c>
      <c r="C648" s="2" t="s">
        <v>11</v>
      </c>
      <c r="D648" s="2" t="s">
        <v>20</v>
      </c>
      <c r="E648">
        <v>480</v>
      </c>
      <c r="F648">
        <v>457</v>
      </c>
      <c r="G648">
        <v>23</v>
      </c>
      <c r="H648">
        <v>714</v>
      </c>
      <c r="I648">
        <v>680</v>
      </c>
      <c r="J648">
        <v>34</v>
      </c>
      <c r="K648">
        <v>33.630000000000003</v>
      </c>
      <c r="L648">
        <v>0.95209999999999995</v>
      </c>
      <c r="M648">
        <v>0.87609999999999999</v>
      </c>
      <c r="N648">
        <v>0.95240000000000002</v>
      </c>
      <c r="O648">
        <v>0.7944</v>
      </c>
    </row>
    <row r="649" spans="1:15" x14ac:dyDescent="0.3">
      <c r="A649">
        <v>648</v>
      </c>
      <c r="B649" s="1">
        <v>45335</v>
      </c>
      <c r="C649" s="2" t="s">
        <v>11</v>
      </c>
      <c r="D649" s="2" t="s">
        <v>24</v>
      </c>
      <c r="E649">
        <v>480</v>
      </c>
      <c r="F649">
        <v>421</v>
      </c>
      <c r="G649">
        <v>59</v>
      </c>
      <c r="H649">
        <v>518</v>
      </c>
      <c r="I649">
        <v>498</v>
      </c>
      <c r="J649">
        <v>20</v>
      </c>
      <c r="K649">
        <v>38.86</v>
      </c>
      <c r="L649">
        <v>0.87709999999999999</v>
      </c>
      <c r="M649">
        <v>0.79690000000000005</v>
      </c>
      <c r="N649">
        <v>0.96140000000000003</v>
      </c>
      <c r="O649">
        <v>0.67200000000000004</v>
      </c>
    </row>
    <row r="650" spans="1:15" x14ac:dyDescent="0.3">
      <c r="A650">
        <v>649</v>
      </c>
      <c r="B650" s="1">
        <v>45335</v>
      </c>
      <c r="C650" s="2" t="s">
        <v>30</v>
      </c>
      <c r="D650" s="2" t="s">
        <v>12</v>
      </c>
      <c r="E650">
        <v>480</v>
      </c>
      <c r="F650">
        <v>374</v>
      </c>
      <c r="G650">
        <v>106</v>
      </c>
      <c r="H650">
        <v>621</v>
      </c>
      <c r="I650">
        <v>597</v>
      </c>
      <c r="J650">
        <v>24</v>
      </c>
      <c r="K650">
        <v>33.86</v>
      </c>
      <c r="L650">
        <v>0.7792</v>
      </c>
      <c r="M650">
        <v>0.93810000000000004</v>
      </c>
      <c r="N650">
        <v>0.96140000000000003</v>
      </c>
      <c r="O650">
        <v>0.70279999999999998</v>
      </c>
    </row>
    <row r="651" spans="1:15" x14ac:dyDescent="0.3">
      <c r="A651">
        <v>650</v>
      </c>
      <c r="B651" s="1">
        <v>45335</v>
      </c>
      <c r="C651" s="2" t="s">
        <v>30</v>
      </c>
      <c r="D651" s="2" t="s">
        <v>20</v>
      </c>
      <c r="E651">
        <v>480</v>
      </c>
      <c r="F651">
        <v>428</v>
      </c>
      <c r="G651">
        <v>52</v>
      </c>
      <c r="H651">
        <v>599</v>
      </c>
      <c r="I651">
        <v>590</v>
      </c>
      <c r="J651">
        <v>9</v>
      </c>
      <c r="K651">
        <v>33.46</v>
      </c>
      <c r="L651">
        <v>0.89170000000000005</v>
      </c>
      <c r="M651">
        <v>0.78100000000000003</v>
      </c>
      <c r="N651">
        <v>0.98499999999999999</v>
      </c>
      <c r="O651">
        <v>0.68600000000000005</v>
      </c>
    </row>
    <row r="652" spans="1:15" x14ac:dyDescent="0.3">
      <c r="A652">
        <v>651</v>
      </c>
      <c r="B652" s="1">
        <v>45335</v>
      </c>
      <c r="C652" s="2" t="s">
        <v>30</v>
      </c>
      <c r="D652" s="2" t="s">
        <v>24</v>
      </c>
      <c r="E652">
        <v>480</v>
      </c>
      <c r="F652">
        <v>448</v>
      </c>
      <c r="G652">
        <v>32</v>
      </c>
      <c r="H652">
        <v>740</v>
      </c>
      <c r="I652">
        <v>711</v>
      </c>
      <c r="J652">
        <v>29</v>
      </c>
      <c r="K652">
        <v>33.17</v>
      </c>
      <c r="L652">
        <v>0.93330000000000002</v>
      </c>
      <c r="M652">
        <v>0.91359999999999997</v>
      </c>
      <c r="N652">
        <v>0.96079999999999999</v>
      </c>
      <c r="O652">
        <v>0.81920000000000004</v>
      </c>
    </row>
    <row r="653" spans="1:15" x14ac:dyDescent="0.3">
      <c r="A653">
        <v>652</v>
      </c>
      <c r="B653" s="1">
        <v>45335</v>
      </c>
      <c r="C653" s="2" t="s">
        <v>35</v>
      </c>
      <c r="D653" s="2" t="s">
        <v>12</v>
      </c>
      <c r="E653">
        <v>480</v>
      </c>
      <c r="F653">
        <v>471</v>
      </c>
      <c r="G653">
        <v>9</v>
      </c>
      <c r="H653">
        <v>865</v>
      </c>
      <c r="I653">
        <v>840</v>
      </c>
      <c r="J653">
        <v>25</v>
      </c>
      <c r="K653">
        <v>28.98</v>
      </c>
      <c r="L653">
        <v>0.98119999999999996</v>
      </c>
      <c r="M653">
        <v>0.88719999999999999</v>
      </c>
      <c r="N653">
        <v>0.97109999999999996</v>
      </c>
      <c r="O653">
        <v>0.84540000000000004</v>
      </c>
    </row>
    <row r="654" spans="1:15" x14ac:dyDescent="0.3">
      <c r="A654">
        <v>653</v>
      </c>
      <c r="B654" s="1">
        <v>45335</v>
      </c>
      <c r="C654" s="2" t="s">
        <v>35</v>
      </c>
      <c r="D654" s="2" t="s">
        <v>20</v>
      </c>
      <c r="E654">
        <v>480</v>
      </c>
      <c r="F654">
        <v>412</v>
      </c>
      <c r="G654">
        <v>68</v>
      </c>
      <c r="H654">
        <v>788</v>
      </c>
      <c r="I654">
        <v>761</v>
      </c>
      <c r="J654">
        <v>27</v>
      </c>
      <c r="K654">
        <v>30.13</v>
      </c>
      <c r="L654">
        <v>0.85829999999999995</v>
      </c>
      <c r="M654">
        <v>0.96099999999999997</v>
      </c>
      <c r="N654">
        <v>0.9657</v>
      </c>
      <c r="O654">
        <v>0.79649999999999999</v>
      </c>
    </row>
    <row r="655" spans="1:15" x14ac:dyDescent="0.3">
      <c r="A655">
        <v>654</v>
      </c>
      <c r="B655" s="1">
        <v>45335</v>
      </c>
      <c r="C655" s="2" t="s">
        <v>35</v>
      </c>
      <c r="D655" s="2" t="s">
        <v>24</v>
      </c>
      <c r="E655">
        <v>480</v>
      </c>
      <c r="F655">
        <v>411</v>
      </c>
      <c r="G655">
        <v>69</v>
      </c>
      <c r="H655">
        <v>1156</v>
      </c>
      <c r="I655">
        <v>1116</v>
      </c>
      <c r="J655">
        <v>40</v>
      </c>
      <c r="K655">
        <v>20.74</v>
      </c>
      <c r="L655">
        <v>0.85619999999999996</v>
      </c>
      <c r="M655">
        <v>0.97219999999999995</v>
      </c>
      <c r="N655">
        <v>0.96540000000000004</v>
      </c>
      <c r="O655">
        <v>0.80359999999999998</v>
      </c>
    </row>
    <row r="656" spans="1:15" x14ac:dyDescent="0.3">
      <c r="A656">
        <v>655</v>
      </c>
      <c r="B656" s="1">
        <v>45335</v>
      </c>
      <c r="C656" s="2" t="s">
        <v>41</v>
      </c>
      <c r="D656" s="2" t="s">
        <v>12</v>
      </c>
      <c r="E656">
        <v>480</v>
      </c>
      <c r="F656">
        <v>377</v>
      </c>
      <c r="G656">
        <v>103</v>
      </c>
      <c r="H656">
        <v>659</v>
      </c>
      <c r="I656">
        <v>657</v>
      </c>
      <c r="J656">
        <v>2</v>
      </c>
      <c r="K656">
        <v>30.74</v>
      </c>
      <c r="L656">
        <v>0.78539999999999999</v>
      </c>
      <c r="M656">
        <v>0.89659999999999995</v>
      </c>
      <c r="N656">
        <v>0.997</v>
      </c>
      <c r="O656">
        <v>0.70209999999999995</v>
      </c>
    </row>
    <row r="657" spans="1:15" x14ac:dyDescent="0.3">
      <c r="A657">
        <v>656</v>
      </c>
      <c r="B657" s="1">
        <v>45335</v>
      </c>
      <c r="C657" s="2" t="s">
        <v>41</v>
      </c>
      <c r="D657" s="2" t="s">
        <v>20</v>
      </c>
      <c r="E657">
        <v>480</v>
      </c>
      <c r="F657">
        <v>382</v>
      </c>
      <c r="G657">
        <v>98</v>
      </c>
      <c r="H657">
        <v>828</v>
      </c>
      <c r="I657">
        <v>822</v>
      </c>
      <c r="J657">
        <v>6</v>
      </c>
      <c r="K657">
        <v>24.96</v>
      </c>
      <c r="L657">
        <v>0.79579999999999995</v>
      </c>
      <c r="M657">
        <v>0.90200000000000002</v>
      </c>
      <c r="N657">
        <v>0.99280000000000002</v>
      </c>
      <c r="O657">
        <v>0.71260000000000001</v>
      </c>
    </row>
    <row r="658" spans="1:15" x14ac:dyDescent="0.3">
      <c r="A658">
        <v>657</v>
      </c>
      <c r="B658" s="1">
        <v>45335</v>
      </c>
      <c r="C658" s="2" t="s">
        <v>41</v>
      </c>
      <c r="D658" s="2" t="s">
        <v>24</v>
      </c>
      <c r="E658">
        <v>480</v>
      </c>
      <c r="F658">
        <v>402</v>
      </c>
      <c r="G658">
        <v>78</v>
      </c>
      <c r="H658">
        <v>1126</v>
      </c>
      <c r="I658">
        <v>1088</v>
      </c>
      <c r="J658">
        <v>38</v>
      </c>
      <c r="K658">
        <v>20.89</v>
      </c>
      <c r="L658">
        <v>0.83750000000000002</v>
      </c>
      <c r="M658">
        <v>0.97570000000000001</v>
      </c>
      <c r="N658">
        <v>0.96630000000000005</v>
      </c>
      <c r="O658">
        <v>0.78959999999999997</v>
      </c>
    </row>
    <row r="659" spans="1:15" x14ac:dyDescent="0.3">
      <c r="A659">
        <v>658</v>
      </c>
      <c r="B659" s="1">
        <v>45335</v>
      </c>
      <c r="C659" s="2" t="s">
        <v>44</v>
      </c>
      <c r="D659" s="2" t="s">
        <v>12</v>
      </c>
      <c r="E659">
        <v>480</v>
      </c>
      <c r="F659">
        <v>429</v>
      </c>
      <c r="G659">
        <v>51</v>
      </c>
      <c r="H659">
        <v>540</v>
      </c>
      <c r="I659">
        <v>519</v>
      </c>
      <c r="J659">
        <v>21</v>
      </c>
      <c r="K659">
        <v>39.340000000000003</v>
      </c>
      <c r="L659">
        <v>0.89380000000000004</v>
      </c>
      <c r="M659">
        <v>0.82569999999999999</v>
      </c>
      <c r="N659">
        <v>0.96109999999999995</v>
      </c>
      <c r="O659">
        <v>0.70930000000000004</v>
      </c>
    </row>
    <row r="660" spans="1:15" x14ac:dyDescent="0.3">
      <c r="A660">
        <v>659</v>
      </c>
      <c r="B660" s="1">
        <v>45335</v>
      </c>
      <c r="C660" s="2" t="s">
        <v>44</v>
      </c>
      <c r="D660" s="2" t="s">
        <v>20</v>
      </c>
      <c r="E660">
        <v>480</v>
      </c>
      <c r="F660">
        <v>467</v>
      </c>
      <c r="G660">
        <v>13</v>
      </c>
      <c r="H660">
        <v>1121</v>
      </c>
      <c r="I660">
        <v>1093</v>
      </c>
      <c r="J660">
        <v>28</v>
      </c>
      <c r="K660">
        <v>20.21</v>
      </c>
      <c r="L660">
        <v>0.97289999999999999</v>
      </c>
      <c r="M660">
        <v>0.80879999999999996</v>
      </c>
      <c r="N660">
        <v>0.97499999999999998</v>
      </c>
      <c r="O660">
        <v>0.76719999999999999</v>
      </c>
    </row>
    <row r="661" spans="1:15" x14ac:dyDescent="0.3">
      <c r="A661">
        <v>660</v>
      </c>
      <c r="B661" s="1">
        <v>45335</v>
      </c>
      <c r="C661" s="2" t="s">
        <v>44</v>
      </c>
      <c r="D661" s="2" t="s">
        <v>24</v>
      </c>
      <c r="E661">
        <v>480</v>
      </c>
      <c r="F661">
        <v>414</v>
      </c>
      <c r="G661">
        <v>66</v>
      </c>
      <c r="H661">
        <v>723</v>
      </c>
      <c r="I661">
        <v>716</v>
      </c>
      <c r="J661">
        <v>7</v>
      </c>
      <c r="K661">
        <v>31.16</v>
      </c>
      <c r="L661">
        <v>0.86250000000000004</v>
      </c>
      <c r="M661">
        <v>0.90720000000000001</v>
      </c>
      <c r="N661">
        <v>0.99029999999999996</v>
      </c>
      <c r="O661">
        <v>0.77490000000000003</v>
      </c>
    </row>
    <row r="662" spans="1:15" x14ac:dyDescent="0.3">
      <c r="A662">
        <v>661</v>
      </c>
      <c r="B662" s="1">
        <v>45336</v>
      </c>
      <c r="C662" s="2" t="s">
        <v>11</v>
      </c>
      <c r="D662" s="2" t="s">
        <v>12</v>
      </c>
      <c r="E662">
        <v>480</v>
      </c>
      <c r="F662">
        <v>433</v>
      </c>
      <c r="G662">
        <v>47</v>
      </c>
      <c r="H662">
        <v>865</v>
      </c>
      <c r="I662">
        <v>840</v>
      </c>
      <c r="J662">
        <v>25</v>
      </c>
      <c r="K662">
        <v>27.82</v>
      </c>
      <c r="L662">
        <v>0.90210000000000001</v>
      </c>
      <c r="M662">
        <v>0.92710000000000004</v>
      </c>
      <c r="N662">
        <v>0.97109999999999996</v>
      </c>
      <c r="O662">
        <v>0.81220000000000003</v>
      </c>
    </row>
    <row r="663" spans="1:15" x14ac:dyDescent="0.3">
      <c r="A663">
        <v>662</v>
      </c>
      <c r="B663" s="1">
        <v>45336</v>
      </c>
      <c r="C663" s="2" t="s">
        <v>11</v>
      </c>
      <c r="D663" s="2" t="s">
        <v>20</v>
      </c>
      <c r="E663">
        <v>480</v>
      </c>
      <c r="F663">
        <v>416</v>
      </c>
      <c r="G663">
        <v>64</v>
      </c>
      <c r="H663">
        <v>1061</v>
      </c>
      <c r="I663">
        <v>1036</v>
      </c>
      <c r="J663">
        <v>25</v>
      </c>
      <c r="K663">
        <v>23.01</v>
      </c>
      <c r="L663">
        <v>0.86670000000000003</v>
      </c>
      <c r="M663">
        <v>0.9788</v>
      </c>
      <c r="N663">
        <v>0.97640000000000005</v>
      </c>
      <c r="O663">
        <v>0.82830000000000004</v>
      </c>
    </row>
    <row r="664" spans="1:15" x14ac:dyDescent="0.3">
      <c r="A664">
        <v>663</v>
      </c>
      <c r="B664" s="1">
        <v>45336</v>
      </c>
      <c r="C664" s="2" t="s">
        <v>11</v>
      </c>
      <c r="D664" s="2" t="s">
        <v>24</v>
      </c>
      <c r="E664">
        <v>480</v>
      </c>
      <c r="F664">
        <v>443</v>
      </c>
      <c r="G664">
        <v>37</v>
      </c>
      <c r="H664">
        <v>910</v>
      </c>
      <c r="I664">
        <v>905</v>
      </c>
      <c r="J664">
        <v>5</v>
      </c>
      <c r="K664">
        <v>28.32</v>
      </c>
      <c r="L664">
        <v>0.92290000000000005</v>
      </c>
      <c r="M664">
        <v>0.97009999999999996</v>
      </c>
      <c r="N664">
        <v>0.99450000000000005</v>
      </c>
      <c r="O664">
        <v>0.89039999999999997</v>
      </c>
    </row>
    <row r="665" spans="1:15" x14ac:dyDescent="0.3">
      <c r="A665">
        <v>664</v>
      </c>
      <c r="B665" s="1">
        <v>45336</v>
      </c>
      <c r="C665" s="2" t="s">
        <v>30</v>
      </c>
      <c r="D665" s="2" t="s">
        <v>12</v>
      </c>
      <c r="E665">
        <v>480</v>
      </c>
      <c r="F665">
        <v>360</v>
      </c>
      <c r="G665">
        <v>120</v>
      </c>
      <c r="H665">
        <v>517</v>
      </c>
      <c r="I665">
        <v>509</v>
      </c>
      <c r="J665">
        <v>8</v>
      </c>
      <c r="K665">
        <v>34.6</v>
      </c>
      <c r="L665">
        <v>0.75</v>
      </c>
      <c r="M665">
        <v>0.82850000000000001</v>
      </c>
      <c r="N665">
        <v>0.98450000000000004</v>
      </c>
      <c r="O665">
        <v>0.61170000000000002</v>
      </c>
    </row>
    <row r="666" spans="1:15" x14ac:dyDescent="0.3">
      <c r="A666">
        <v>665</v>
      </c>
      <c r="B666" s="1">
        <v>45336</v>
      </c>
      <c r="C666" s="2" t="s">
        <v>30</v>
      </c>
      <c r="D666" s="2" t="s">
        <v>20</v>
      </c>
      <c r="E666">
        <v>480</v>
      </c>
      <c r="F666">
        <v>380</v>
      </c>
      <c r="G666">
        <v>100</v>
      </c>
      <c r="H666">
        <v>812</v>
      </c>
      <c r="I666">
        <v>793</v>
      </c>
      <c r="J666">
        <v>19</v>
      </c>
      <c r="K666">
        <v>24.14</v>
      </c>
      <c r="L666">
        <v>0.79169999999999996</v>
      </c>
      <c r="M666">
        <v>0.86019999999999996</v>
      </c>
      <c r="N666">
        <v>0.97660000000000002</v>
      </c>
      <c r="O666">
        <v>0.66510000000000002</v>
      </c>
    </row>
    <row r="667" spans="1:15" x14ac:dyDescent="0.3">
      <c r="A667">
        <v>666</v>
      </c>
      <c r="B667" s="1">
        <v>45336</v>
      </c>
      <c r="C667" s="2" t="s">
        <v>30</v>
      </c>
      <c r="D667" s="2" t="s">
        <v>24</v>
      </c>
      <c r="E667">
        <v>480</v>
      </c>
      <c r="F667">
        <v>424</v>
      </c>
      <c r="G667">
        <v>56</v>
      </c>
      <c r="H667">
        <v>630</v>
      </c>
      <c r="I667">
        <v>628</v>
      </c>
      <c r="J667">
        <v>2</v>
      </c>
      <c r="K667">
        <v>34.44</v>
      </c>
      <c r="L667">
        <v>0.88329999999999997</v>
      </c>
      <c r="M667">
        <v>0.85370000000000001</v>
      </c>
      <c r="N667">
        <v>0.99680000000000002</v>
      </c>
      <c r="O667">
        <v>0.75170000000000003</v>
      </c>
    </row>
    <row r="668" spans="1:15" x14ac:dyDescent="0.3">
      <c r="A668">
        <v>667</v>
      </c>
      <c r="B668" s="1">
        <v>45336</v>
      </c>
      <c r="C668" s="2" t="s">
        <v>35</v>
      </c>
      <c r="D668" s="2" t="s">
        <v>12</v>
      </c>
      <c r="E668">
        <v>480</v>
      </c>
      <c r="F668">
        <v>475</v>
      </c>
      <c r="G668">
        <v>5</v>
      </c>
      <c r="H668">
        <v>611</v>
      </c>
      <c r="I668">
        <v>586</v>
      </c>
      <c r="J668">
        <v>25</v>
      </c>
      <c r="K668">
        <v>36.200000000000003</v>
      </c>
      <c r="L668">
        <v>0.98960000000000004</v>
      </c>
      <c r="M668">
        <v>0.77639999999999998</v>
      </c>
      <c r="N668">
        <v>0.95909999999999995</v>
      </c>
      <c r="O668">
        <v>0.7369</v>
      </c>
    </row>
    <row r="669" spans="1:15" x14ac:dyDescent="0.3">
      <c r="A669">
        <v>668</v>
      </c>
      <c r="B669" s="1">
        <v>45336</v>
      </c>
      <c r="C669" s="2" t="s">
        <v>35</v>
      </c>
      <c r="D669" s="2" t="s">
        <v>20</v>
      </c>
      <c r="E669">
        <v>480</v>
      </c>
      <c r="F669">
        <v>398</v>
      </c>
      <c r="G669">
        <v>82</v>
      </c>
      <c r="H669">
        <v>1004</v>
      </c>
      <c r="I669">
        <v>958</v>
      </c>
      <c r="J669">
        <v>46</v>
      </c>
      <c r="K669">
        <v>22.19</v>
      </c>
      <c r="L669">
        <v>0.82920000000000005</v>
      </c>
      <c r="M669">
        <v>0.93310000000000004</v>
      </c>
      <c r="N669">
        <v>0.95420000000000005</v>
      </c>
      <c r="O669">
        <v>0.73829999999999996</v>
      </c>
    </row>
    <row r="670" spans="1:15" x14ac:dyDescent="0.3">
      <c r="A670">
        <v>669</v>
      </c>
      <c r="B670" s="1">
        <v>45336</v>
      </c>
      <c r="C670" s="2" t="s">
        <v>35</v>
      </c>
      <c r="D670" s="2" t="s">
        <v>24</v>
      </c>
      <c r="E670">
        <v>480</v>
      </c>
      <c r="F670">
        <v>386</v>
      </c>
      <c r="G670">
        <v>94</v>
      </c>
      <c r="H670">
        <v>734</v>
      </c>
      <c r="I670">
        <v>729</v>
      </c>
      <c r="J670">
        <v>5</v>
      </c>
      <c r="K670">
        <v>24.88</v>
      </c>
      <c r="L670">
        <v>0.80420000000000003</v>
      </c>
      <c r="M670">
        <v>0.78920000000000001</v>
      </c>
      <c r="N670">
        <v>0.99319999999999997</v>
      </c>
      <c r="O670">
        <v>0.63039999999999996</v>
      </c>
    </row>
    <row r="671" spans="1:15" x14ac:dyDescent="0.3">
      <c r="A671">
        <v>670</v>
      </c>
      <c r="B671" s="1">
        <v>45336</v>
      </c>
      <c r="C671" s="2" t="s">
        <v>41</v>
      </c>
      <c r="D671" s="2" t="s">
        <v>12</v>
      </c>
      <c r="E671">
        <v>480</v>
      </c>
      <c r="F671">
        <v>409</v>
      </c>
      <c r="G671">
        <v>71</v>
      </c>
      <c r="H671">
        <v>736</v>
      </c>
      <c r="I671">
        <v>707</v>
      </c>
      <c r="J671">
        <v>29</v>
      </c>
      <c r="K671">
        <v>28.53</v>
      </c>
      <c r="L671">
        <v>0.85209999999999997</v>
      </c>
      <c r="M671">
        <v>0.85580000000000001</v>
      </c>
      <c r="N671">
        <v>0.96060000000000001</v>
      </c>
      <c r="O671">
        <v>0.70050000000000001</v>
      </c>
    </row>
    <row r="672" spans="1:15" x14ac:dyDescent="0.3">
      <c r="A672">
        <v>671</v>
      </c>
      <c r="B672" s="1">
        <v>45336</v>
      </c>
      <c r="C672" s="2" t="s">
        <v>41</v>
      </c>
      <c r="D672" s="2" t="s">
        <v>20</v>
      </c>
      <c r="E672">
        <v>480</v>
      </c>
      <c r="F672">
        <v>400</v>
      </c>
      <c r="G672">
        <v>80</v>
      </c>
      <c r="H672">
        <v>908</v>
      </c>
      <c r="I672">
        <v>889</v>
      </c>
      <c r="J672">
        <v>19</v>
      </c>
      <c r="K672">
        <v>23.69</v>
      </c>
      <c r="L672">
        <v>0.83330000000000004</v>
      </c>
      <c r="M672">
        <v>0.89629999999999999</v>
      </c>
      <c r="N672">
        <v>0.97909999999999997</v>
      </c>
      <c r="O672">
        <v>0.73129999999999995</v>
      </c>
    </row>
    <row r="673" spans="1:15" x14ac:dyDescent="0.3">
      <c r="A673">
        <v>672</v>
      </c>
      <c r="B673" s="1">
        <v>45336</v>
      </c>
      <c r="C673" s="2" t="s">
        <v>41</v>
      </c>
      <c r="D673" s="2" t="s">
        <v>24</v>
      </c>
      <c r="E673">
        <v>480</v>
      </c>
      <c r="F673">
        <v>477</v>
      </c>
      <c r="G673">
        <v>3</v>
      </c>
      <c r="H673">
        <v>784</v>
      </c>
      <c r="I673">
        <v>767</v>
      </c>
      <c r="J673">
        <v>17</v>
      </c>
      <c r="K673">
        <v>34.75</v>
      </c>
      <c r="L673">
        <v>0.99380000000000002</v>
      </c>
      <c r="M673">
        <v>0.9526</v>
      </c>
      <c r="N673">
        <v>0.97829999999999995</v>
      </c>
      <c r="O673">
        <v>0.92620000000000002</v>
      </c>
    </row>
    <row r="674" spans="1:15" x14ac:dyDescent="0.3">
      <c r="A674">
        <v>673</v>
      </c>
      <c r="B674" s="1">
        <v>45336</v>
      </c>
      <c r="C674" s="2" t="s">
        <v>44</v>
      </c>
      <c r="D674" s="2" t="s">
        <v>12</v>
      </c>
      <c r="E674">
        <v>480</v>
      </c>
      <c r="F674">
        <v>426</v>
      </c>
      <c r="G674">
        <v>54</v>
      </c>
      <c r="H674">
        <v>839</v>
      </c>
      <c r="I674">
        <v>831</v>
      </c>
      <c r="J674">
        <v>8</v>
      </c>
      <c r="K674">
        <v>27.78</v>
      </c>
      <c r="L674">
        <v>0.88749999999999996</v>
      </c>
      <c r="M674">
        <v>0.91200000000000003</v>
      </c>
      <c r="N674">
        <v>0.99050000000000005</v>
      </c>
      <c r="O674">
        <v>0.80169999999999997</v>
      </c>
    </row>
    <row r="675" spans="1:15" x14ac:dyDescent="0.3">
      <c r="A675">
        <v>674</v>
      </c>
      <c r="B675" s="1">
        <v>45336</v>
      </c>
      <c r="C675" s="2" t="s">
        <v>44</v>
      </c>
      <c r="D675" s="2" t="s">
        <v>20</v>
      </c>
      <c r="E675">
        <v>480</v>
      </c>
      <c r="F675">
        <v>384</v>
      </c>
      <c r="G675">
        <v>96</v>
      </c>
      <c r="H675">
        <v>630</v>
      </c>
      <c r="I675">
        <v>612</v>
      </c>
      <c r="J675">
        <v>18</v>
      </c>
      <c r="K675">
        <v>34.08</v>
      </c>
      <c r="L675">
        <v>0.8</v>
      </c>
      <c r="M675">
        <v>0.93200000000000005</v>
      </c>
      <c r="N675">
        <v>0.97140000000000004</v>
      </c>
      <c r="O675">
        <v>0.72430000000000005</v>
      </c>
    </row>
    <row r="676" spans="1:15" x14ac:dyDescent="0.3">
      <c r="A676">
        <v>675</v>
      </c>
      <c r="B676" s="1">
        <v>45336</v>
      </c>
      <c r="C676" s="2" t="s">
        <v>44</v>
      </c>
      <c r="D676" s="2" t="s">
        <v>24</v>
      </c>
      <c r="E676">
        <v>480</v>
      </c>
      <c r="F676">
        <v>378</v>
      </c>
      <c r="G676">
        <v>102</v>
      </c>
      <c r="H676">
        <v>479</v>
      </c>
      <c r="I676">
        <v>472</v>
      </c>
      <c r="J676">
        <v>7</v>
      </c>
      <c r="K676">
        <v>37.44</v>
      </c>
      <c r="L676">
        <v>0.78749999999999998</v>
      </c>
      <c r="M676">
        <v>0.79169999999999996</v>
      </c>
      <c r="N676">
        <v>0.98540000000000005</v>
      </c>
      <c r="O676">
        <v>0.61439999999999995</v>
      </c>
    </row>
    <row r="677" spans="1:15" x14ac:dyDescent="0.3">
      <c r="A677">
        <v>676</v>
      </c>
      <c r="B677" s="1">
        <v>45337</v>
      </c>
      <c r="C677" s="2" t="s">
        <v>11</v>
      </c>
      <c r="D677" s="2" t="s">
        <v>12</v>
      </c>
      <c r="E677">
        <v>480</v>
      </c>
      <c r="F677">
        <v>422</v>
      </c>
      <c r="G677">
        <v>58</v>
      </c>
      <c r="H677">
        <v>1027</v>
      </c>
      <c r="I677">
        <v>1002</v>
      </c>
      <c r="J677">
        <v>25</v>
      </c>
      <c r="K677">
        <v>22.28</v>
      </c>
      <c r="L677">
        <v>0.87919999999999998</v>
      </c>
      <c r="M677">
        <v>0.90400000000000003</v>
      </c>
      <c r="N677">
        <v>0.97570000000000001</v>
      </c>
      <c r="O677">
        <v>0.77549999999999997</v>
      </c>
    </row>
    <row r="678" spans="1:15" x14ac:dyDescent="0.3">
      <c r="A678">
        <v>677</v>
      </c>
      <c r="B678" s="1">
        <v>45337</v>
      </c>
      <c r="C678" s="2" t="s">
        <v>11</v>
      </c>
      <c r="D678" s="2" t="s">
        <v>20</v>
      </c>
      <c r="E678">
        <v>480</v>
      </c>
      <c r="F678">
        <v>399</v>
      </c>
      <c r="G678">
        <v>81</v>
      </c>
      <c r="H678">
        <v>764</v>
      </c>
      <c r="I678">
        <v>750</v>
      </c>
      <c r="J678">
        <v>14</v>
      </c>
      <c r="K678">
        <v>26.27</v>
      </c>
      <c r="L678">
        <v>0.83130000000000004</v>
      </c>
      <c r="M678">
        <v>0.83860000000000001</v>
      </c>
      <c r="N678">
        <v>0.98170000000000002</v>
      </c>
      <c r="O678">
        <v>0.68440000000000001</v>
      </c>
    </row>
    <row r="679" spans="1:15" x14ac:dyDescent="0.3">
      <c r="A679">
        <v>678</v>
      </c>
      <c r="B679" s="1">
        <v>45337</v>
      </c>
      <c r="C679" s="2" t="s">
        <v>11</v>
      </c>
      <c r="D679" s="2" t="s">
        <v>24</v>
      </c>
      <c r="E679">
        <v>480</v>
      </c>
      <c r="F679">
        <v>466</v>
      </c>
      <c r="G679">
        <v>14</v>
      </c>
      <c r="H679">
        <v>979</v>
      </c>
      <c r="I679">
        <v>949</v>
      </c>
      <c r="J679">
        <v>30</v>
      </c>
      <c r="K679">
        <v>26.96</v>
      </c>
      <c r="L679">
        <v>0.9708</v>
      </c>
      <c r="M679">
        <v>0.94410000000000005</v>
      </c>
      <c r="N679">
        <v>0.96940000000000004</v>
      </c>
      <c r="O679">
        <v>0.88849999999999996</v>
      </c>
    </row>
    <row r="680" spans="1:15" x14ac:dyDescent="0.3">
      <c r="A680">
        <v>679</v>
      </c>
      <c r="B680" s="1">
        <v>45337</v>
      </c>
      <c r="C680" s="2" t="s">
        <v>30</v>
      </c>
      <c r="D680" s="2" t="s">
        <v>12</v>
      </c>
      <c r="E680">
        <v>480</v>
      </c>
      <c r="F680">
        <v>376</v>
      </c>
      <c r="G680">
        <v>104</v>
      </c>
      <c r="H680">
        <v>629</v>
      </c>
      <c r="I680">
        <v>601</v>
      </c>
      <c r="J680">
        <v>28</v>
      </c>
      <c r="K680">
        <v>33.47</v>
      </c>
      <c r="L680">
        <v>0.7833</v>
      </c>
      <c r="M680">
        <v>0.93320000000000003</v>
      </c>
      <c r="N680">
        <v>0.95550000000000002</v>
      </c>
      <c r="O680">
        <v>0.69840000000000002</v>
      </c>
    </row>
    <row r="681" spans="1:15" x14ac:dyDescent="0.3">
      <c r="A681">
        <v>680</v>
      </c>
      <c r="B681" s="1">
        <v>45337</v>
      </c>
      <c r="C681" s="2" t="s">
        <v>30</v>
      </c>
      <c r="D681" s="2" t="s">
        <v>20</v>
      </c>
      <c r="E681">
        <v>480</v>
      </c>
      <c r="F681">
        <v>405</v>
      </c>
      <c r="G681">
        <v>75</v>
      </c>
      <c r="H681">
        <v>874</v>
      </c>
      <c r="I681">
        <v>869</v>
      </c>
      <c r="J681">
        <v>5</v>
      </c>
      <c r="K681">
        <v>21.7</v>
      </c>
      <c r="L681">
        <v>0.84379999999999999</v>
      </c>
      <c r="M681">
        <v>0.78039999999999998</v>
      </c>
      <c r="N681">
        <v>0.99429999999999996</v>
      </c>
      <c r="O681">
        <v>0.65469999999999995</v>
      </c>
    </row>
    <row r="682" spans="1:15" x14ac:dyDescent="0.3">
      <c r="A682">
        <v>681</v>
      </c>
      <c r="B682" s="1">
        <v>45337</v>
      </c>
      <c r="C682" s="2" t="s">
        <v>30</v>
      </c>
      <c r="D682" s="2" t="s">
        <v>24</v>
      </c>
      <c r="E682">
        <v>480</v>
      </c>
      <c r="F682">
        <v>441</v>
      </c>
      <c r="G682">
        <v>39</v>
      </c>
      <c r="H682">
        <v>989</v>
      </c>
      <c r="I682">
        <v>983</v>
      </c>
      <c r="J682">
        <v>6</v>
      </c>
      <c r="K682">
        <v>22.34</v>
      </c>
      <c r="L682">
        <v>0.91869999999999996</v>
      </c>
      <c r="M682">
        <v>0.83530000000000004</v>
      </c>
      <c r="N682">
        <v>0.99390000000000001</v>
      </c>
      <c r="O682">
        <v>0.76270000000000004</v>
      </c>
    </row>
    <row r="683" spans="1:15" x14ac:dyDescent="0.3">
      <c r="A683">
        <v>682</v>
      </c>
      <c r="B683" s="1">
        <v>45337</v>
      </c>
      <c r="C683" s="2" t="s">
        <v>35</v>
      </c>
      <c r="D683" s="2" t="s">
        <v>12</v>
      </c>
      <c r="E683">
        <v>480</v>
      </c>
      <c r="F683">
        <v>431</v>
      </c>
      <c r="G683">
        <v>49</v>
      </c>
      <c r="H683">
        <v>712</v>
      </c>
      <c r="I683">
        <v>699</v>
      </c>
      <c r="J683">
        <v>13</v>
      </c>
      <c r="K683">
        <v>28.36</v>
      </c>
      <c r="L683">
        <v>0.89790000000000003</v>
      </c>
      <c r="M683">
        <v>0.78159999999999996</v>
      </c>
      <c r="N683">
        <v>0.98170000000000002</v>
      </c>
      <c r="O683">
        <v>0.68899999999999995</v>
      </c>
    </row>
    <row r="684" spans="1:15" x14ac:dyDescent="0.3">
      <c r="A684">
        <v>683</v>
      </c>
      <c r="B684" s="1">
        <v>45337</v>
      </c>
      <c r="C684" s="2" t="s">
        <v>35</v>
      </c>
      <c r="D684" s="2" t="s">
        <v>20</v>
      </c>
      <c r="E684">
        <v>480</v>
      </c>
      <c r="F684">
        <v>457</v>
      </c>
      <c r="G684">
        <v>23</v>
      </c>
      <c r="H684">
        <v>805</v>
      </c>
      <c r="I684">
        <v>769</v>
      </c>
      <c r="J684">
        <v>36</v>
      </c>
      <c r="K684">
        <v>29.73</v>
      </c>
      <c r="L684">
        <v>0.95209999999999995</v>
      </c>
      <c r="M684">
        <v>0.87309999999999999</v>
      </c>
      <c r="N684">
        <v>0.95530000000000004</v>
      </c>
      <c r="O684">
        <v>0.79410000000000003</v>
      </c>
    </row>
    <row r="685" spans="1:15" x14ac:dyDescent="0.3">
      <c r="A685">
        <v>684</v>
      </c>
      <c r="B685" s="1">
        <v>45337</v>
      </c>
      <c r="C685" s="2" t="s">
        <v>35</v>
      </c>
      <c r="D685" s="2" t="s">
        <v>24</v>
      </c>
      <c r="E685">
        <v>480</v>
      </c>
      <c r="F685">
        <v>361</v>
      </c>
      <c r="G685">
        <v>119</v>
      </c>
      <c r="H685">
        <v>474</v>
      </c>
      <c r="I685">
        <v>463</v>
      </c>
      <c r="J685">
        <v>11</v>
      </c>
      <c r="K685">
        <v>40</v>
      </c>
      <c r="L685">
        <v>0.75209999999999999</v>
      </c>
      <c r="M685">
        <v>0.87619999999999998</v>
      </c>
      <c r="N685">
        <v>0.9768</v>
      </c>
      <c r="O685">
        <v>0.64370000000000005</v>
      </c>
    </row>
    <row r="686" spans="1:15" x14ac:dyDescent="0.3">
      <c r="A686">
        <v>685</v>
      </c>
      <c r="B686" s="1">
        <v>45337</v>
      </c>
      <c r="C686" s="2" t="s">
        <v>41</v>
      </c>
      <c r="D686" s="2" t="s">
        <v>12</v>
      </c>
      <c r="E686">
        <v>480</v>
      </c>
      <c r="F686">
        <v>463</v>
      </c>
      <c r="G686">
        <v>17</v>
      </c>
      <c r="H686">
        <v>1104</v>
      </c>
      <c r="I686">
        <v>1070</v>
      </c>
      <c r="J686">
        <v>34</v>
      </c>
      <c r="K686">
        <v>23.74</v>
      </c>
      <c r="L686">
        <v>0.96460000000000001</v>
      </c>
      <c r="M686">
        <v>0.94359999999999999</v>
      </c>
      <c r="N686">
        <v>0.96919999999999995</v>
      </c>
      <c r="O686">
        <v>0.88219999999999998</v>
      </c>
    </row>
    <row r="687" spans="1:15" x14ac:dyDescent="0.3">
      <c r="A687">
        <v>686</v>
      </c>
      <c r="B687" s="1">
        <v>45337</v>
      </c>
      <c r="C687" s="2" t="s">
        <v>41</v>
      </c>
      <c r="D687" s="2" t="s">
        <v>20</v>
      </c>
      <c r="E687">
        <v>480</v>
      </c>
      <c r="F687">
        <v>370</v>
      </c>
      <c r="G687">
        <v>110</v>
      </c>
      <c r="H687">
        <v>613</v>
      </c>
      <c r="I687">
        <v>609</v>
      </c>
      <c r="J687">
        <v>4</v>
      </c>
      <c r="K687">
        <v>27.18</v>
      </c>
      <c r="L687">
        <v>0.77080000000000004</v>
      </c>
      <c r="M687">
        <v>0.75119999999999998</v>
      </c>
      <c r="N687">
        <v>0.99350000000000005</v>
      </c>
      <c r="O687">
        <v>0.57530000000000003</v>
      </c>
    </row>
    <row r="688" spans="1:15" x14ac:dyDescent="0.3">
      <c r="A688">
        <v>687</v>
      </c>
      <c r="B688" s="1">
        <v>45337</v>
      </c>
      <c r="C688" s="2" t="s">
        <v>41</v>
      </c>
      <c r="D688" s="2" t="s">
        <v>24</v>
      </c>
      <c r="E688">
        <v>480</v>
      </c>
      <c r="F688">
        <v>376</v>
      </c>
      <c r="G688">
        <v>104</v>
      </c>
      <c r="H688">
        <v>716</v>
      </c>
      <c r="I688">
        <v>693</v>
      </c>
      <c r="J688">
        <v>23</v>
      </c>
      <c r="K688">
        <v>27.68</v>
      </c>
      <c r="L688">
        <v>0.7833</v>
      </c>
      <c r="M688">
        <v>0.87849999999999995</v>
      </c>
      <c r="N688">
        <v>0.96789999999999998</v>
      </c>
      <c r="O688">
        <v>0.66600000000000004</v>
      </c>
    </row>
    <row r="689" spans="1:15" x14ac:dyDescent="0.3">
      <c r="A689">
        <v>688</v>
      </c>
      <c r="B689" s="1">
        <v>45337</v>
      </c>
      <c r="C689" s="2" t="s">
        <v>44</v>
      </c>
      <c r="D689" s="2" t="s">
        <v>12</v>
      </c>
      <c r="E689">
        <v>480</v>
      </c>
      <c r="F689">
        <v>428</v>
      </c>
      <c r="G689">
        <v>52</v>
      </c>
      <c r="H689">
        <v>644</v>
      </c>
      <c r="I689">
        <v>617</v>
      </c>
      <c r="J689">
        <v>27</v>
      </c>
      <c r="K689">
        <v>33.69</v>
      </c>
      <c r="L689">
        <v>0.89170000000000005</v>
      </c>
      <c r="M689">
        <v>0.84509999999999996</v>
      </c>
      <c r="N689">
        <v>0.95809999999999995</v>
      </c>
      <c r="O689">
        <v>0.72199999999999998</v>
      </c>
    </row>
    <row r="690" spans="1:15" x14ac:dyDescent="0.3">
      <c r="A690">
        <v>689</v>
      </c>
      <c r="B690" s="1">
        <v>45337</v>
      </c>
      <c r="C690" s="2" t="s">
        <v>44</v>
      </c>
      <c r="D690" s="2" t="s">
        <v>20</v>
      </c>
      <c r="E690">
        <v>480</v>
      </c>
      <c r="F690">
        <v>418</v>
      </c>
      <c r="G690">
        <v>62</v>
      </c>
      <c r="H690">
        <v>945</v>
      </c>
      <c r="I690">
        <v>908</v>
      </c>
      <c r="J690">
        <v>37</v>
      </c>
      <c r="K690">
        <v>23.35</v>
      </c>
      <c r="L690">
        <v>0.87080000000000002</v>
      </c>
      <c r="M690">
        <v>0.87990000000000002</v>
      </c>
      <c r="N690">
        <v>0.96079999999999999</v>
      </c>
      <c r="O690">
        <v>0.73619999999999997</v>
      </c>
    </row>
    <row r="691" spans="1:15" x14ac:dyDescent="0.3">
      <c r="A691">
        <v>690</v>
      </c>
      <c r="B691" s="1">
        <v>45337</v>
      </c>
      <c r="C691" s="2" t="s">
        <v>44</v>
      </c>
      <c r="D691" s="2" t="s">
        <v>24</v>
      </c>
      <c r="E691">
        <v>480</v>
      </c>
      <c r="F691">
        <v>452</v>
      </c>
      <c r="G691">
        <v>28</v>
      </c>
      <c r="H691">
        <v>853</v>
      </c>
      <c r="I691">
        <v>831</v>
      </c>
      <c r="J691">
        <v>22</v>
      </c>
      <c r="K691">
        <v>25.84</v>
      </c>
      <c r="L691">
        <v>0.94169999999999998</v>
      </c>
      <c r="M691">
        <v>0.81320000000000003</v>
      </c>
      <c r="N691">
        <v>0.97419999999999995</v>
      </c>
      <c r="O691">
        <v>0.746</v>
      </c>
    </row>
    <row r="692" spans="1:15" x14ac:dyDescent="0.3">
      <c r="A692">
        <v>691</v>
      </c>
      <c r="B692" s="1">
        <v>45338</v>
      </c>
      <c r="C692" s="2" t="s">
        <v>11</v>
      </c>
      <c r="D692" s="2" t="s">
        <v>12</v>
      </c>
      <c r="E692">
        <v>480</v>
      </c>
      <c r="F692">
        <v>459</v>
      </c>
      <c r="G692">
        <v>21</v>
      </c>
      <c r="H692">
        <v>680</v>
      </c>
      <c r="I692">
        <v>654</v>
      </c>
      <c r="J692">
        <v>26</v>
      </c>
      <c r="K692">
        <v>35.61</v>
      </c>
      <c r="L692">
        <v>0.95630000000000004</v>
      </c>
      <c r="M692">
        <v>0.87970000000000004</v>
      </c>
      <c r="N692">
        <v>0.96179999999999999</v>
      </c>
      <c r="O692">
        <v>0.80910000000000004</v>
      </c>
    </row>
    <row r="693" spans="1:15" x14ac:dyDescent="0.3">
      <c r="A693">
        <v>692</v>
      </c>
      <c r="B693" s="1">
        <v>45338</v>
      </c>
      <c r="C693" s="2" t="s">
        <v>11</v>
      </c>
      <c r="D693" s="2" t="s">
        <v>20</v>
      </c>
      <c r="E693">
        <v>480</v>
      </c>
      <c r="F693">
        <v>417</v>
      </c>
      <c r="G693">
        <v>63</v>
      </c>
      <c r="H693">
        <v>626</v>
      </c>
      <c r="I693">
        <v>623</v>
      </c>
      <c r="J693">
        <v>3</v>
      </c>
      <c r="K693">
        <v>30.99</v>
      </c>
      <c r="L693">
        <v>0.86880000000000002</v>
      </c>
      <c r="M693">
        <v>0.77569999999999995</v>
      </c>
      <c r="N693">
        <v>0.99519999999999997</v>
      </c>
      <c r="O693">
        <v>0.67069999999999996</v>
      </c>
    </row>
    <row r="694" spans="1:15" x14ac:dyDescent="0.3">
      <c r="A694">
        <v>693</v>
      </c>
      <c r="B694" s="1">
        <v>45338</v>
      </c>
      <c r="C694" s="2" t="s">
        <v>11</v>
      </c>
      <c r="D694" s="2" t="s">
        <v>24</v>
      </c>
      <c r="E694">
        <v>480</v>
      </c>
      <c r="F694">
        <v>381</v>
      </c>
      <c r="G694">
        <v>99</v>
      </c>
      <c r="H694">
        <v>723</v>
      </c>
      <c r="I694">
        <v>704</v>
      </c>
      <c r="J694">
        <v>19</v>
      </c>
      <c r="K694">
        <v>30.86</v>
      </c>
      <c r="L694">
        <v>0.79369999999999996</v>
      </c>
      <c r="M694">
        <v>0.97699999999999998</v>
      </c>
      <c r="N694">
        <v>0.97370000000000001</v>
      </c>
      <c r="O694">
        <v>0.75509999999999999</v>
      </c>
    </row>
    <row r="695" spans="1:15" x14ac:dyDescent="0.3">
      <c r="A695">
        <v>694</v>
      </c>
      <c r="B695" s="1">
        <v>45338</v>
      </c>
      <c r="C695" s="2" t="s">
        <v>30</v>
      </c>
      <c r="D695" s="2" t="s">
        <v>12</v>
      </c>
      <c r="E695">
        <v>480</v>
      </c>
      <c r="F695">
        <v>384</v>
      </c>
      <c r="G695">
        <v>96</v>
      </c>
      <c r="H695">
        <v>1011</v>
      </c>
      <c r="I695">
        <v>984</v>
      </c>
      <c r="J695">
        <v>27</v>
      </c>
      <c r="K695">
        <v>20.83</v>
      </c>
      <c r="L695">
        <v>0.8</v>
      </c>
      <c r="M695">
        <v>0.91490000000000005</v>
      </c>
      <c r="N695">
        <v>0.97330000000000005</v>
      </c>
      <c r="O695">
        <v>0.71240000000000003</v>
      </c>
    </row>
    <row r="696" spans="1:15" x14ac:dyDescent="0.3">
      <c r="A696">
        <v>695</v>
      </c>
      <c r="B696" s="1">
        <v>45338</v>
      </c>
      <c r="C696" s="2" t="s">
        <v>30</v>
      </c>
      <c r="D696" s="2" t="s">
        <v>20</v>
      </c>
      <c r="E696">
        <v>480</v>
      </c>
      <c r="F696">
        <v>426</v>
      </c>
      <c r="G696">
        <v>54</v>
      </c>
      <c r="H696">
        <v>1090</v>
      </c>
      <c r="I696">
        <v>1050</v>
      </c>
      <c r="J696">
        <v>40</v>
      </c>
      <c r="K696">
        <v>22.05</v>
      </c>
      <c r="L696">
        <v>0.88749999999999996</v>
      </c>
      <c r="M696">
        <v>0.9405</v>
      </c>
      <c r="N696">
        <v>0.96330000000000005</v>
      </c>
      <c r="O696">
        <v>0.80410000000000004</v>
      </c>
    </row>
    <row r="697" spans="1:15" x14ac:dyDescent="0.3">
      <c r="A697">
        <v>696</v>
      </c>
      <c r="B697" s="1">
        <v>45338</v>
      </c>
      <c r="C697" s="2" t="s">
        <v>30</v>
      </c>
      <c r="D697" s="2" t="s">
        <v>24</v>
      </c>
      <c r="E697">
        <v>480</v>
      </c>
      <c r="F697">
        <v>442</v>
      </c>
      <c r="G697">
        <v>38</v>
      </c>
      <c r="H697">
        <v>535</v>
      </c>
      <c r="I697">
        <v>528</v>
      </c>
      <c r="J697">
        <v>7</v>
      </c>
      <c r="K697">
        <v>37.5</v>
      </c>
      <c r="L697">
        <v>0.92079999999999995</v>
      </c>
      <c r="M697">
        <v>0.75670000000000004</v>
      </c>
      <c r="N697">
        <v>0.9869</v>
      </c>
      <c r="O697">
        <v>0.68759999999999999</v>
      </c>
    </row>
    <row r="698" spans="1:15" x14ac:dyDescent="0.3">
      <c r="A698">
        <v>697</v>
      </c>
      <c r="B698" s="1">
        <v>45338</v>
      </c>
      <c r="C698" s="2" t="s">
        <v>35</v>
      </c>
      <c r="D698" s="2" t="s">
        <v>12</v>
      </c>
      <c r="E698">
        <v>480</v>
      </c>
      <c r="F698">
        <v>370</v>
      </c>
      <c r="G698">
        <v>110</v>
      </c>
      <c r="H698">
        <v>519</v>
      </c>
      <c r="I698">
        <v>494</v>
      </c>
      <c r="J698">
        <v>25</v>
      </c>
      <c r="K698">
        <v>36.33</v>
      </c>
      <c r="L698">
        <v>0.77080000000000004</v>
      </c>
      <c r="M698">
        <v>0.8508</v>
      </c>
      <c r="N698">
        <v>0.95179999999999998</v>
      </c>
      <c r="O698">
        <v>0.62419999999999998</v>
      </c>
    </row>
    <row r="699" spans="1:15" x14ac:dyDescent="0.3">
      <c r="A699">
        <v>698</v>
      </c>
      <c r="B699" s="1">
        <v>45338</v>
      </c>
      <c r="C699" s="2" t="s">
        <v>35</v>
      </c>
      <c r="D699" s="2" t="s">
        <v>20</v>
      </c>
      <c r="E699">
        <v>480</v>
      </c>
      <c r="F699">
        <v>381</v>
      </c>
      <c r="G699">
        <v>99</v>
      </c>
      <c r="H699">
        <v>502</v>
      </c>
      <c r="I699">
        <v>484</v>
      </c>
      <c r="J699">
        <v>18</v>
      </c>
      <c r="K699">
        <v>36.24</v>
      </c>
      <c r="L699">
        <v>0.79369999999999996</v>
      </c>
      <c r="M699">
        <v>0.79679999999999995</v>
      </c>
      <c r="N699">
        <v>0.96409999999999996</v>
      </c>
      <c r="O699">
        <v>0.60970000000000002</v>
      </c>
    </row>
    <row r="700" spans="1:15" x14ac:dyDescent="0.3">
      <c r="A700">
        <v>699</v>
      </c>
      <c r="B700" s="1">
        <v>45338</v>
      </c>
      <c r="C700" s="2" t="s">
        <v>35</v>
      </c>
      <c r="D700" s="2" t="s">
        <v>24</v>
      </c>
      <c r="E700">
        <v>480</v>
      </c>
      <c r="F700">
        <v>392</v>
      </c>
      <c r="G700">
        <v>88</v>
      </c>
      <c r="H700">
        <v>794</v>
      </c>
      <c r="I700">
        <v>769</v>
      </c>
      <c r="J700">
        <v>25</v>
      </c>
      <c r="K700">
        <v>27.01</v>
      </c>
      <c r="L700">
        <v>0.81669999999999998</v>
      </c>
      <c r="M700">
        <v>0.91259999999999997</v>
      </c>
      <c r="N700">
        <v>0.96850000000000003</v>
      </c>
      <c r="O700">
        <v>0.7218</v>
      </c>
    </row>
    <row r="701" spans="1:15" x14ac:dyDescent="0.3">
      <c r="A701">
        <v>700</v>
      </c>
      <c r="B701" s="1">
        <v>45338</v>
      </c>
      <c r="C701" s="2" t="s">
        <v>41</v>
      </c>
      <c r="D701" s="2" t="s">
        <v>12</v>
      </c>
      <c r="E701">
        <v>480</v>
      </c>
      <c r="F701">
        <v>459</v>
      </c>
      <c r="G701">
        <v>21</v>
      </c>
      <c r="H701">
        <v>792</v>
      </c>
      <c r="I701">
        <v>760</v>
      </c>
      <c r="J701">
        <v>32</v>
      </c>
      <c r="K701">
        <v>32.32</v>
      </c>
      <c r="L701">
        <v>0.95630000000000004</v>
      </c>
      <c r="M701">
        <v>0.92959999999999998</v>
      </c>
      <c r="N701">
        <v>0.95960000000000001</v>
      </c>
      <c r="O701">
        <v>0.85309999999999997</v>
      </c>
    </row>
    <row r="702" spans="1:15" x14ac:dyDescent="0.3">
      <c r="A702">
        <v>701</v>
      </c>
      <c r="B702" s="1">
        <v>45338</v>
      </c>
      <c r="C702" s="2" t="s">
        <v>41</v>
      </c>
      <c r="D702" s="2" t="s">
        <v>20</v>
      </c>
      <c r="E702">
        <v>480</v>
      </c>
      <c r="F702">
        <v>377</v>
      </c>
      <c r="G702">
        <v>103</v>
      </c>
      <c r="H702">
        <v>886</v>
      </c>
      <c r="I702">
        <v>874</v>
      </c>
      <c r="J702">
        <v>12</v>
      </c>
      <c r="K702">
        <v>21.19</v>
      </c>
      <c r="L702">
        <v>0.78539999999999999</v>
      </c>
      <c r="M702">
        <v>0.83040000000000003</v>
      </c>
      <c r="N702">
        <v>0.98650000000000004</v>
      </c>
      <c r="O702">
        <v>0.64339999999999997</v>
      </c>
    </row>
    <row r="703" spans="1:15" x14ac:dyDescent="0.3">
      <c r="A703">
        <v>702</v>
      </c>
      <c r="B703" s="1">
        <v>45338</v>
      </c>
      <c r="C703" s="2" t="s">
        <v>41</v>
      </c>
      <c r="D703" s="2" t="s">
        <v>24</v>
      </c>
      <c r="E703">
        <v>480</v>
      </c>
      <c r="F703">
        <v>412</v>
      </c>
      <c r="G703">
        <v>68</v>
      </c>
      <c r="H703">
        <v>1030</v>
      </c>
      <c r="I703">
        <v>1015</v>
      </c>
      <c r="J703">
        <v>15</v>
      </c>
      <c r="K703">
        <v>23.37</v>
      </c>
      <c r="L703">
        <v>0.85829999999999995</v>
      </c>
      <c r="M703">
        <v>0.97450000000000003</v>
      </c>
      <c r="N703">
        <v>0.98540000000000005</v>
      </c>
      <c r="O703">
        <v>0.82420000000000004</v>
      </c>
    </row>
    <row r="704" spans="1:15" x14ac:dyDescent="0.3">
      <c r="A704">
        <v>703</v>
      </c>
      <c r="B704" s="1">
        <v>45338</v>
      </c>
      <c r="C704" s="2" t="s">
        <v>44</v>
      </c>
      <c r="D704" s="2" t="s">
        <v>12</v>
      </c>
      <c r="E704">
        <v>480</v>
      </c>
      <c r="F704">
        <v>407</v>
      </c>
      <c r="G704">
        <v>73</v>
      </c>
      <c r="H704">
        <v>912</v>
      </c>
      <c r="I704">
        <v>868</v>
      </c>
      <c r="J704">
        <v>44</v>
      </c>
      <c r="K704">
        <v>25.35</v>
      </c>
      <c r="L704">
        <v>0.84789999999999999</v>
      </c>
      <c r="M704">
        <v>0.94699999999999995</v>
      </c>
      <c r="N704">
        <v>0.95179999999999998</v>
      </c>
      <c r="O704">
        <v>0.76429999999999998</v>
      </c>
    </row>
    <row r="705" spans="1:15" x14ac:dyDescent="0.3">
      <c r="A705">
        <v>704</v>
      </c>
      <c r="B705" s="1">
        <v>45338</v>
      </c>
      <c r="C705" s="2" t="s">
        <v>44</v>
      </c>
      <c r="D705" s="2" t="s">
        <v>20</v>
      </c>
      <c r="E705">
        <v>480</v>
      </c>
      <c r="F705">
        <v>394</v>
      </c>
      <c r="G705">
        <v>86</v>
      </c>
      <c r="H705">
        <v>508</v>
      </c>
      <c r="I705">
        <v>489</v>
      </c>
      <c r="J705">
        <v>19</v>
      </c>
      <c r="K705">
        <v>36.299999999999997</v>
      </c>
      <c r="L705">
        <v>0.82079999999999997</v>
      </c>
      <c r="M705">
        <v>0.78029999999999999</v>
      </c>
      <c r="N705">
        <v>0.96260000000000001</v>
      </c>
      <c r="O705">
        <v>0.61650000000000005</v>
      </c>
    </row>
    <row r="706" spans="1:15" x14ac:dyDescent="0.3">
      <c r="A706">
        <v>705</v>
      </c>
      <c r="B706" s="1">
        <v>45338</v>
      </c>
      <c r="C706" s="2" t="s">
        <v>44</v>
      </c>
      <c r="D706" s="2" t="s">
        <v>24</v>
      </c>
      <c r="E706">
        <v>480</v>
      </c>
      <c r="F706">
        <v>428</v>
      </c>
      <c r="G706">
        <v>52</v>
      </c>
      <c r="H706">
        <v>654</v>
      </c>
      <c r="I706">
        <v>626</v>
      </c>
      <c r="J706">
        <v>28</v>
      </c>
      <c r="K706">
        <v>38.380000000000003</v>
      </c>
      <c r="L706">
        <v>0.89170000000000005</v>
      </c>
      <c r="M706">
        <v>0.97760000000000002</v>
      </c>
      <c r="N706">
        <v>0.95720000000000005</v>
      </c>
      <c r="O706">
        <v>0.83440000000000003</v>
      </c>
    </row>
    <row r="707" spans="1:15" x14ac:dyDescent="0.3">
      <c r="A707">
        <v>706</v>
      </c>
      <c r="B707" s="1">
        <v>45339</v>
      </c>
      <c r="C707" s="2" t="s">
        <v>11</v>
      </c>
      <c r="D707" s="2" t="s">
        <v>12</v>
      </c>
      <c r="E707">
        <v>480</v>
      </c>
      <c r="F707">
        <v>464</v>
      </c>
      <c r="G707">
        <v>16</v>
      </c>
      <c r="H707">
        <v>638</v>
      </c>
      <c r="I707">
        <v>634</v>
      </c>
      <c r="J707">
        <v>4</v>
      </c>
      <c r="K707">
        <v>34.03</v>
      </c>
      <c r="L707">
        <v>0.9667</v>
      </c>
      <c r="M707">
        <v>0.78</v>
      </c>
      <c r="N707">
        <v>0.99370000000000003</v>
      </c>
      <c r="O707">
        <v>0.74929999999999997</v>
      </c>
    </row>
    <row r="708" spans="1:15" x14ac:dyDescent="0.3">
      <c r="A708">
        <v>707</v>
      </c>
      <c r="B708" s="1">
        <v>45339</v>
      </c>
      <c r="C708" s="2" t="s">
        <v>11</v>
      </c>
      <c r="D708" s="2" t="s">
        <v>20</v>
      </c>
      <c r="E708">
        <v>480</v>
      </c>
      <c r="F708">
        <v>439</v>
      </c>
      <c r="G708">
        <v>41</v>
      </c>
      <c r="H708">
        <v>666</v>
      </c>
      <c r="I708">
        <v>644</v>
      </c>
      <c r="J708">
        <v>22</v>
      </c>
      <c r="K708">
        <v>36.57</v>
      </c>
      <c r="L708">
        <v>0.91459999999999997</v>
      </c>
      <c r="M708">
        <v>0.92500000000000004</v>
      </c>
      <c r="N708">
        <v>0.96699999999999997</v>
      </c>
      <c r="O708">
        <v>0.81810000000000005</v>
      </c>
    </row>
    <row r="709" spans="1:15" x14ac:dyDescent="0.3">
      <c r="A709">
        <v>708</v>
      </c>
      <c r="B709" s="1">
        <v>45339</v>
      </c>
      <c r="C709" s="2" t="s">
        <v>11</v>
      </c>
      <c r="D709" s="2" t="s">
        <v>24</v>
      </c>
      <c r="E709">
        <v>480</v>
      </c>
      <c r="F709">
        <v>418</v>
      </c>
      <c r="G709">
        <v>62</v>
      </c>
      <c r="H709">
        <v>982</v>
      </c>
      <c r="I709">
        <v>952</v>
      </c>
      <c r="J709">
        <v>30</v>
      </c>
      <c r="K709">
        <v>22.84</v>
      </c>
      <c r="L709">
        <v>0.87080000000000002</v>
      </c>
      <c r="M709">
        <v>0.8952</v>
      </c>
      <c r="N709">
        <v>0.96950000000000003</v>
      </c>
      <c r="O709">
        <v>0.75580000000000003</v>
      </c>
    </row>
    <row r="710" spans="1:15" x14ac:dyDescent="0.3">
      <c r="A710">
        <v>709</v>
      </c>
      <c r="B710" s="1">
        <v>45339</v>
      </c>
      <c r="C710" s="2" t="s">
        <v>30</v>
      </c>
      <c r="D710" s="2" t="s">
        <v>12</v>
      </c>
      <c r="E710">
        <v>480</v>
      </c>
      <c r="F710">
        <v>432</v>
      </c>
      <c r="G710">
        <v>48</v>
      </c>
      <c r="H710">
        <v>798</v>
      </c>
      <c r="I710">
        <v>763</v>
      </c>
      <c r="J710">
        <v>35</v>
      </c>
      <c r="K710">
        <v>29.04</v>
      </c>
      <c r="L710">
        <v>0.9</v>
      </c>
      <c r="M710">
        <v>0.89459999999999995</v>
      </c>
      <c r="N710">
        <v>0.95609999999999995</v>
      </c>
      <c r="O710">
        <v>0.76980000000000004</v>
      </c>
    </row>
    <row r="711" spans="1:15" x14ac:dyDescent="0.3">
      <c r="A711">
        <v>710</v>
      </c>
      <c r="B711" s="1">
        <v>45339</v>
      </c>
      <c r="C711" s="2" t="s">
        <v>30</v>
      </c>
      <c r="D711" s="2" t="s">
        <v>20</v>
      </c>
      <c r="E711">
        <v>480</v>
      </c>
      <c r="F711">
        <v>469</v>
      </c>
      <c r="G711">
        <v>11</v>
      </c>
      <c r="H711">
        <v>924</v>
      </c>
      <c r="I711">
        <v>892</v>
      </c>
      <c r="J711">
        <v>32</v>
      </c>
      <c r="K711">
        <v>28.06</v>
      </c>
      <c r="L711">
        <v>0.97709999999999997</v>
      </c>
      <c r="M711">
        <v>0.92220000000000002</v>
      </c>
      <c r="N711">
        <v>0.96540000000000004</v>
      </c>
      <c r="O711">
        <v>0.86990000000000001</v>
      </c>
    </row>
    <row r="712" spans="1:15" x14ac:dyDescent="0.3">
      <c r="A712">
        <v>711</v>
      </c>
      <c r="B712" s="1">
        <v>45339</v>
      </c>
      <c r="C712" s="2" t="s">
        <v>30</v>
      </c>
      <c r="D712" s="2" t="s">
        <v>24</v>
      </c>
      <c r="E712">
        <v>480</v>
      </c>
      <c r="F712">
        <v>368</v>
      </c>
      <c r="G712">
        <v>112</v>
      </c>
      <c r="H712">
        <v>780</v>
      </c>
      <c r="I712">
        <v>768</v>
      </c>
      <c r="J712">
        <v>12</v>
      </c>
      <c r="K712">
        <v>27.38</v>
      </c>
      <c r="L712">
        <v>0.76670000000000005</v>
      </c>
      <c r="M712">
        <v>0.9677</v>
      </c>
      <c r="N712">
        <v>0.98460000000000003</v>
      </c>
      <c r="O712">
        <v>0.73050000000000004</v>
      </c>
    </row>
    <row r="713" spans="1:15" x14ac:dyDescent="0.3">
      <c r="A713">
        <v>712</v>
      </c>
      <c r="B713" s="1">
        <v>45339</v>
      </c>
      <c r="C713" s="2" t="s">
        <v>35</v>
      </c>
      <c r="D713" s="2" t="s">
        <v>12</v>
      </c>
      <c r="E713">
        <v>480</v>
      </c>
      <c r="F713">
        <v>480</v>
      </c>
      <c r="G713">
        <v>0</v>
      </c>
      <c r="H713">
        <v>727</v>
      </c>
      <c r="I713">
        <v>724</v>
      </c>
      <c r="J713">
        <v>3</v>
      </c>
      <c r="K713">
        <v>37.380000000000003</v>
      </c>
      <c r="L713">
        <v>1</v>
      </c>
      <c r="M713">
        <v>0.94420000000000004</v>
      </c>
      <c r="N713">
        <v>0.99590000000000001</v>
      </c>
      <c r="O713">
        <v>0.94030000000000002</v>
      </c>
    </row>
    <row r="714" spans="1:15" x14ac:dyDescent="0.3">
      <c r="A714">
        <v>713</v>
      </c>
      <c r="B714" s="1">
        <v>45339</v>
      </c>
      <c r="C714" s="2" t="s">
        <v>35</v>
      </c>
      <c r="D714" s="2" t="s">
        <v>20</v>
      </c>
      <c r="E714">
        <v>480</v>
      </c>
      <c r="F714">
        <v>422</v>
      </c>
      <c r="G714">
        <v>58</v>
      </c>
      <c r="H714">
        <v>704</v>
      </c>
      <c r="I714">
        <v>675</v>
      </c>
      <c r="J714">
        <v>29</v>
      </c>
      <c r="K714">
        <v>32.700000000000003</v>
      </c>
      <c r="L714">
        <v>0.87919999999999998</v>
      </c>
      <c r="M714">
        <v>0.90959999999999996</v>
      </c>
      <c r="N714">
        <v>0.95879999999999999</v>
      </c>
      <c r="O714">
        <v>0.76680000000000004</v>
      </c>
    </row>
    <row r="715" spans="1:15" x14ac:dyDescent="0.3">
      <c r="A715">
        <v>714</v>
      </c>
      <c r="B715" s="1">
        <v>45339</v>
      </c>
      <c r="C715" s="2" t="s">
        <v>35</v>
      </c>
      <c r="D715" s="2" t="s">
        <v>24</v>
      </c>
      <c r="E715">
        <v>480</v>
      </c>
      <c r="F715">
        <v>379</v>
      </c>
      <c r="G715">
        <v>101</v>
      </c>
      <c r="H715">
        <v>592</v>
      </c>
      <c r="I715">
        <v>580</v>
      </c>
      <c r="J715">
        <v>12</v>
      </c>
      <c r="K715">
        <v>30.69</v>
      </c>
      <c r="L715">
        <v>0.78959999999999997</v>
      </c>
      <c r="M715">
        <v>0.8</v>
      </c>
      <c r="N715">
        <v>0.97970000000000002</v>
      </c>
      <c r="O715">
        <v>0.61890000000000001</v>
      </c>
    </row>
    <row r="716" spans="1:15" x14ac:dyDescent="0.3">
      <c r="A716">
        <v>715</v>
      </c>
      <c r="B716" s="1">
        <v>45339</v>
      </c>
      <c r="C716" s="2" t="s">
        <v>41</v>
      </c>
      <c r="D716" s="2" t="s">
        <v>12</v>
      </c>
      <c r="E716">
        <v>480</v>
      </c>
      <c r="F716">
        <v>453</v>
      </c>
      <c r="G716">
        <v>27</v>
      </c>
      <c r="H716">
        <v>749</v>
      </c>
      <c r="I716">
        <v>739</v>
      </c>
      <c r="J716">
        <v>10</v>
      </c>
      <c r="K716">
        <v>29.89</v>
      </c>
      <c r="L716">
        <v>0.94369999999999998</v>
      </c>
      <c r="M716">
        <v>0.82399999999999995</v>
      </c>
      <c r="N716">
        <v>0.98660000000000003</v>
      </c>
      <c r="O716">
        <v>0.76719999999999999</v>
      </c>
    </row>
    <row r="717" spans="1:15" x14ac:dyDescent="0.3">
      <c r="A717">
        <v>716</v>
      </c>
      <c r="B717" s="1">
        <v>45339</v>
      </c>
      <c r="C717" s="2" t="s">
        <v>41</v>
      </c>
      <c r="D717" s="2" t="s">
        <v>20</v>
      </c>
      <c r="E717">
        <v>480</v>
      </c>
      <c r="F717">
        <v>410</v>
      </c>
      <c r="G717">
        <v>70</v>
      </c>
      <c r="H717">
        <v>685</v>
      </c>
      <c r="I717">
        <v>669</v>
      </c>
      <c r="J717">
        <v>16</v>
      </c>
      <c r="K717">
        <v>31.56</v>
      </c>
      <c r="L717">
        <v>0.85419999999999996</v>
      </c>
      <c r="M717">
        <v>0.87929999999999997</v>
      </c>
      <c r="N717">
        <v>0.97660000000000002</v>
      </c>
      <c r="O717">
        <v>0.73350000000000004</v>
      </c>
    </row>
    <row r="718" spans="1:15" x14ac:dyDescent="0.3">
      <c r="A718">
        <v>717</v>
      </c>
      <c r="B718" s="1">
        <v>45339</v>
      </c>
      <c r="C718" s="2" t="s">
        <v>41</v>
      </c>
      <c r="D718" s="2" t="s">
        <v>24</v>
      </c>
      <c r="E718">
        <v>480</v>
      </c>
      <c r="F718">
        <v>437</v>
      </c>
      <c r="G718">
        <v>43</v>
      </c>
      <c r="H718">
        <v>640</v>
      </c>
      <c r="I718">
        <v>639</v>
      </c>
      <c r="J718">
        <v>1</v>
      </c>
      <c r="K718">
        <v>37.880000000000003</v>
      </c>
      <c r="L718">
        <v>0.91039999999999999</v>
      </c>
      <c r="M718">
        <v>0.92490000000000006</v>
      </c>
      <c r="N718">
        <v>0.99839999999999995</v>
      </c>
      <c r="O718">
        <v>0.8407</v>
      </c>
    </row>
    <row r="719" spans="1:15" x14ac:dyDescent="0.3">
      <c r="A719">
        <v>718</v>
      </c>
      <c r="B719" s="1">
        <v>45339</v>
      </c>
      <c r="C719" s="2" t="s">
        <v>44</v>
      </c>
      <c r="D719" s="2" t="s">
        <v>12</v>
      </c>
      <c r="E719">
        <v>480</v>
      </c>
      <c r="F719">
        <v>400</v>
      </c>
      <c r="G719">
        <v>80</v>
      </c>
      <c r="H719">
        <v>575</v>
      </c>
      <c r="I719">
        <v>572</v>
      </c>
      <c r="J719">
        <v>3</v>
      </c>
      <c r="K719">
        <v>35.68</v>
      </c>
      <c r="L719">
        <v>0.83330000000000004</v>
      </c>
      <c r="M719">
        <v>0.85570000000000002</v>
      </c>
      <c r="N719">
        <v>0.99480000000000002</v>
      </c>
      <c r="O719">
        <v>0.70930000000000004</v>
      </c>
    </row>
    <row r="720" spans="1:15" x14ac:dyDescent="0.3">
      <c r="A720">
        <v>719</v>
      </c>
      <c r="B720" s="1">
        <v>45339</v>
      </c>
      <c r="C720" s="2" t="s">
        <v>44</v>
      </c>
      <c r="D720" s="2" t="s">
        <v>20</v>
      </c>
      <c r="E720">
        <v>480</v>
      </c>
      <c r="F720">
        <v>371</v>
      </c>
      <c r="G720">
        <v>109</v>
      </c>
      <c r="H720">
        <v>821</v>
      </c>
      <c r="I720">
        <v>781</v>
      </c>
      <c r="J720">
        <v>40</v>
      </c>
      <c r="K720">
        <v>23.16</v>
      </c>
      <c r="L720">
        <v>0.77290000000000003</v>
      </c>
      <c r="M720">
        <v>0.85429999999999995</v>
      </c>
      <c r="N720">
        <v>0.95130000000000003</v>
      </c>
      <c r="O720">
        <v>0.62809999999999999</v>
      </c>
    </row>
    <row r="721" spans="1:15" x14ac:dyDescent="0.3">
      <c r="A721">
        <v>720</v>
      </c>
      <c r="B721" s="1">
        <v>45339</v>
      </c>
      <c r="C721" s="2" t="s">
        <v>44</v>
      </c>
      <c r="D721" s="2" t="s">
        <v>24</v>
      </c>
      <c r="E721">
        <v>480</v>
      </c>
      <c r="F721">
        <v>426</v>
      </c>
      <c r="G721">
        <v>54</v>
      </c>
      <c r="H721">
        <v>964</v>
      </c>
      <c r="I721">
        <v>958</v>
      </c>
      <c r="J721">
        <v>6</v>
      </c>
      <c r="K721">
        <v>24.05</v>
      </c>
      <c r="L721">
        <v>0.88749999999999996</v>
      </c>
      <c r="M721">
        <v>0.90769999999999995</v>
      </c>
      <c r="N721">
        <v>0.99380000000000002</v>
      </c>
      <c r="O721">
        <v>0.80059999999999998</v>
      </c>
    </row>
    <row r="722" spans="1:15" x14ac:dyDescent="0.3">
      <c r="A722">
        <v>721</v>
      </c>
      <c r="B722" s="1">
        <v>45340</v>
      </c>
      <c r="C722" s="2" t="s">
        <v>11</v>
      </c>
      <c r="D722" s="2" t="s">
        <v>12</v>
      </c>
      <c r="E722">
        <v>480</v>
      </c>
      <c r="F722">
        <v>397</v>
      </c>
      <c r="G722">
        <v>83</v>
      </c>
      <c r="H722">
        <v>869</v>
      </c>
      <c r="I722">
        <v>831</v>
      </c>
      <c r="J722">
        <v>38</v>
      </c>
      <c r="K722">
        <v>26.04</v>
      </c>
      <c r="L722">
        <v>0.82709999999999995</v>
      </c>
      <c r="M722">
        <v>0.95079999999999998</v>
      </c>
      <c r="N722">
        <v>0.95630000000000004</v>
      </c>
      <c r="O722">
        <v>0.752</v>
      </c>
    </row>
    <row r="723" spans="1:15" x14ac:dyDescent="0.3">
      <c r="A723">
        <v>722</v>
      </c>
      <c r="B723" s="1">
        <v>45340</v>
      </c>
      <c r="C723" s="2" t="s">
        <v>11</v>
      </c>
      <c r="D723" s="2" t="s">
        <v>20</v>
      </c>
      <c r="E723">
        <v>480</v>
      </c>
      <c r="F723">
        <v>469</v>
      </c>
      <c r="G723">
        <v>11</v>
      </c>
      <c r="H723">
        <v>686</v>
      </c>
      <c r="I723">
        <v>674</v>
      </c>
      <c r="J723">
        <v>12</v>
      </c>
      <c r="K723">
        <v>33.090000000000003</v>
      </c>
      <c r="L723">
        <v>0.97709999999999997</v>
      </c>
      <c r="M723">
        <v>0.80710000000000004</v>
      </c>
      <c r="N723">
        <v>0.98250000000000004</v>
      </c>
      <c r="O723">
        <v>0.77480000000000004</v>
      </c>
    </row>
    <row r="724" spans="1:15" x14ac:dyDescent="0.3">
      <c r="A724">
        <v>723</v>
      </c>
      <c r="B724" s="1">
        <v>45340</v>
      </c>
      <c r="C724" s="2" t="s">
        <v>11</v>
      </c>
      <c r="D724" s="2" t="s">
        <v>24</v>
      </c>
      <c r="E724">
        <v>480</v>
      </c>
      <c r="F724">
        <v>365</v>
      </c>
      <c r="G724">
        <v>115</v>
      </c>
      <c r="H724">
        <v>505</v>
      </c>
      <c r="I724">
        <v>490</v>
      </c>
      <c r="J724">
        <v>15</v>
      </c>
      <c r="K724">
        <v>32.979999999999997</v>
      </c>
      <c r="L724">
        <v>0.76039999999999996</v>
      </c>
      <c r="M724">
        <v>0.76049999999999995</v>
      </c>
      <c r="N724">
        <v>0.97030000000000005</v>
      </c>
      <c r="O724">
        <v>0.56110000000000004</v>
      </c>
    </row>
    <row r="725" spans="1:15" x14ac:dyDescent="0.3">
      <c r="A725">
        <v>724</v>
      </c>
      <c r="B725" s="1">
        <v>45340</v>
      </c>
      <c r="C725" s="2" t="s">
        <v>30</v>
      </c>
      <c r="D725" s="2" t="s">
        <v>12</v>
      </c>
      <c r="E725">
        <v>480</v>
      </c>
      <c r="F725">
        <v>388</v>
      </c>
      <c r="G725">
        <v>92</v>
      </c>
      <c r="H725">
        <v>549</v>
      </c>
      <c r="I725">
        <v>532</v>
      </c>
      <c r="J725">
        <v>17</v>
      </c>
      <c r="K725">
        <v>33.99</v>
      </c>
      <c r="L725">
        <v>0.80830000000000002</v>
      </c>
      <c r="M725">
        <v>0.80259999999999998</v>
      </c>
      <c r="N725">
        <v>0.96899999999999997</v>
      </c>
      <c r="O725">
        <v>0.62860000000000005</v>
      </c>
    </row>
    <row r="726" spans="1:15" x14ac:dyDescent="0.3">
      <c r="A726">
        <v>725</v>
      </c>
      <c r="B726" s="1">
        <v>45340</v>
      </c>
      <c r="C726" s="2" t="s">
        <v>30</v>
      </c>
      <c r="D726" s="2" t="s">
        <v>20</v>
      </c>
      <c r="E726">
        <v>480</v>
      </c>
      <c r="F726">
        <v>390</v>
      </c>
      <c r="G726">
        <v>90</v>
      </c>
      <c r="H726">
        <v>853</v>
      </c>
      <c r="I726">
        <v>850</v>
      </c>
      <c r="J726">
        <v>3</v>
      </c>
      <c r="K726">
        <v>21.9</v>
      </c>
      <c r="L726">
        <v>0.8125</v>
      </c>
      <c r="M726">
        <v>0.79869999999999997</v>
      </c>
      <c r="N726">
        <v>0.99650000000000005</v>
      </c>
      <c r="O726">
        <v>0.64670000000000005</v>
      </c>
    </row>
    <row r="727" spans="1:15" x14ac:dyDescent="0.3">
      <c r="A727">
        <v>726</v>
      </c>
      <c r="B727" s="1">
        <v>45340</v>
      </c>
      <c r="C727" s="2" t="s">
        <v>30</v>
      </c>
      <c r="D727" s="2" t="s">
        <v>24</v>
      </c>
      <c r="E727">
        <v>480</v>
      </c>
      <c r="F727">
        <v>405</v>
      </c>
      <c r="G727">
        <v>75</v>
      </c>
      <c r="H727">
        <v>897</v>
      </c>
      <c r="I727">
        <v>897</v>
      </c>
      <c r="J727">
        <v>0</v>
      </c>
      <c r="K727">
        <v>24.52</v>
      </c>
      <c r="L727">
        <v>0.84379999999999999</v>
      </c>
      <c r="M727">
        <v>0.90610000000000002</v>
      </c>
      <c r="N727">
        <v>1</v>
      </c>
      <c r="O727">
        <v>0.76459999999999995</v>
      </c>
    </row>
    <row r="728" spans="1:15" x14ac:dyDescent="0.3">
      <c r="A728">
        <v>727</v>
      </c>
      <c r="B728" s="1">
        <v>45340</v>
      </c>
      <c r="C728" s="2" t="s">
        <v>35</v>
      </c>
      <c r="D728" s="2" t="s">
        <v>12</v>
      </c>
      <c r="E728">
        <v>480</v>
      </c>
      <c r="F728">
        <v>391</v>
      </c>
      <c r="G728">
        <v>89</v>
      </c>
      <c r="H728">
        <v>678</v>
      </c>
      <c r="I728">
        <v>649</v>
      </c>
      <c r="J728">
        <v>29</v>
      </c>
      <c r="K728">
        <v>26.87</v>
      </c>
      <c r="L728">
        <v>0.81459999999999999</v>
      </c>
      <c r="M728">
        <v>0.77659999999999996</v>
      </c>
      <c r="N728">
        <v>0.95720000000000005</v>
      </c>
      <c r="O728">
        <v>0.60550000000000004</v>
      </c>
    </row>
    <row r="729" spans="1:15" x14ac:dyDescent="0.3">
      <c r="A729">
        <v>728</v>
      </c>
      <c r="B729" s="1">
        <v>45340</v>
      </c>
      <c r="C729" s="2" t="s">
        <v>35</v>
      </c>
      <c r="D729" s="2" t="s">
        <v>20</v>
      </c>
      <c r="E729">
        <v>480</v>
      </c>
      <c r="F729">
        <v>392</v>
      </c>
      <c r="G729">
        <v>88</v>
      </c>
      <c r="H729">
        <v>795</v>
      </c>
      <c r="I729">
        <v>780</v>
      </c>
      <c r="J729">
        <v>15</v>
      </c>
      <c r="K729">
        <v>22.64</v>
      </c>
      <c r="L729">
        <v>0.81669999999999998</v>
      </c>
      <c r="M729">
        <v>0.76590000000000003</v>
      </c>
      <c r="N729">
        <v>0.98109999999999997</v>
      </c>
      <c r="O729">
        <v>0.61370000000000002</v>
      </c>
    </row>
    <row r="730" spans="1:15" x14ac:dyDescent="0.3">
      <c r="A730">
        <v>729</v>
      </c>
      <c r="B730" s="1">
        <v>45340</v>
      </c>
      <c r="C730" s="2" t="s">
        <v>35</v>
      </c>
      <c r="D730" s="2" t="s">
        <v>24</v>
      </c>
      <c r="E730">
        <v>480</v>
      </c>
      <c r="F730">
        <v>387</v>
      </c>
      <c r="G730">
        <v>93</v>
      </c>
      <c r="H730">
        <v>496</v>
      </c>
      <c r="I730">
        <v>487</v>
      </c>
      <c r="J730">
        <v>9</v>
      </c>
      <c r="K730">
        <v>36.119999999999997</v>
      </c>
      <c r="L730">
        <v>0.80630000000000002</v>
      </c>
      <c r="M730">
        <v>0.77259999999999995</v>
      </c>
      <c r="N730">
        <v>0.9819</v>
      </c>
      <c r="O730">
        <v>0.61170000000000002</v>
      </c>
    </row>
    <row r="731" spans="1:15" x14ac:dyDescent="0.3">
      <c r="A731">
        <v>730</v>
      </c>
      <c r="B731" s="1">
        <v>45340</v>
      </c>
      <c r="C731" s="2" t="s">
        <v>41</v>
      </c>
      <c r="D731" s="2" t="s">
        <v>12</v>
      </c>
      <c r="E731">
        <v>480</v>
      </c>
      <c r="F731">
        <v>442</v>
      </c>
      <c r="G731">
        <v>38</v>
      </c>
      <c r="H731">
        <v>1081</v>
      </c>
      <c r="I731">
        <v>1041</v>
      </c>
      <c r="J731">
        <v>40</v>
      </c>
      <c r="K731">
        <v>22.74</v>
      </c>
      <c r="L731">
        <v>0.92079999999999995</v>
      </c>
      <c r="M731">
        <v>0.92710000000000004</v>
      </c>
      <c r="N731">
        <v>0.96299999999999997</v>
      </c>
      <c r="O731">
        <v>0.82210000000000005</v>
      </c>
    </row>
    <row r="732" spans="1:15" x14ac:dyDescent="0.3">
      <c r="A732">
        <v>731</v>
      </c>
      <c r="B732" s="1">
        <v>45340</v>
      </c>
      <c r="C732" s="2" t="s">
        <v>41</v>
      </c>
      <c r="D732" s="2" t="s">
        <v>20</v>
      </c>
      <c r="E732">
        <v>480</v>
      </c>
      <c r="F732">
        <v>463</v>
      </c>
      <c r="G732">
        <v>17</v>
      </c>
      <c r="H732">
        <v>766</v>
      </c>
      <c r="I732">
        <v>764</v>
      </c>
      <c r="J732">
        <v>2</v>
      </c>
      <c r="K732">
        <v>32.83</v>
      </c>
      <c r="L732">
        <v>0.96460000000000001</v>
      </c>
      <c r="M732">
        <v>0.90539999999999998</v>
      </c>
      <c r="N732">
        <v>0.99739999999999995</v>
      </c>
      <c r="O732">
        <v>0.87109999999999999</v>
      </c>
    </row>
    <row r="733" spans="1:15" x14ac:dyDescent="0.3">
      <c r="A733">
        <v>732</v>
      </c>
      <c r="B733" s="1">
        <v>45340</v>
      </c>
      <c r="C733" s="2" t="s">
        <v>41</v>
      </c>
      <c r="D733" s="2" t="s">
        <v>24</v>
      </c>
      <c r="E733">
        <v>480</v>
      </c>
      <c r="F733">
        <v>408</v>
      </c>
      <c r="G733">
        <v>72</v>
      </c>
      <c r="H733">
        <v>1091</v>
      </c>
      <c r="I733">
        <v>1067</v>
      </c>
      <c r="J733">
        <v>24</v>
      </c>
      <c r="K733">
        <v>20.170000000000002</v>
      </c>
      <c r="L733">
        <v>0.85</v>
      </c>
      <c r="M733">
        <v>0.89939999999999998</v>
      </c>
      <c r="N733">
        <v>0.97799999999999998</v>
      </c>
      <c r="O733">
        <v>0.74770000000000003</v>
      </c>
    </row>
    <row r="734" spans="1:15" x14ac:dyDescent="0.3">
      <c r="A734">
        <v>733</v>
      </c>
      <c r="B734" s="1">
        <v>45340</v>
      </c>
      <c r="C734" s="2" t="s">
        <v>44</v>
      </c>
      <c r="D734" s="2" t="s">
        <v>12</v>
      </c>
      <c r="E734">
        <v>480</v>
      </c>
      <c r="F734">
        <v>388</v>
      </c>
      <c r="G734">
        <v>92</v>
      </c>
      <c r="H734">
        <v>884</v>
      </c>
      <c r="I734">
        <v>844</v>
      </c>
      <c r="J734">
        <v>40</v>
      </c>
      <c r="K734">
        <v>24.26</v>
      </c>
      <c r="L734">
        <v>0.80830000000000002</v>
      </c>
      <c r="M734">
        <v>0.92179999999999995</v>
      </c>
      <c r="N734">
        <v>0.95479999999999998</v>
      </c>
      <c r="O734">
        <v>0.71140000000000003</v>
      </c>
    </row>
    <row r="735" spans="1:15" x14ac:dyDescent="0.3">
      <c r="A735">
        <v>734</v>
      </c>
      <c r="B735" s="1">
        <v>45340</v>
      </c>
      <c r="C735" s="2" t="s">
        <v>44</v>
      </c>
      <c r="D735" s="2" t="s">
        <v>20</v>
      </c>
      <c r="E735">
        <v>480</v>
      </c>
      <c r="F735">
        <v>402</v>
      </c>
      <c r="G735">
        <v>78</v>
      </c>
      <c r="H735">
        <v>677</v>
      </c>
      <c r="I735">
        <v>675</v>
      </c>
      <c r="J735">
        <v>2</v>
      </c>
      <c r="K735">
        <v>33.729999999999997</v>
      </c>
      <c r="L735">
        <v>0.83750000000000002</v>
      </c>
      <c r="M735">
        <v>0.94689999999999996</v>
      </c>
      <c r="N735">
        <v>0.997</v>
      </c>
      <c r="O735">
        <v>0.79059999999999997</v>
      </c>
    </row>
    <row r="736" spans="1:15" x14ac:dyDescent="0.3">
      <c r="A736">
        <v>735</v>
      </c>
      <c r="B736" s="1">
        <v>45340</v>
      </c>
      <c r="C736" s="2" t="s">
        <v>44</v>
      </c>
      <c r="D736" s="2" t="s">
        <v>24</v>
      </c>
      <c r="E736">
        <v>480</v>
      </c>
      <c r="F736">
        <v>468</v>
      </c>
      <c r="G736">
        <v>12</v>
      </c>
      <c r="H736">
        <v>958</v>
      </c>
      <c r="I736">
        <v>924</v>
      </c>
      <c r="J736">
        <v>34</v>
      </c>
      <c r="K736">
        <v>22.8</v>
      </c>
      <c r="L736">
        <v>0.97499999999999998</v>
      </c>
      <c r="M736">
        <v>0.7782</v>
      </c>
      <c r="N736">
        <v>0.96450000000000002</v>
      </c>
      <c r="O736">
        <v>0.73180000000000001</v>
      </c>
    </row>
    <row r="737" spans="1:15" x14ac:dyDescent="0.3">
      <c r="A737">
        <v>736</v>
      </c>
      <c r="B737" s="1">
        <v>45341</v>
      </c>
      <c r="C737" s="2" t="s">
        <v>11</v>
      </c>
      <c r="D737" s="2" t="s">
        <v>12</v>
      </c>
      <c r="E737">
        <v>480</v>
      </c>
      <c r="F737">
        <v>436</v>
      </c>
      <c r="G737">
        <v>44</v>
      </c>
      <c r="H737">
        <v>547</v>
      </c>
      <c r="I737">
        <v>544</v>
      </c>
      <c r="J737">
        <v>3</v>
      </c>
      <c r="K737">
        <v>39.26</v>
      </c>
      <c r="L737">
        <v>0.9083</v>
      </c>
      <c r="M737">
        <v>0.82130000000000003</v>
      </c>
      <c r="N737">
        <v>0.99450000000000005</v>
      </c>
      <c r="O737">
        <v>0.7419</v>
      </c>
    </row>
    <row r="738" spans="1:15" x14ac:dyDescent="0.3">
      <c r="A738">
        <v>737</v>
      </c>
      <c r="B738" s="1">
        <v>45341</v>
      </c>
      <c r="C738" s="2" t="s">
        <v>11</v>
      </c>
      <c r="D738" s="2" t="s">
        <v>20</v>
      </c>
      <c r="E738">
        <v>480</v>
      </c>
      <c r="F738">
        <v>445</v>
      </c>
      <c r="G738">
        <v>35</v>
      </c>
      <c r="H738">
        <v>654</v>
      </c>
      <c r="I738">
        <v>635</v>
      </c>
      <c r="J738">
        <v>19</v>
      </c>
      <c r="K738">
        <v>32.89</v>
      </c>
      <c r="L738">
        <v>0.92710000000000004</v>
      </c>
      <c r="M738">
        <v>0.80640000000000001</v>
      </c>
      <c r="N738">
        <v>0.97089999999999999</v>
      </c>
      <c r="O738">
        <v>0.72589999999999999</v>
      </c>
    </row>
    <row r="739" spans="1:15" x14ac:dyDescent="0.3">
      <c r="A739">
        <v>738</v>
      </c>
      <c r="B739" s="1">
        <v>45341</v>
      </c>
      <c r="C739" s="2" t="s">
        <v>11</v>
      </c>
      <c r="D739" s="2" t="s">
        <v>24</v>
      </c>
      <c r="E739">
        <v>480</v>
      </c>
      <c r="F739">
        <v>388</v>
      </c>
      <c r="G739">
        <v>92</v>
      </c>
      <c r="H739">
        <v>672</v>
      </c>
      <c r="I739">
        <v>649</v>
      </c>
      <c r="J739">
        <v>23</v>
      </c>
      <c r="K739">
        <v>32.15</v>
      </c>
      <c r="L739">
        <v>0.80830000000000002</v>
      </c>
      <c r="M739">
        <v>0.92820000000000003</v>
      </c>
      <c r="N739">
        <v>0.96579999999999999</v>
      </c>
      <c r="O739">
        <v>0.72460000000000002</v>
      </c>
    </row>
    <row r="740" spans="1:15" x14ac:dyDescent="0.3">
      <c r="A740">
        <v>739</v>
      </c>
      <c r="B740" s="1">
        <v>45341</v>
      </c>
      <c r="C740" s="2" t="s">
        <v>30</v>
      </c>
      <c r="D740" s="2" t="s">
        <v>12</v>
      </c>
      <c r="E740">
        <v>480</v>
      </c>
      <c r="F740">
        <v>372</v>
      </c>
      <c r="G740">
        <v>108</v>
      </c>
      <c r="H740">
        <v>574</v>
      </c>
      <c r="I740">
        <v>569</v>
      </c>
      <c r="J740">
        <v>5</v>
      </c>
      <c r="K740">
        <v>36.94</v>
      </c>
      <c r="L740">
        <v>0.77500000000000002</v>
      </c>
      <c r="M740">
        <v>0.95030000000000003</v>
      </c>
      <c r="N740">
        <v>0.99129999999999996</v>
      </c>
      <c r="O740">
        <v>0.73009999999999997</v>
      </c>
    </row>
    <row r="741" spans="1:15" x14ac:dyDescent="0.3">
      <c r="A741">
        <v>740</v>
      </c>
      <c r="B741" s="1">
        <v>45341</v>
      </c>
      <c r="C741" s="2" t="s">
        <v>30</v>
      </c>
      <c r="D741" s="2" t="s">
        <v>20</v>
      </c>
      <c r="E741">
        <v>480</v>
      </c>
      <c r="F741">
        <v>403</v>
      </c>
      <c r="G741">
        <v>77</v>
      </c>
      <c r="H741">
        <v>737</v>
      </c>
      <c r="I741">
        <v>727</v>
      </c>
      <c r="J741">
        <v>10</v>
      </c>
      <c r="K741">
        <v>30.19</v>
      </c>
      <c r="L741">
        <v>0.83960000000000001</v>
      </c>
      <c r="M741">
        <v>0.92130000000000001</v>
      </c>
      <c r="N741">
        <v>0.98640000000000005</v>
      </c>
      <c r="O741">
        <v>0.76300000000000001</v>
      </c>
    </row>
    <row r="742" spans="1:15" x14ac:dyDescent="0.3">
      <c r="A742">
        <v>741</v>
      </c>
      <c r="B742" s="1">
        <v>45341</v>
      </c>
      <c r="C742" s="2" t="s">
        <v>30</v>
      </c>
      <c r="D742" s="2" t="s">
        <v>24</v>
      </c>
      <c r="E742">
        <v>480</v>
      </c>
      <c r="F742">
        <v>474</v>
      </c>
      <c r="G742">
        <v>6</v>
      </c>
      <c r="H742">
        <v>743</v>
      </c>
      <c r="I742">
        <v>735</v>
      </c>
      <c r="J742">
        <v>8</v>
      </c>
      <c r="K742">
        <v>35.68</v>
      </c>
      <c r="L742">
        <v>0.98750000000000004</v>
      </c>
      <c r="M742">
        <v>0.93220000000000003</v>
      </c>
      <c r="N742">
        <v>0.98919999999999997</v>
      </c>
      <c r="O742">
        <v>0.91059999999999997</v>
      </c>
    </row>
    <row r="743" spans="1:15" x14ac:dyDescent="0.3">
      <c r="A743">
        <v>742</v>
      </c>
      <c r="B743" s="1">
        <v>45341</v>
      </c>
      <c r="C743" s="2" t="s">
        <v>35</v>
      </c>
      <c r="D743" s="2" t="s">
        <v>12</v>
      </c>
      <c r="E743">
        <v>480</v>
      </c>
      <c r="F743">
        <v>431</v>
      </c>
      <c r="G743">
        <v>49</v>
      </c>
      <c r="H743">
        <v>1004</v>
      </c>
      <c r="I743">
        <v>975</v>
      </c>
      <c r="J743">
        <v>29</v>
      </c>
      <c r="K743">
        <v>22.25</v>
      </c>
      <c r="L743">
        <v>0.89790000000000003</v>
      </c>
      <c r="M743">
        <v>0.86480000000000001</v>
      </c>
      <c r="N743">
        <v>0.97109999999999996</v>
      </c>
      <c r="O743">
        <v>0.75409999999999999</v>
      </c>
    </row>
    <row r="744" spans="1:15" x14ac:dyDescent="0.3">
      <c r="A744">
        <v>743</v>
      </c>
      <c r="B744" s="1">
        <v>45341</v>
      </c>
      <c r="C744" s="2" t="s">
        <v>35</v>
      </c>
      <c r="D744" s="2" t="s">
        <v>20</v>
      </c>
      <c r="E744">
        <v>480</v>
      </c>
      <c r="F744">
        <v>413</v>
      </c>
      <c r="G744">
        <v>67</v>
      </c>
      <c r="H744">
        <v>493</v>
      </c>
      <c r="I744">
        <v>485</v>
      </c>
      <c r="J744">
        <v>8</v>
      </c>
      <c r="K744">
        <v>37.770000000000003</v>
      </c>
      <c r="L744">
        <v>0.86040000000000005</v>
      </c>
      <c r="M744">
        <v>0.75270000000000004</v>
      </c>
      <c r="N744">
        <v>0.98380000000000001</v>
      </c>
      <c r="O744">
        <v>0.6371</v>
      </c>
    </row>
    <row r="745" spans="1:15" x14ac:dyDescent="0.3">
      <c r="A745">
        <v>744</v>
      </c>
      <c r="B745" s="1">
        <v>45341</v>
      </c>
      <c r="C745" s="2" t="s">
        <v>35</v>
      </c>
      <c r="D745" s="2" t="s">
        <v>24</v>
      </c>
      <c r="E745">
        <v>480</v>
      </c>
      <c r="F745">
        <v>440</v>
      </c>
      <c r="G745">
        <v>40</v>
      </c>
      <c r="H745">
        <v>1105</v>
      </c>
      <c r="I745">
        <v>1074</v>
      </c>
      <c r="J745">
        <v>31</v>
      </c>
      <c r="K745">
        <v>22.64</v>
      </c>
      <c r="L745">
        <v>0.91669999999999996</v>
      </c>
      <c r="M745">
        <v>0.94769999999999999</v>
      </c>
      <c r="N745">
        <v>0.97189999999999999</v>
      </c>
      <c r="O745">
        <v>0.84430000000000005</v>
      </c>
    </row>
    <row r="746" spans="1:15" x14ac:dyDescent="0.3">
      <c r="A746">
        <v>745</v>
      </c>
      <c r="B746" s="1">
        <v>45341</v>
      </c>
      <c r="C746" s="2" t="s">
        <v>41</v>
      </c>
      <c r="D746" s="2" t="s">
        <v>12</v>
      </c>
      <c r="E746">
        <v>480</v>
      </c>
      <c r="F746">
        <v>434</v>
      </c>
      <c r="G746">
        <v>46</v>
      </c>
      <c r="H746">
        <v>664</v>
      </c>
      <c r="I746">
        <v>649</v>
      </c>
      <c r="J746">
        <v>15</v>
      </c>
      <c r="K746">
        <v>30.93</v>
      </c>
      <c r="L746">
        <v>0.9042</v>
      </c>
      <c r="M746">
        <v>0.78949999999999998</v>
      </c>
      <c r="N746">
        <v>0.97740000000000005</v>
      </c>
      <c r="O746">
        <v>0.69769999999999999</v>
      </c>
    </row>
    <row r="747" spans="1:15" x14ac:dyDescent="0.3">
      <c r="A747">
        <v>746</v>
      </c>
      <c r="B747" s="1">
        <v>45341</v>
      </c>
      <c r="C747" s="2" t="s">
        <v>41</v>
      </c>
      <c r="D747" s="2" t="s">
        <v>20</v>
      </c>
      <c r="E747">
        <v>480</v>
      </c>
      <c r="F747">
        <v>382</v>
      </c>
      <c r="G747">
        <v>98</v>
      </c>
      <c r="H747">
        <v>945</v>
      </c>
      <c r="I747">
        <v>945</v>
      </c>
      <c r="J747">
        <v>0</v>
      </c>
      <c r="K747">
        <v>21.46</v>
      </c>
      <c r="L747">
        <v>0.79579999999999995</v>
      </c>
      <c r="M747">
        <v>0.88480000000000003</v>
      </c>
      <c r="N747">
        <v>1</v>
      </c>
      <c r="O747">
        <v>0.70409999999999995</v>
      </c>
    </row>
    <row r="748" spans="1:15" x14ac:dyDescent="0.3">
      <c r="A748">
        <v>747</v>
      </c>
      <c r="B748" s="1">
        <v>45341</v>
      </c>
      <c r="C748" s="2" t="s">
        <v>41</v>
      </c>
      <c r="D748" s="2" t="s">
        <v>24</v>
      </c>
      <c r="E748">
        <v>480</v>
      </c>
      <c r="F748">
        <v>453</v>
      </c>
      <c r="G748">
        <v>27</v>
      </c>
      <c r="H748">
        <v>997</v>
      </c>
      <c r="I748">
        <v>958</v>
      </c>
      <c r="J748">
        <v>39</v>
      </c>
      <c r="K748">
        <v>20.8</v>
      </c>
      <c r="L748">
        <v>0.94369999999999998</v>
      </c>
      <c r="M748">
        <v>0.76339999999999997</v>
      </c>
      <c r="N748">
        <v>0.96089999999999998</v>
      </c>
      <c r="O748">
        <v>0.69230000000000003</v>
      </c>
    </row>
    <row r="749" spans="1:15" x14ac:dyDescent="0.3">
      <c r="A749">
        <v>748</v>
      </c>
      <c r="B749" s="1">
        <v>45341</v>
      </c>
      <c r="C749" s="2" t="s">
        <v>44</v>
      </c>
      <c r="D749" s="2" t="s">
        <v>12</v>
      </c>
      <c r="E749">
        <v>480</v>
      </c>
      <c r="F749">
        <v>416</v>
      </c>
      <c r="G749">
        <v>64</v>
      </c>
      <c r="H749">
        <v>886</v>
      </c>
      <c r="I749">
        <v>853</v>
      </c>
      <c r="J749">
        <v>33</v>
      </c>
      <c r="K749">
        <v>25.73</v>
      </c>
      <c r="L749">
        <v>0.86670000000000003</v>
      </c>
      <c r="M749">
        <v>0.91339999999999999</v>
      </c>
      <c r="N749">
        <v>0.96279999999999999</v>
      </c>
      <c r="O749">
        <v>0.76219999999999999</v>
      </c>
    </row>
    <row r="750" spans="1:15" x14ac:dyDescent="0.3">
      <c r="A750">
        <v>749</v>
      </c>
      <c r="B750" s="1">
        <v>45341</v>
      </c>
      <c r="C750" s="2" t="s">
        <v>44</v>
      </c>
      <c r="D750" s="2" t="s">
        <v>20</v>
      </c>
      <c r="E750">
        <v>480</v>
      </c>
      <c r="F750">
        <v>426</v>
      </c>
      <c r="G750">
        <v>54</v>
      </c>
      <c r="H750">
        <v>576</v>
      </c>
      <c r="I750">
        <v>561</v>
      </c>
      <c r="J750">
        <v>15</v>
      </c>
      <c r="K750">
        <v>34.04</v>
      </c>
      <c r="L750">
        <v>0.88749999999999996</v>
      </c>
      <c r="M750">
        <v>0.76800000000000002</v>
      </c>
      <c r="N750">
        <v>0.97399999999999998</v>
      </c>
      <c r="O750">
        <v>0.66390000000000005</v>
      </c>
    </row>
    <row r="751" spans="1:15" x14ac:dyDescent="0.3">
      <c r="A751">
        <v>750</v>
      </c>
      <c r="B751" s="1">
        <v>45341</v>
      </c>
      <c r="C751" s="2" t="s">
        <v>44</v>
      </c>
      <c r="D751" s="2" t="s">
        <v>24</v>
      </c>
      <c r="E751">
        <v>480</v>
      </c>
      <c r="F751">
        <v>402</v>
      </c>
      <c r="G751">
        <v>78</v>
      </c>
      <c r="H751">
        <v>804</v>
      </c>
      <c r="I751">
        <v>801</v>
      </c>
      <c r="J751">
        <v>3</v>
      </c>
      <c r="K751">
        <v>23.05</v>
      </c>
      <c r="L751">
        <v>0.83750000000000002</v>
      </c>
      <c r="M751">
        <v>0.76859999999999995</v>
      </c>
      <c r="N751">
        <v>0.99629999999999996</v>
      </c>
      <c r="O751">
        <v>0.64129999999999998</v>
      </c>
    </row>
    <row r="752" spans="1:15" x14ac:dyDescent="0.3">
      <c r="A752">
        <v>751</v>
      </c>
      <c r="B752" s="1">
        <v>45342</v>
      </c>
      <c r="C752" s="2" t="s">
        <v>11</v>
      </c>
      <c r="D752" s="2" t="s">
        <v>12</v>
      </c>
      <c r="E752">
        <v>480</v>
      </c>
      <c r="F752">
        <v>363</v>
      </c>
      <c r="G752">
        <v>117</v>
      </c>
      <c r="H752">
        <v>846</v>
      </c>
      <c r="I752">
        <v>824</v>
      </c>
      <c r="J752">
        <v>22</v>
      </c>
      <c r="K752">
        <v>24.06</v>
      </c>
      <c r="L752">
        <v>0.75619999999999998</v>
      </c>
      <c r="M752">
        <v>0.93479999999999996</v>
      </c>
      <c r="N752">
        <v>0.97399999999999998</v>
      </c>
      <c r="O752">
        <v>0.6885</v>
      </c>
    </row>
    <row r="753" spans="1:15" x14ac:dyDescent="0.3">
      <c r="A753">
        <v>752</v>
      </c>
      <c r="B753" s="1">
        <v>45342</v>
      </c>
      <c r="C753" s="2" t="s">
        <v>11</v>
      </c>
      <c r="D753" s="2" t="s">
        <v>20</v>
      </c>
      <c r="E753">
        <v>480</v>
      </c>
      <c r="F753">
        <v>430</v>
      </c>
      <c r="G753">
        <v>50</v>
      </c>
      <c r="H753">
        <v>752</v>
      </c>
      <c r="I753">
        <v>728</v>
      </c>
      <c r="J753">
        <v>24</v>
      </c>
      <c r="K753">
        <v>31.73</v>
      </c>
      <c r="L753">
        <v>0.89580000000000004</v>
      </c>
      <c r="M753">
        <v>0.92500000000000004</v>
      </c>
      <c r="N753">
        <v>0.96809999999999996</v>
      </c>
      <c r="O753">
        <v>0.80220000000000002</v>
      </c>
    </row>
    <row r="754" spans="1:15" x14ac:dyDescent="0.3">
      <c r="A754">
        <v>753</v>
      </c>
      <c r="B754" s="1">
        <v>45342</v>
      </c>
      <c r="C754" s="2" t="s">
        <v>11</v>
      </c>
      <c r="D754" s="2" t="s">
        <v>24</v>
      </c>
      <c r="E754">
        <v>480</v>
      </c>
      <c r="F754">
        <v>398</v>
      </c>
      <c r="G754">
        <v>82</v>
      </c>
      <c r="H754">
        <v>1019</v>
      </c>
      <c r="I754">
        <v>982</v>
      </c>
      <c r="J754">
        <v>37</v>
      </c>
      <c r="K754">
        <v>21.32</v>
      </c>
      <c r="L754">
        <v>0.82920000000000005</v>
      </c>
      <c r="M754">
        <v>0.91059999999999997</v>
      </c>
      <c r="N754">
        <v>0.9637</v>
      </c>
      <c r="O754">
        <v>0.72770000000000001</v>
      </c>
    </row>
    <row r="755" spans="1:15" x14ac:dyDescent="0.3">
      <c r="A755">
        <v>754</v>
      </c>
      <c r="B755" s="1">
        <v>45342</v>
      </c>
      <c r="C755" s="2" t="s">
        <v>30</v>
      </c>
      <c r="D755" s="2" t="s">
        <v>12</v>
      </c>
      <c r="E755">
        <v>480</v>
      </c>
      <c r="F755">
        <v>372</v>
      </c>
      <c r="G755">
        <v>108</v>
      </c>
      <c r="H755">
        <v>725</v>
      </c>
      <c r="I755">
        <v>692</v>
      </c>
      <c r="J755">
        <v>33</v>
      </c>
      <c r="K755">
        <v>24.77</v>
      </c>
      <c r="L755">
        <v>0.77500000000000002</v>
      </c>
      <c r="M755">
        <v>0.80559999999999998</v>
      </c>
      <c r="N755">
        <v>0.95450000000000002</v>
      </c>
      <c r="O755">
        <v>0.59589999999999999</v>
      </c>
    </row>
    <row r="756" spans="1:15" x14ac:dyDescent="0.3">
      <c r="A756">
        <v>755</v>
      </c>
      <c r="B756" s="1">
        <v>45342</v>
      </c>
      <c r="C756" s="2" t="s">
        <v>30</v>
      </c>
      <c r="D756" s="2" t="s">
        <v>20</v>
      </c>
      <c r="E756">
        <v>480</v>
      </c>
      <c r="F756">
        <v>466</v>
      </c>
      <c r="G756">
        <v>14</v>
      </c>
      <c r="H756">
        <v>855</v>
      </c>
      <c r="I756">
        <v>842</v>
      </c>
      <c r="J756">
        <v>13</v>
      </c>
      <c r="K756">
        <v>29.07</v>
      </c>
      <c r="L756">
        <v>0.9708</v>
      </c>
      <c r="M756">
        <v>0.88970000000000005</v>
      </c>
      <c r="N756">
        <v>0.98480000000000001</v>
      </c>
      <c r="O756">
        <v>0.85060000000000002</v>
      </c>
    </row>
    <row r="757" spans="1:15" x14ac:dyDescent="0.3">
      <c r="A757">
        <v>756</v>
      </c>
      <c r="B757" s="1">
        <v>45342</v>
      </c>
      <c r="C757" s="2" t="s">
        <v>30</v>
      </c>
      <c r="D757" s="2" t="s">
        <v>24</v>
      </c>
      <c r="E757">
        <v>480</v>
      </c>
      <c r="F757">
        <v>386</v>
      </c>
      <c r="G757">
        <v>94</v>
      </c>
      <c r="H757">
        <v>551</v>
      </c>
      <c r="I757">
        <v>551</v>
      </c>
      <c r="J757">
        <v>0</v>
      </c>
      <c r="K757">
        <v>33.159999999999997</v>
      </c>
      <c r="L757">
        <v>0.80420000000000003</v>
      </c>
      <c r="M757">
        <v>0.78939999999999999</v>
      </c>
      <c r="N757">
        <v>1</v>
      </c>
      <c r="O757">
        <v>0.63480000000000003</v>
      </c>
    </row>
    <row r="758" spans="1:15" x14ac:dyDescent="0.3">
      <c r="A758">
        <v>757</v>
      </c>
      <c r="B758" s="1">
        <v>45342</v>
      </c>
      <c r="C758" s="2" t="s">
        <v>35</v>
      </c>
      <c r="D758" s="2" t="s">
        <v>12</v>
      </c>
      <c r="E758">
        <v>480</v>
      </c>
      <c r="F758">
        <v>463</v>
      </c>
      <c r="G758">
        <v>17</v>
      </c>
      <c r="H758">
        <v>642</v>
      </c>
      <c r="I758">
        <v>612</v>
      </c>
      <c r="J758">
        <v>30</v>
      </c>
      <c r="K758">
        <v>34.03</v>
      </c>
      <c r="L758">
        <v>0.96460000000000001</v>
      </c>
      <c r="M758">
        <v>0.78680000000000005</v>
      </c>
      <c r="N758">
        <v>0.95330000000000004</v>
      </c>
      <c r="O758">
        <v>0.72350000000000003</v>
      </c>
    </row>
    <row r="759" spans="1:15" x14ac:dyDescent="0.3">
      <c r="A759">
        <v>758</v>
      </c>
      <c r="B759" s="1">
        <v>45342</v>
      </c>
      <c r="C759" s="2" t="s">
        <v>35</v>
      </c>
      <c r="D759" s="2" t="s">
        <v>20</v>
      </c>
      <c r="E759">
        <v>480</v>
      </c>
      <c r="F759">
        <v>414</v>
      </c>
      <c r="G759">
        <v>66</v>
      </c>
      <c r="H759">
        <v>768</v>
      </c>
      <c r="I759">
        <v>759</v>
      </c>
      <c r="J759">
        <v>9</v>
      </c>
      <c r="K759">
        <v>30.34</v>
      </c>
      <c r="L759">
        <v>0.86250000000000004</v>
      </c>
      <c r="M759">
        <v>0.93889999999999996</v>
      </c>
      <c r="N759">
        <v>0.98829999999999996</v>
      </c>
      <c r="O759">
        <v>0.80030000000000001</v>
      </c>
    </row>
    <row r="760" spans="1:15" x14ac:dyDescent="0.3">
      <c r="A760">
        <v>759</v>
      </c>
      <c r="B760" s="1">
        <v>45342</v>
      </c>
      <c r="C760" s="2" t="s">
        <v>35</v>
      </c>
      <c r="D760" s="2" t="s">
        <v>24</v>
      </c>
      <c r="E760">
        <v>480</v>
      </c>
      <c r="F760">
        <v>433</v>
      </c>
      <c r="G760">
        <v>47</v>
      </c>
      <c r="H760">
        <v>1070</v>
      </c>
      <c r="I760">
        <v>1056</v>
      </c>
      <c r="J760">
        <v>14</v>
      </c>
      <c r="K760">
        <v>22.54</v>
      </c>
      <c r="L760">
        <v>0.90210000000000001</v>
      </c>
      <c r="M760">
        <v>0.92879999999999996</v>
      </c>
      <c r="N760">
        <v>0.9869</v>
      </c>
      <c r="O760">
        <v>0.82689999999999997</v>
      </c>
    </row>
    <row r="761" spans="1:15" x14ac:dyDescent="0.3">
      <c r="A761">
        <v>760</v>
      </c>
      <c r="B761" s="1">
        <v>45342</v>
      </c>
      <c r="C761" s="2" t="s">
        <v>41</v>
      </c>
      <c r="D761" s="2" t="s">
        <v>12</v>
      </c>
      <c r="E761">
        <v>480</v>
      </c>
      <c r="F761">
        <v>367</v>
      </c>
      <c r="G761">
        <v>113</v>
      </c>
      <c r="H761">
        <v>941</v>
      </c>
      <c r="I761">
        <v>926</v>
      </c>
      <c r="J761">
        <v>15</v>
      </c>
      <c r="K761">
        <v>22.36</v>
      </c>
      <c r="L761">
        <v>0.76459999999999995</v>
      </c>
      <c r="M761">
        <v>0.95630000000000004</v>
      </c>
      <c r="N761">
        <v>0.98409999999999997</v>
      </c>
      <c r="O761">
        <v>0.71960000000000002</v>
      </c>
    </row>
    <row r="762" spans="1:15" x14ac:dyDescent="0.3">
      <c r="A762">
        <v>761</v>
      </c>
      <c r="B762" s="1">
        <v>45342</v>
      </c>
      <c r="C762" s="2" t="s">
        <v>41</v>
      </c>
      <c r="D762" s="2" t="s">
        <v>20</v>
      </c>
      <c r="E762">
        <v>480</v>
      </c>
      <c r="F762">
        <v>426</v>
      </c>
      <c r="G762">
        <v>54</v>
      </c>
      <c r="H762">
        <v>767</v>
      </c>
      <c r="I762">
        <v>740</v>
      </c>
      <c r="J762">
        <v>27</v>
      </c>
      <c r="K762">
        <v>25.44</v>
      </c>
      <c r="L762">
        <v>0.88749999999999996</v>
      </c>
      <c r="M762">
        <v>0.76390000000000002</v>
      </c>
      <c r="N762">
        <v>0.96479999999999999</v>
      </c>
      <c r="O762">
        <v>0.65410000000000001</v>
      </c>
    </row>
    <row r="763" spans="1:15" x14ac:dyDescent="0.3">
      <c r="A763">
        <v>762</v>
      </c>
      <c r="B763" s="1">
        <v>45342</v>
      </c>
      <c r="C763" s="2" t="s">
        <v>41</v>
      </c>
      <c r="D763" s="2" t="s">
        <v>24</v>
      </c>
      <c r="E763">
        <v>480</v>
      </c>
      <c r="F763">
        <v>407</v>
      </c>
      <c r="G763">
        <v>73</v>
      </c>
      <c r="H763">
        <v>648</v>
      </c>
      <c r="I763">
        <v>632</v>
      </c>
      <c r="J763">
        <v>16</v>
      </c>
      <c r="K763">
        <v>32.549999999999997</v>
      </c>
      <c r="L763">
        <v>0.84789999999999999</v>
      </c>
      <c r="M763">
        <v>0.86399999999999999</v>
      </c>
      <c r="N763">
        <v>0.97529999999999994</v>
      </c>
      <c r="O763">
        <v>0.71450000000000002</v>
      </c>
    </row>
    <row r="764" spans="1:15" x14ac:dyDescent="0.3">
      <c r="A764">
        <v>763</v>
      </c>
      <c r="B764" s="1">
        <v>45342</v>
      </c>
      <c r="C764" s="2" t="s">
        <v>44</v>
      </c>
      <c r="D764" s="2" t="s">
        <v>12</v>
      </c>
      <c r="E764">
        <v>480</v>
      </c>
      <c r="F764">
        <v>473</v>
      </c>
      <c r="G764">
        <v>7</v>
      </c>
      <c r="H764">
        <v>832</v>
      </c>
      <c r="I764">
        <v>817</v>
      </c>
      <c r="J764">
        <v>15</v>
      </c>
      <c r="K764">
        <v>29.99</v>
      </c>
      <c r="L764">
        <v>0.98540000000000005</v>
      </c>
      <c r="M764">
        <v>0.87949999999999995</v>
      </c>
      <c r="N764">
        <v>0.98199999999999998</v>
      </c>
      <c r="O764">
        <v>0.85109999999999997</v>
      </c>
    </row>
    <row r="765" spans="1:15" x14ac:dyDescent="0.3">
      <c r="A765">
        <v>764</v>
      </c>
      <c r="B765" s="1">
        <v>45342</v>
      </c>
      <c r="C765" s="2" t="s">
        <v>44</v>
      </c>
      <c r="D765" s="2" t="s">
        <v>20</v>
      </c>
      <c r="E765">
        <v>480</v>
      </c>
      <c r="F765">
        <v>448</v>
      </c>
      <c r="G765">
        <v>32</v>
      </c>
      <c r="H765">
        <v>723</v>
      </c>
      <c r="I765">
        <v>699</v>
      </c>
      <c r="J765">
        <v>24</v>
      </c>
      <c r="K765">
        <v>35.47</v>
      </c>
      <c r="L765">
        <v>0.93330000000000002</v>
      </c>
      <c r="M765">
        <v>0.95509999999999995</v>
      </c>
      <c r="N765">
        <v>0.96679999999999999</v>
      </c>
      <c r="O765">
        <v>0.86180000000000001</v>
      </c>
    </row>
    <row r="766" spans="1:15" x14ac:dyDescent="0.3">
      <c r="A766">
        <v>765</v>
      </c>
      <c r="B766" s="1">
        <v>45342</v>
      </c>
      <c r="C766" s="2" t="s">
        <v>44</v>
      </c>
      <c r="D766" s="2" t="s">
        <v>24</v>
      </c>
      <c r="E766">
        <v>480</v>
      </c>
      <c r="F766">
        <v>466</v>
      </c>
      <c r="G766">
        <v>14</v>
      </c>
      <c r="H766">
        <v>986</v>
      </c>
      <c r="I766">
        <v>984</v>
      </c>
      <c r="J766">
        <v>2</v>
      </c>
      <c r="K766">
        <v>24.57</v>
      </c>
      <c r="L766">
        <v>0.9708</v>
      </c>
      <c r="M766">
        <v>0.86639999999999995</v>
      </c>
      <c r="N766">
        <v>0.998</v>
      </c>
      <c r="O766">
        <v>0.83940000000000003</v>
      </c>
    </row>
    <row r="767" spans="1:15" x14ac:dyDescent="0.3">
      <c r="A767">
        <v>766</v>
      </c>
      <c r="B767" s="1">
        <v>45343</v>
      </c>
      <c r="C767" s="2" t="s">
        <v>11</v>
      </c>
      <c r="D767" s="2" t="s">
        <v>12</v>
      </c>
      <c r="E767">
        <v>480</v>
      </c>
      <c r="F767">
        <v>370</v>
      </c>
      <c r="G767">
        <v>110</v>
      </c>
      <c r="H767">
        <v>833</v>
      </c>
      <c r="I767">
        <v>818</v>
      </c>
      <c r="J767">
        <v>15</v>
      </c>
      <c r="K767">
        <v>20.25</v>
      </c>
      <c r="L767">
        <v>0.77080000000000004</v>
      </c>
      <c r="M767">
        <v>0.76</v>
      </c>
      <c r="N767">
        <v>0.98199999999999998</v>
      </c>
      <c r="O767">
        <v>0.57530000000000003</v>
      </c>
    </row>
    <row r="768" spans="1:15" x14ac:dyDescent="0.3">
      <c r="A768">
        <v>767</v>
      </c>
      <c r="B768" s="1">
        <v>45343</v>
      </c>
      <c r="C768" s="2" t="s">
        <v>11</v>
      </c>
      <c r="D768" s="2" t="s">
        <v>20</v>
      </c>
      <c r="E768">
        <v>480</v>
      </c>
      <c r="F768">
        <v>363</v>
      </c>
      <c r="G768">
        <v>117</v>
      </c>
      <c r="H768">
        <v>912</v>
      </c>
      <c r="I768">
        <v>873</v>
      </c>
      <c r="J768">
        <v>39</v>
      </c>
      <c r="K768">
        <v>23</v>
      </c>
      <c r="L768">
        <v>0.75619999999999998</v>
      </c>
      <c r="M768">
        <v>0.96409999999999996</v>
      </c>
      <c r="N768">
        <v>0.95720000000000005</v>
      </c>
      <c r="O768">
        <v>0.69779999999999998</v>
      </c>
    </row>
    <row r="769" spans="1:15" x14ac:dyDescent="0.3">
      <c r="A769">
        <v>768</v>
      </c>
      <c r="B769" s="1">
        <v>45343</v>
      </c>
      <c r="C769" s="2" t="s">
        <v>11</v>
      </c>
      <c r="D769" s="2" t="s">
        <v>24</v>
      </c>
      <c r="E769">
        <v>480</v>
      </c>
      <c r="F769">
        <v>410</v>
      </c>
      <c r="G769">
        <v>70</v>
      </c>
      <c r="H769">
        <v>623</v>
      </c>
      <c r="I769">
        <v>603</v>
      </c>
      <c r="J769">
        <v>20</v>
      </c>
      <c r="K769">
        <v>36.06</v>
      </c>
      <c r="L769">
        <v>0.85419999999999996</v>
      </c>
      <c r="M769">
        <v>0.91349999999999998</v>
      </c>
      <c r="N769">
        <v>0.96789999999999998</v>
      </c>
      <c r="O769">
        <v>0.75529999999999997</v>
      </c>
    </row>
    <row r="770" spans="1:15" x14ac:dyDescent="0.3">
      <c r="A770">
        <v>769</v>
      </c>
      <c r="B770" s="1">
        <v>45343</v>
      </c>
      <c r="C770" s="2" t="s">
        <v>30</v>
      </c>
      <c r="D770" s="2" t="s">
        <v>12</v>
      </c>
      <c r="E770">
        <v>480</v>
      </c>
      <c r="F770">
        <v>452</v>
      </c>
      <c r="G770">
        <v>28</v>
      </c>
      <c r="H770">
        <v>866</v>
      </c>
      <c r="I770">
        <v>835</v>
      </c>
      <c r="J770">
        <v>31</v>
      </c>
      <c r="K770">
        <v>26.44</v>
      </c>
      <c r="L770">
        <v>0.94169999999999998</v>
      </c>
      <c r="M770">
        <v>0.84489999999999998</v>
      </c>
      <c r="N770">
        <v>0.96419999999999995</v>
      </c>
      <c r="O770">
        <v>0.76719999999999999</v>
      </c>
    </row>
    <row r="771" spans="1:15" x14ac:dyDescent="0.3">
      <c r="A771">
        <v>770</v>
      </c>
      <c r="B771" s="1">
        <v>45343</v>
      </c>
      <c r="C771" s="2" t="s">
        <v>30</v>
      </c>
      <c r="D771" s="2" t="s">
        <v>20</v>
      </c>
      <c r="E771">
        <v>480</v>
      </c>
      <c r="F771">
        <v>446</v>
      </c>
      <c r="G771">
        <v>34</v>
      </c>
      <c r="H771">
        <v>645</v>
      </c>
      <c r="I771">
        <v>642</v>
      </c>
      <c r="J771">
        <v>3</v>
      </c>
      <c r="K771">
        <v>36.520000000000003</v>
      </c>
      <c r="L771">
        <v>0.92920000000000003</v>
      </c>
      <c r="M771">
        <v>0.88109999999999999</v>
      </c>
      <c r="N771">
        <v>0.99529999999999996</v>
      </c>
      <c r="O771">
        <v>0.81489999999999996</v>
      </c>
    </row>
    <row r="772" spans="1:15" x14ac:dyDescent="0.3">
      <c r="A772">
        <v>771</v>
      </c>
      <c r="B772" s="1">
        <v>45343</v>
      </c>
      <c r="C772" s="2" t="s">
        <v>30</v>
      </c>
      <c r="D772" s="2" t="s">
        <v>24</v>
      </c>
      <c r="E772">
        <v>480</v>
      </c>
      <c r="F772">
        <v>394</v>
      </c>
      <c r="G772">
        <v>86</v>
      </c>
      <c r="H772">
        <v>491</v>
      </c>
      <c r="I772">
        <v>472</v>
      </c>
      <c r="J772">
        <v>19</v>
      </c>
      <c r="K772">
        <v>38.04</v>
      </c>
      <c r="L772">
        <v>0.82079999999999997</v>
      </c>
      <c r="M772">
        <v>0.79069999999999996</v>
      </c>
      <c r="N772">
        <v>0.96130000000000004</v>
      </c>
      <c r="O772">
        <v>0.62390000000000001</v>
      </c>
    </row>
    <row r="773" spans="1:15" x14ac:dyDescent="0.3">
      <c r="A773">
        <v>772</v>
      </c>
      <c r="B773" s="1">
        <v>45343</v>
      </c>
      <c r="C773" s="2" t="s">
        <v>35</v>
      </c>
      <c r="D773" s="2" t="s">
        <v>12</v>
      </c>
      <c r="E773">
        <v>480</v>
      </c>
      <c r="F773">
        <v>475</v>
      </c>
      <c r="G773">
        <v>5</v>
      </c>
      <c r="H773">
        <v>558</v>
      </c>
      <c r="I773">
        <v>546</v>
      </c>
      <c r="J773">
        <v>12</v>
      </c>
      <c r="K773">
        <v>39.08</v>
      </c>
      <c r="L773">
        <v>0.98960000000000004</v>
      </c>
      <c r="M773">
        <v>0.76539999999999997</v>
      </c>
      <c r="N773">
        <v>0.97850000000000004</v>
      </c>
      <c r="O773">
        <v>0.74119999999999997</v>
      </c>
    </row>
    <row r="774" spans="1:15" x14ac:dyDescent="0.3">
      <c r="A774">
        <v>773</v>
      </c>
      <c r="B774" s="1">
        <v>45343</v>
      </c>
      <c r="C774" s="2" t="s">
        <v>35</v>
      </c>
      <c r="D774" s="2" t="s">
        <v>20</v>
      </c>
      <c r="E774">
        <v>480</v>
      </c>
      <c r="F774">
        <v>444</v>
      </c>
      <c r="G774">
        <v>36</v>
      </c>
      <c r="H774">
        <v>616</v>
      </c>
      <c r="I774">
        <v>614</v>
      </c>
      <c r="J774">
        <v>2</v>
      </c>
      <c r="K774">
        <v>35.47</v>
      </c>
      <c r="L774">
        <v>0.92500000000000004</v>
      </c>
      <c r="M774">
        <v>0.82020000000000004</v>
      </c>
      <c r="N774">
        <v>0.99680000000000002</v>
      </c>
      <c r="O774">
        <v>0.75629999999999997</v>
      </c>
    </row>
    <row r="775" spans="1:15" x14ac:dyDescent="0.3">
      <c r="A775">
        <v>774</v>
      </c>
      <c r="B775" s="1">
        <v>45343</v>
      </c>
      <c r="C775" s="2" t="s">
        <v>35</v>
      </c>
      <c r="D775" s="2" t="s">
        <v>24</v>
      </c>
      <c r="E775">
        <v>480</v>
      </c>
      <c r="F775">
        <v>422</v>
      </c>
      <c r="G775">
        <v>58</v>
      </c>
      <c r="H775">
        <v>999</v>
      </c>
      <c r="I775">
        <v>971</v>
      </c>
      <c r="J775">
        <v>28</v>
      </c>
      <c r="K775">
        <v>20.16</v>
      </c>
      <c r="L775">
        <v>0.87919999999999998</v>
      </c>
      <c r="M775">
        <v>0.79600000000000004</v>
      </c>
      <c r="N775">
        <v>0.97199999999999998</v>
      </c>
      <c r="O775">
        <v>0.68020000000000003</v>
      </c>
    </row>
    <row r="776" spans="1:15" x14ac:dyDescent="0.3">
      <c r="A776">
        <v>775</v>
      </c>
      <c r="B776" s="1">
        <v>45343</v>
      </c>
      <c r="C776" s="2" t="s">
        <v>41</v>
      </c>
      <c r="D776" s="2" t="s">
        <v>12</v>
      </c>
      <c r="E776">
        <v>480</v>
      </c>
      <c r="F776">
        <v>442</v>
      </c>
      <c r="G776">
        <v>38</v>
      </c>
      <c r="H776">
        <v>614</v>
      </c>
      <c r="I776">
        <v>603</v>
      </c>
      <c r="J776">
        <v>11</v>
      </c>
      <c r="K776">
        <v>34.79</v>
      </c>
      <c r="L776">
        <v>0.92079999999999995</v>
      </c>
      <c r="M776">
        <v>0.80579999999999996</v>
      </c>
      <c r="N776">
        <v>0.98209999999999997</v>
      </c>
      <c r="O776">
        <v>0.72870000000000001</v>
      </c>
    </row>
    <row r="777" spans="1:15" x14ac:dyDescent="0.3">
      <c r="A777">
        <v>776</v>
      </c>
      <c r="B777" s="1">
        <v>45343</v>
      </c>
      <c r="C777" s="2" t="s">
        <v>41</v>
      </c>
      <c r="D777" s="2" t="s">
        <v>20</v>
      </c>
      <c r="E777">
        <v>480</v>
      </c>
      <c r="F777">
        <v>417</v>
      </c>
      <c r="G777">
        <v>63</v>
      </c>
      <c r="H777">
        <v>581</v>
      </c>
      <c r="I777">
        <v>560</v>
      </c>
      <c r="J777">
        <v>21</v>
      </c>
      <c r="K777">
        <v>39.96</v>
      </c>
      <c r="L777">
        <v>0.86880000000000002</v>
      </c>
      <c r="M777">
        <v>0.92810000000000004</v>
      </c>
      <c r="N777">
        <v>0.96389999999999998</v>
      </c>
      <c r="O777">
        <v>0.7772</v>
      </c>
    </row>
    <row r="778" spans="1:15" x14ac:dyDescent="0.3">
      <c r="A778">
        <v>777</v>
      </c>
      <c r="B778" s="1">
        <v>45343</v>
      </c>
      <c r="C778" s="2" t="s">
        <v>41</v>
      </c>
      <c r="D778" s="2" t="s">
        <v>24</v>
      </c>
      <c r="E778">
        <v>480</v>
      </c>
      <c r="F778">
        <v>411</v>
      </c>
      <c r="G778">
        <v>69</v>
      </c>
      <c r="H778">
        <v>564</v>
      </c>
      <c r="I778">
        <v>564</v>
      </c>
      <c r="J778">
        <v>0</v>
      </c>
      <c r="K778">
        <v>35.21</v>
      </c>
      <c r="L778">
        <v>0.85619999999999996</v>
      </c>
      <c r="M778">
        <v>0.80569999999999997</v>
      </c>
      <c r="N778">
        <v>1</v>
      </c>
      <c r="O778">
        <v>0.68979999999999997</v>
      </c>
    </row>
    <row r="779" spans="1:15" x14ac:dyDescent="0.3">
      <c r="A779">
        <v>778</v>
      </c>
      <c r="B779" s="1">
        <v>45343</v>
      </c>
      <c r="C779" s="2" t="s">
        <v>44</v>
      </c>
      <c r="D779" s="2" t="s">
        <v>12</v>
      </c>
      <c r="E779">
        <v>480</v>
      </c>
      <c r="F779">
        <v>428</v>
      </c>
      <c r="G779">
        <v>52</v>
      </c>
      <c r="H779">
        <v>1096</v>
      </c>
      <c r="I779">
        <v>1062</v>
      </c>
      <c r="J779">
        <v>34</v>
      </c>
      <c r="K779">
        <v>20.48</v>
      </c>
      <c r="L779">
        <v>0.89170000000000005</v>
      </c>
      <c r="M779">
        <v>0.874</v>
      </c>
      <c r="N779">
        <v>0.96899999999999997</v>
      </c>
      <c r="O779">
        <v>0.75519999999999998</v>
      </c>
    </row>
    <row r="780" spans="1:15" x14ac:dyDescent="0.3">
      <c r="A780">
        <v>779</v>
      </c>
      <c r="B780" s="1">
        <v>45343</v>
      </c>
      <c r="C780" s="2" t="s">
        <v>44</v>
      </c>
      <c r="D780" s="2" t="s">
        <v>20</v>
      </c>
      <c r="E780">
        <v>480</v>
      </c>
      <c r="F780">
        <v>392</v>
      </c>
      <c r="G780">
        <v>88</v>
      </c>
      <c r="H780">
        <v>606</v>
      </c>
      <c r="I780">
        <v>606</v>
      </c>
      <c r="J780">
        <v>0</v>
      </c>
      <c r="K780">
        <v>37.54</v>
      </c>
      <c r="L780">
        <v>0.81669999999999998</v>
      </c>
      <c r="M780">
        <v>0.96809999999999996</v>
      </c>
      <c r="N780">
        <v>1</v>
      </c>
      <c r="O780">
        <v>0.79059999999999997</v>
      </c>
    </row>
    <row r="781" spans="1:15" x14ac:dyDescent="0.3">
      <c r="A781">
        <v>780</v>
      </c>
      <c r="B781" s="1">
        <v>45343</v>
      </c>
      <c r="C781" s="2" t="s">
        <v>44</v>
      </c>
      <c r="D781" s="2" t="s">
        <v>24</v>
      </c>
      <c r="E781">
        <v>480</v>
      </c>
      <c r="F781">
        <v>396</v>
      </c>
      <c r="G781">
        <v>84</v>
      </c>
      <c r="H781">
        <v>793</v>
      </c>
      <c r="I781">
        <v>781</v>
      </c>
      <c r="J781">
        <v>12</v>
      </c>
      <c r="K781">
        <v>27.53</v>
      </c>
      <c r="L781">
        <v>0.82499999999999996</v>
      </c>
      <c r="M781">
        <v>0.91890000000000005</v>
      </c>
      <c r="N781">
        <v>0.9849</v>
      </c>
      <c r="O781">
        <v>0.74660000000000004</v>
      </c>
    </row>
    <row r="782" spans="1:15" x14ac:dyDescent="0.3">
      <c r="A782">
        <v>781</v>
      </c>
      <c r="B782" s="1">
        <v>45344</v>
      </c>
      <c r="C782" s="2" t="s">
        <v>11</v>
      </c>
      <c r="D782" s="2" t="s">
        <v>12</v>
      </c>
      <c r="E782">
        <v>480</v>
      </c>
      <c r="F782">
        <v>454</v>
      </c>
      <c r="G782">
        <v>26</v>
      </c>
      <c r="H782">
        <v>716</v>
      </c>
      <c r="I782">
        <v>699</v>
      </c>
      <c r="J782">
        <v>17</v>
      </c>
      <c r="K782">
        <v>30.6</v>
      </c>
      <c r="L782">
        <v>0.94579999999999997</v>
      </c>
      <c r="M782">
        <v>0.80449999999999999</v>
      </c>
      <c r="N782">
        <v>0.97629999999999995</v>
      </c>
      <c r="O782">
        <v>0.7429</v>
      </c>
    </row>
    <row r="783" spans="1:15" x14ac:dyDescent="0.3">
      <c r="A783">
        <v>782</v>
      </c>
      <c r="B783" s="1">
        <v>45344</v>
      </c>
      <c r="C783" s="2" t="s">
        <v>11</v>
      </c>
      <c r="D783" s="2" t="s">
        <v>20</v>
      </c>
      <c r="E783">
        <v>480</v>
      </c>
      <c r="F783">
        <v>473</v>
      </c>
      <c r="G783">
        <v>7</v>
      </c>
      <c r="H783">
        <v>562</v>
      </c>
      <c r="I783">
        <v>555</v>
      </c>
      <c r="J783">
        <v>7</v>
      </c>
      <c r="K783">
        <v>39.450000000000003</v>
      </c>
      <c r="L783">
        <v>0.98540000000000005</v>
      </c>
      <c r="M783">
        <v>0.78159999999999996</v>
      </c>
      <c r="N783">
        <v>0.98750000000000004</v>
      </c>
      <c r="O783">
        <v>0.76060000000000005</v>
      </c>
    </row>
    <row r="784" spans="1:15" x14ac:dyDescent="0.3">
      <c r="A784">
        <v>783</v>
      </c>
      <c r="B784" s="1">
        <v>45344</v>
      </c>
      <c r="C784" s="2" t="s">
        <v>11</v>
      </c>
      <c r="D784" s="2" t="s">
        <v>24</v>
      </c>
      <c r="E784">
        <v>480</v>
      </c>
      <c r="F784">
        <v>475</v>
      </c>
      <c r="G784">
        <v>5</v>
      </c>
      <c r="H784">
        <v>708</v>
      </c>
      <c r="I784">
        <v>690</v>
      </c>
      <c r="J784">
        <v>18</v>
      </c>
      <c r="K784">
        <v>38.43</v>
      </c>
      <c r="L784">
        <v>0.98960000000000004</v>
      </c>
      <c r="M784">
        <v>0.95550000000000002</v>
      </c>
      <c r="N784">
        <v>0.97460000000000002</v>
      </c>
      <c r="O784">
        <v>0.92149999999999999</v>
      </c>
    </row>
    <row r="785" spans="1:15" x14ac:dyDescent="0.3">
      <c r="A785">
        <v>784</v>
      </c>
      <c r="B785" s="1">
        <v>45344</v>
      </c>
      <c r="C785" s="2" t="s">
        <v>30</v>
      </c>
      <c r="D785" s="2" t="s">
        <v>12</v>
      </c>
      <c r="E785">
        <v>480</v>
      </c>
      <c r="F785">
        <v>391</v>
      </c>
      <c r="G785">
        <v>89</v>
      </c>
      <c r="H785">
        <v>528</v>
      </c>
      <c r="I785">
        <v>509</v>
      </c>
      <c r="J785">
        <v>19</v>
      </c>
      <c r="K785">
        <v>37.909999999999997</v>
      </c>
      <c r="L785">
        <v>0.81459999999999999</v>
      </c>
      <c r="M785">
        <v>0.85440000000000005</v>
      </c>
      <c r="N785">
        <v>0.96399999999999997</v>
      </c>
      <c r="O785">
        <v>0.67090000000000005</v>
      </c>
    </row>
    <row r="786" spans="1:15" x14ac:dyDescent="0.3">
      <c r="A786">
        <v>785</v>
      </c>
      <c r="B786" s="1">
        <v>45344</v>
      </c>
      <c r="C786" s="2" t="s">
        <v>30</v>
      </c>
      <c r="D786" s="2" t="s">
        <v>20</v>
      </c>
      <c r="E786">
        <v>480</v>
      </c>
      <c r="F786">
        <v>406</v>
      </c>
      <c r="G786">
        <v>74</v>
      </c>
      <c r="H786">
        <v>867</v>
      </c>
      <c r="I786">
        <v>832</v>
      </c>
      <c r="J786">
        <v>35</v>
      </c>
      <c r="K786">
        <v>21.91</v>
      </c>
      <c r="L786">
        <v>0.8458</v>
      </c>
      <c r="M786">
        <v>0.78039999999999998</v>
      </c>
      <c r="N786">
        <v>0.95960000000000001</v>
      </c>
      <c r="O786">
        <v>0.63339999999999996</v>
      </c>
    </row>
    <row r="787" spans="1:15" x14ac:dyDescent="0.3">
      <c r="A787">
        <v>786</v>
      </c>
      <c r="B787" s="1">
        <v>45344</v>
      </c>
      <c r="C787" s="2" t="s">
        <v>30</v>
      </c>
      <c r="D787" s="2" t="s">
        <v>24</v>
      </c>
      <c r="E787">
        <v>480</v>
      </c>
      <c r="F787">
        <v>471</v>
      </c>
      <c r="G787">
        <v>9</v>
      </c>
      <c r="H787">
        <v>677</v>
      </c>
      <c r="I787">
        <v>655</v>
      </c>
      <c r="J787">
        <v>22</v>
      </c>
      <c r="K787">
        <v>31.84</v>
      </c>
      <c r="L787">
        <v>0.98119999999999996</v>
      </c>
      <c r="M787">
        <v>0.76319999999999999</v>
      </c>
      <c r="N787">
        <v>0.96750000000000003</v>
      </c>
      <c r="O787">
        <v>0.72450000000000003</v>
      </c>
    </row>
    <row r="788" spans="1:15" x14ac:dyDescent="0.3">
      <c r="A788">
        <v>787</v>
      </c>
      <c r="B788" s="1">
        <v>45344</v>
      </c>
      <c r="C788" s="2" t="s">
        <v>35</v>
      </c>
      <c r="D788" s="2" t="s">
        <v>12</v>
      </c>
      <c r="E788">
        <v>480</v>
      </c>
      <c r="F788">
        <v>464</v>
      </c>
      <c r="G788">
        <v>16</v>
      </c>
      <c r="H788">
        <v>911</v>
      </c>
      <c r="I788">
        <v>897</v>
      </c>
      <c r="J788">
        <v>14</v>
      </c>
      <c r="K788">
        <v>24.74</v>
      </c>
      <c r="L788">
        <v>0.9667</v>
      </c>
      <c r="M788">
        <v>0.80979999999999996</v>
      </c>
      <c r="N788">
        <v>0.98460000000000003</v>
      </c>
      <c r="O788">
        <v>0.77080000000000004</v>
      </c>
    </row>
    <row r="789" spans="1:15" x14ac:dyDescent="0.3">
      <c r="A789">
        <v>788</v>
      </c>
      <c r="B789" s="1">
        <v>45344</v>
      </c>
      <c r="C789" s="2" t="s">
        <v>35</v>
      </c>
      <c r="D789" s="2" t="s">
        <v>20</v>
      </c>
      <c r="E789">
        <v>480</v>
      </c>
      <c r="F789">
        <v>378</v>
      </c>
      <c r="G789">
        <v>102</v>
      </c>
      <c r="H789">
        <v>766</v>
      </c>
      <c r="I789">
        <v>754</v>
      </c>
      <c r="J789">
        <v>12</v>
      </c>
      <c r="K789">
        <v>27.86</v>
      </c>
      <c r="L789">
        <v>0.78749999999999998</v>
      </c>
      <c r="M789">
        <v>0.94099999999999995</v>
      </c>
      <c r="N789">
        <v>0.98429999999999995</v>
      </c>
      <c r="O789">
        <v>0.72940000000000005</v>
      </c>
    </row>
    <row r="790" spans="1:15" x14ac:dyDescent="0.3">
      <c r="A790">
        <v>789</v>
      </c>
      <c r="B790" s="1">
        <v>45344</v>
      </c>
      <c r="C790" s="2" t="s">
        <v>35</v>
      </c>
      <c r="D790" s="2" t="s">
        <v>24</v>
      </c>
      <c r="E790">
        <v>480</v>
      </c>
      <c r="F790">
        <v>423</v>
      </c>
      <c r="G790">
        <v>57</v>
      </c>
      <c r="H790">
        <v>764</v>
      </c>
      <c r="I790">
        <v>757</v>
      </c>
      <c r="J790">
        <v>7</v>
      </c>
      <c r="K790">
        <v>25.44</v>
      </c>
      <c r="L790">
        <v>0.88119999999999998</v>
      </c>
      <c r="M790">
        <v>0.76629999999999998</v>
      </c>
      <c r="N790">
        <v>0.99080000000000001</v>
      </c>
      <c r="O790">
        <v>0.66910000000000003</v>
      </c>
    </row>
    <row r="791" spans="1:15" x14ac:dyDescent="0.3">
      <c r="A791">
        <v>790</v>
      </c>
      <c r="B791" s="1">
        <v>45344</v>
      </c>
      <c r="C791" s="2" t="s">
        <v>41</v>
      </c>
      <c r="D791" s="2" t="s">
        <v>12</v>
      </c>
      <c r="E791">
        <v>480</v>
      </c>
      <c r="F791">
        <v>381</v>
      </c>
      <c r="G791">
        <v>99</v>
      </c>
      <c r="H791">
        <v>499</v>
      </c>
      <c r="I791">
        <v>497</v>
      </c>
      <c r="J791">
        <v>2</v>
      </c>
      <c r="K791">
        <v>35.4</v>
      </c>
      <c r="L791">
        <v>0.79369999999999996</v>
      </c>
      <c r="M791">
        <v>0.77359999999999995</v>
      </c>
      <c r="N791">
        <v>0.996</v>
      </c>
      <c r="O791">
        <v>0.61160000000000003</v>
      </c>
    </row>
    <row r="792" spans="1:15" x14ac:dyDescent="0.3">
      <c r="A792">
        <v>791</v>
      </c>
      <c r="B792" s="1">
        <v>45344</v>
      </c>
      <c r="C792" s="2" t="s">
        <v>41</v>
      </c>
      <c r="D792" s="2" t="s">
        <v>20</v>
      </c>
      <c r="E792">
        <v>480</v>
      </c>
      <c r="F792">
        <v>423</v>
      </c>
      <c r="G792">
        <v>57</v>
      </c>
      <c r="H792">
        <v>729</v>
      </c>
      <c r="I792">
        <v>710</v>
      </c>
      <c r="J792">
        <v>19</v>
      </c>
      <c r="K792">
        <v>29.32</v>
      </c>
      <c r="L792">
        <v>0.88119999999999998</v>
      </c>
      <c r="M792">
        <v>0.84279999999999999</v>
      </c>
      <c r="N792">
        <v>0.97389999999999999</v>
      </c>
      <c r="O792">
        <v>0.72330000000000005</v>
      </c>
    </row>
    <row r="793" spans="1:15" x14ac:dyDescent="0.3">
      <c r="A793">
        <v>792</v>
      </c>
      <c r="B793" s="1">
        <v>45344</v>
      </c>
      <c r="C793" s="2" t="s">
        <v>41</v>
      </c>
      <c r="D793" s="2" t="s">
        <v>24</v>
      </c>
      <c r="E793">
        <v>480</v>
      </c>
      <c r="F793">
        <v>382</v>
      </c>
      <c r="G793">
        <v>98</v>
      </c>
      <c r="H793">
        <v>778</v>
      </c>
      <c r="I793">
        <v>768</v>
      </c>
      <c r="J793">
        <v>10</v>
      </c>
      <c r="K793">
        <v>24.15</v>
      </c>
      <c r="L793">
        <v>0.79579999999999995</v>
      </c>
      <c r="M793">
        <v>0.82069999999999999</v>
      </c>
      <c r="N793">
        <v>0.98709999999999998</v>
      </c>
      <c r="O793">
        <v>0.64470000000000005</v>
      </c>
    </row>
    <row r="794" spans="1:15" x14ac:dyDescent="0.3">
      <c r="A794">
        <v>793</v>
      </c>
      <c r="B794" s="1">
        <v>45344</v>
      </c>
      <c r="C794" s="2" t="s">
        <v>44</v>
      </c>
      <c r="D794" s="2" t="s">
        <v>12</v>
      </c>
      <c r="E794">
        <v>480</v>
      </c>
      <c r="F794">
        <v>465</v>
      </c>
      <c r="G794">
        <v>15</v>
      </c>
      <c r="H794">
        <v>1196</v>
      </c>
      <c r="I794">
        <v>1178</v>
      </c>
      <c r="J794">
        <v>18</v>
      </c>
      <c r="K794">
        <v>21.81</v>
      </c>
      <c r="L794">
        <v>0.96879999999999999</v>
      </c>
      <c r="M794">
        <v>0.93510000000000004</v>
      </c>
      <c r="N794">
        <v>0.9849</v>
      </c>
      <c r="O794">
        <v>0.89219999999999999</v>
      </c>
    </row>
    <row r="795" spans="1:15" x14ac:dyDescent="0.3">
      <c r="A795">
        <v>794</v>
      </c>
      <c r="B795" s="1">
        <v>45344</v>
      </c>
      <c r="C795" s="2" t="s">
        <v>44</v>
      </c>
      <c r="D795" s="2" t="s">
        <v>20</v>
      </c>
      <c r="E795">
        <v>480</v>
      </c>
      <c r="F795">
        <v>390</v>
      </c>
      <c r="G795">
        <v>90</v>
      </c>
      <c r="H795">
        <v>523</v>
      </c>
      <c r="I795">
        <v>502</v>
      </c>
      <c r="J795">
        <v>21</v>
      </c>
      <c r="K795">
        <v>33.94</v>
      </c>
      <c r="L795">
        <v>0.8125</v>
      </c>
      <c r="M795">
        <v>0.7591</v>
      </c>
      <c r="N795">
        <v>0.95979999999999999</v>
      </c>
      <c r="O795">
        <v>0.59199999999999997</v>
      </c>
    </row>
    <row r="796" spans="1:15" x14ac:dyDescent="0.3">
      <c r="A796">
        <v>795</v>
      </c>
      <c r="B796" s="1">
        <v>45344</v>
      </c>
      <c r="C796" s="2" t="s">
        <v>44</v>
      </c>
      <c r="D796" s="2" t="s">
        <v>24</v>
      </c>
      <c r="E796">
        <v>480</v>
      </c>
      <c r="F796">
        <v>439</v>
      </c>
      <c r="G796">
        <v>41</v>
      </c>
      <c r="H796">
        <v>1046</v>
      </c>
      <c r="I796">
        <v>996</v>
      </c>
      <c r="J796">
        <v>50</v>
      </c>
      <c r="K796">
        <v>22.97</v>
      </c>
      <c r="L796">
        <v>0.91459999999999997</v>
      </c>
      <c r="M796">
        <v>0.91269999999999996</v>
      </c>
      <c r="N796">
        <v>0.95220000000000005</v>
      </c>
      <c r="O796">
        <v>0.79490000000000005</v>
      </c>
    </row>
    <row r="797" spans="1:15" x14ac:dyDescent="0.3">
      <c r="A797">
        <v>796</v>
      </c>
      <c r="B797" s="1">
        <v>45345</v>
      </c>
      <c r="C797" s="2" t="s">
        <v>11</v>
      </c>
      <c r="D797" s="2" t="s">
        <v>12</v>
      </c>
      <c r="E797">
        <v>480</v>
      </c>
      <c r="F797">
        <v>430</v>
      </c>
      <c r="G797">
        <v>50</v>
      </c>
      <c r="H797">
        <v>771</v>
      </c>
      <c r="I797">
        <v>761</v>
      </c>
      <c r="J797">
        <v>10</v>
      </c>
      <c r="K797">
        <v>30.27</v>
      </c>
      <c r="L797">
        <v>0.89580000000000004</v>
      </c>
      <c r="M797">
        <v>0.90490000000000004</v>
      </c>
      <c r="N797">
        <v>0.98699999999999999</v>
      </c>
      <c r="O797">
        <v>0.80010000000000003</v>
      </c>
    </row>
    <row r="798" spans="1:15" x14ac:dyDescent="0.3">
      <c r="A798">
        <v>797</v>
      </c>
      <c r="B798" s="1">
        <v>45345</v>
      </c>
      <c r="C798" s="2" t="s">
        <v>11</v>
      </c>
      <c r="D798" s="2" t="s">
        <v>20</v>
      </c>
      <c r="E798">
        <v>480</v>
      </c>
      <c r="F798">
        <v>458</v>
      </c>
      <c r="G798">
        <v>22</v>
      </c>
      <c r="H798">
        <v>1122</v>
      </c>
      <c r="I798">
        <v>1097</v>
      </c>
      <c r="J798">
        <v>25</v>
      </c>
      <c r="K798">
        <v>20.62</v>
      </c>
      <c r="L798">
        <v>0.95420000000000005</v>
      </c>
      <c r="M798">
        <v>0.84230000000000005</v>
      </c>
      <c r="N798">
        <v>0.97770000000000001</v>
      </c>
      <c r="O798">
        <v>0.78580000000000005</v>
      </c>
    </row>
    <row r="799" spans="1:15" x14ac:dyDescent="0.3">
      <c r="A799">
        <v>798</v>
      </c>
      <c r="B799" s="1">
        <v>45345</v>
      </c>
      <c r="C799" s="2" t="s">
        <v>11</v>
      </c>
      <c r="D799" s="2" t="s">
        <v>24</v>
      </c>
      <c r="E799">
        <v>480</v>
      </c>
      <c r="F799">
        <v>385</v>
      </c>
      <c r="G799">
        <v>95</v>
      </c>
      <c r="H799">
        <v>574</v>
      </c>
      <c r="I799">
        <v>572</v>
      </c>
      <c r="J799">
        <v>2</v>
      </c>
      <c r="K799">
        <v>31</v>
      </c>
      <c r="L799">
        <v>0.80210000000000004</v>
      </c>
      <c r="M799">
        <v>0.77049999999999996</v>
      </c>
      <c r="N799">
        <v>0.99650000000000005</v>
      </c>
      <c r="O799">
        <v>0.6159</v>
      </c>
    </row>
    <row r="800" spans="1:15" x14ac:dyDescent="0.3">
      <c r="A800">
        <v>799</v>
      </c>
      <c r="B800" s="1">
        <v>45345</v>
      </c>
      <c r="C800" s="2" t="s">
        <v>30</v>
      </c>
      <c r="D800" s="2" t="s">
        <v>12</v>
      </c>
      <c r="E800">
        <v>480</v>
      </c>
      <c r="F800">
        <v>379</v>
      </c>
      <c r="G800">
        <v>101</v>
      </c>
      <c r="H800">
        <v>750</v>
      </c>
      <c r="I800">
        <v>719</v>
      </c>
      <c r="J800">
        <v>31</v>
      </c>
      <c r="K800">
        <v>22.8</v>
      </c>
      <c r="L800">
        <v>0.78959999999999997</v>
      </c>
      <c r="M800">
        <v>0.75229999999999997</v>
      </c>
      <c r="N800">
        <v>0.9587</v>
      </c>
      <c r="O800">
        <v>0.56950000000000001</v>
      </c>
    </row>
    <row r="801" spans="1:15" x14ac:dyDescent="0.3">
      <c r="A801">
        <v>800</v>
      </c>
      <c r="B801" s="1">
        <v>45345</v>
      </c>
      <c r="C801" s="2" t="s">
        <v>30</v>
      </c>
      <c r="D801" s="2" t="s">
        <v>20</v>
      </c>
      <c r="E801">
        <v>480</v>
      </c>
      <c r="F801">
        <v>452</v>
      </c>
      <c r="G801">
        <v>28</v>
      </c>
      <c r="H801">
        <v>1126</v>
      </c>
      <c r="I801">
        <v>1106</v>
      </c>
      <c r="J801">
        <v>20</v>
      </c>
      <c r="K801">
        <v>22.61</v>
      </c>
      <c r="L801">
        <v>0.94169999999999998</v>
      </c>
      <c r="M801">
        <v>0.93910000000000005</v>
      </c>
      <c r="N801">
        <v>0.98219999999999996</v>
      </c>
      <c r="O801">
        <v>0.86860000000000004</v>
      </c>
    </row>
    <row r="802" spans="1:15" x14ac:dyDescent="0.3">
      <c r="A802">
        <v>801</v>
      </c>
      <c r="B802" s="1">
        <v>45345</v>
      </c>
      <c r="C802" s="2" t="s">
        <v>30</v>
      </c>
      <c r="D802" s="2" t="s">
        <v>24</v>
      </c>
      <c r="E802">
        <v>480</v>
      </c>
      <c r="F802">
        <v>400</v>
      </c>
      <c r="G802">
        <v>80</v>
      </c>
      <c r="H802">
        <v>476</v>
      </c>
      <c r="I802">
        <v>463</v>
      </c>
      <c r="J802">
        <v>13</v>
      </c>
      <c r="K802">
        <v>38.75</v>
      </c>
      <c r="L802">
        <v>0.83330000000000004</v>
      </c>
      <c r="M802">
        <v>0.76900000000000002</v>
      </c>
      <c r="N802">
        <v>0.97270000000000001</v>
      </c>
      <c r="O802">
        <v>0.62329999999999997</v>
      </c>
    </row>
    <row r="803" spans="1:15" x14ac:dyDescent="0.3">
      <c r="A803">
        <v>802</v>
      </c>
      <c r="B803" s="1">
        <v>45345</v>
      </c>
      <c r="C803" s="2" t="s">
        <v>35</v>
      </c>
      <c r="D803" s="2" t="s">
        <v>12</v>
      </c>
      <c r="E803">
        <v>480</v>
      </c>
      <c r="F803">
        <v>363</v>
      </c>
      <c r="G803">
        <v>117</v>
      </c>
      <c r="H803">
        <v>453</v>
      </c>
      <c r="I803">
        <v>452</v>
      </c>
      <c r="J803">
        <v>1</v>
      </c>
      <c r="K803">
        <v>36.25</v>
      </c>
      <c r="L803">
        <v>0.75619999999999998</v>
      </c>
      <c r="M803">
        <v>0.755</v>
      </c>
      <c r="N803">
        <v>0.99780000000000002</v>
      </c>
      <c r="O803">
        <v>0.56969999999999998</v>
      </c>
    </row>
    <row r="804" spans="1:15" x14ac:dyDescent="0.3">
      <c r="A804">
        <v>803</v>
      </c>
      <c r="B804" s="1">
        <v>45345</v>
      </c>
      <c r="C804" s="2" t="s">
        <v>35</v>
      </c>
      <c r="D804" s="2" t="s">
        <v>20</v>
      </c>
      <c r="E804">
        <v>480</v>
      </c>
      <c r="F804">
        <v>365</v>
      </c>
      <c r="G804">
        <v>115</v>
      </c>
      <c r="H804">
        <v>622</v>
      </c>
      <c r="I804">
        <v>620</v>
      </c>
      <c r="J804">
        <v>2</v>
      </c>
      <c r="K804">
        <v>32.92</v>
      </c>
      <c r="L804">
        <v>0.76039999999999996</v>
      </c>
      <c r="M804">
        <v>0.93530000000000002</v>
      </c>
      <c r="N804">
        <v>0.99680000000000002</v>
      </c>
      <c r="O804">
        <v>0.70889999999999997</v>
      </c>
    </row>
    <row r="805" spans="1:15" x14ac:dyDescent="0.3">
      <c r="A805">
        <v>804</v>
      </c>
      <c r="B805" s="1">
        <v>45345</v>
      </c>
      <c r="C805" s="2" t="s">
        <v>35</v>
      </c>
      <c r="D805" s="2" t="s">
        <v>24</v>
      </c>
      <c r="E805">
        <v>480</v>
      </c>
      <c r="F805">
        <v>372</v>
      </c>
      <c r="G805">
        <v>108</v>
      </c>
      <c r="H805">
        <v>504</v>
      </c>
      <c r="I805">
        <v>503</v>
      </c>
      <c r="J805">
        <v>1</v>
      </c>
      <c r="K805">
        <v>36.590000000000003</v>
      </c>
      <c r="L805">
        <v>0.77500000000000002</v>
      </c>
      <c r="M805">
        <v>0.82620000000000005</v>
      </c>
      <c r="N805">
        <v>0.998</v>
      </c>
      <c r="O805">
        <v>0.63900000000000001</v>
      </c>
    </row>
    <row r="806" spans="1:15" x14ac:dyDescent="0.3">
      <c r="A806">
        <v>805</v>
      </c>
      <c r="B806" s="1">
        <v>45345</v>
      </c>
      <c r="C806" s="2" t="s">
        <v>41</v>
      </c>
      <c r="D806" s="2" t="s">
        <v>12</v>
      </c>
      <c r="E806">
        <v>480</v>
      </c>
      <c r="F806">
        <v>421</v>
      </c>
      <c r="G806">
        <v>59</v>
      </c>
      <c r="H806">
        <v>1156</v>
      </c>
      <c r="I806">
        <v>1131</v>
      </c>
      <c r="J806">
        <v>25</v>
      </c>
      <c r="K806">
        <v>21.01</v>
      </c>
      <c r="L806">
        <v>0.87709999999999999</v>
      </c>
      <c r="M806">
        <v>0.9617</v>
      </c>
      <c r="N806">
        <v>0.97840000000000005</v>
      </c>
      <c r="O806">
        <v>0.82530000000000003</v>
      </c>
    </row>
    <row r="807" spans="1:15" x14ac:dyDescent="0.3">
      <c r="A807">
        <v>806</v>
      </c>
      <c r="B807" s="1">
        <v>45345</v>
      </c>
      <c r="C807" s="2" t="s">
        <v>41</v>
      </c>
      <c r="D807" s="2" t="s">
        <v>20</v>
      </c>
      <c r="E807">
        <v>480</v>
      </c>
      <c r="F807">
        <v>388</v>
      </c>
      <c r="G807">
        <v>92</v>
      </c>
      <c r="H807">
        <v>631</v>
      </c>
      <c r="I807">
        <v>610</v>
      </c>
      <c r="J807">
        <v>21</v>
      </c>
      <c r="K807">
        <v>27.9</v>
      </c>
      <c r="L807">
        <v>0.80830000000000002</v>
      </c>
      <c r="M807">
        <v>0.75660000000000005</v>
      </c>
      <c r="N807">
        <v>0.9667</v>
      </c>
      <c r="O807">
        <v>0.59119999999999995</v>
      </c>
    </row>
    <row r="808" spans="1:15" x14ac:dyDescent="0.3">
      <c r="A808">
        <v>807</v>
      </c>
      <c r="B808" s="1">
        <v>45345</v>
      </c>
      <c r="C808" s="2" t="s">
        <v>41</v>
      </c>
      <c r="D808" s="2" t="s">
        <v>24</v>
      </c>
      <c r="E808">
        <v>480</v>
      </c>
      <c r="F808">
        <v>458</v>
      </c>
      <c r="G808">
        <v>22</v>
      </c>
      <c r="H808">
        <v>972</v>
      </c>
      <c r="I808">
        <v>959</v>
      </c>
      <c r="J808">
        <v>13</v>
      </c>
      <c r="K808">
        <v>27.08</v>
      </c>
      <c r="L808">
        <v>0.95420000000000005</v>
      </c>
      <c r="M808">
        <v>0.95860000000000001</v>
      </c>
      <c r="N808">
        <v>0.98660000000000003</v>
      </c>
      <c r="O808">
        <v>0.90239999999999998</v>
      </c>
    </row>
    <row r="809" spans="1:15" x14ac:dyDescent="0.3">
      <c r="A809">
        <v>808</v>
      </c>
      <c r="B809" s="1">
        <v>45345</v>
      </c>
      <c r="C809" s="2" t="s">
        <v>44</v>
      </c>
      <c r="D809" s="2" t="s">
        <v>12</v>
      </c>
      <c r="E809">
        <v>480</v>
      </c>
      <c r="F809">
        <v>423</v>
      </c>
      <c r="G809">
        <v>57</v>
      </c>
      <c r="H809">
        <v>510</v>
      </c>
      <c r="I809">
        <v>495</v>
      </c>
      <c r="J809">
        <v>15</v>
      </c>
      <c r="K809">
        <v>37.67</v>
      </c>
      <c r="L809">
        <v>0.88119999999999998</v>
      </c>
      <c r="M809">
        <v>0.75780000000000003</v>
      </c>
      <c r="N809">
        <v>0.97060000000000002</v>
      </c>
      <c r="O809">
        <v>0.64810000000000001</v>
      </c>
    </row>
    <row r="810" spans="1:15" x14ac:dyDescent="0.3">
      <c r="A810">
        <v>809</v>
      </c>
      <c r="B810" s="1">
        <v>45345</v>
      </c>
      <c r="C810" s="2" t="s">
        <v>44</v>
      </c>
      <c r="D810" s="2" t="s">
        <v>20</v>
      </c>
      <c r="E810">
        <v>480</v>
      </c>
      <c r="F810">
        <v>449</v>
      </c>
      <c r="G810">
        <v>31</v>
      </c>
      <c r="H810">
        <v>706</v>
      </c>
      <c r="I810">
        <v>675</v>
      </c>
      <c r="J810">
        <v>31</v>
      </c>
      <c r="K810">
        <v>32.950000000000003</v>
      </c>
      <c r="L810">
        <v>0.93540000000000001</v>
      </c>
      <c r="M810">
        <v>0.86409999999999998</v>
      </c>
      <c r="N810">
        <v>0.95609999999999995</v>
      </c>
      <c r="O810">
        <v>0.77280000000000004</v>
      </c>
    </row>
    <row r="811" spans="1:15" x14ac:dyDescent="0.3">
      <c r="A811">
        <v>810</v>
      </c>
      <c r="B811" s="1">
        <v>45345</v>
      </c>
      <c r="C811" s="2" t="s">
        <v>44</v>
      </c>
      <c r="D811" s="2" t="s">
        <v>24</v>
      </c>
      <c r="E811">
        <v>480</v>
      </c>
      <c r="F811">
        <v>419</v>
      </c>
      <c r="G811">
        <v>61</v>
      </c>
      <c r="H811">
        <v>964</v>
      </c>
      <c r="I811">
        <v>958</v>
      </c>
      <c r="J811">
        <v>6</v>
      </c>
      <c r="K811">
        <v>21.22</v>
      </c>
      <c r="L811">
        <v>0.87290000000000001</v>
      </c>
      <c r="M811">
        <v>0.81420000000000003</v>
      </c>
      <c r="N811">
        <v>0.99380000000000002</v>
      </c>
      <c r="O811">
        <v>0.70630000000000004</v>
      </c>
    </row>
    <row r="812" spans="1:15" x14ac:dyDescent="0.3">
      <c r="A812">
        <v>811</v>
      </c>
      <c r="B812" s="1">
        <v>45346</v>
      </c>
      <c r="C812" s="2" t="s">
        <v>11</v>
      </c>
      <c r="D812" s="2" t="s">
        <v>12</v>
      </c>
      <c r="E812">
        <v>480</v>
      </c>
      <c r="F812">
        <v>455</v>
      </c>
      <c r="G812">
        <v>25</v>
      </c>
      <c r="H812">
        <v>774</v>
      </c>
      <c r="I812">
        <v>765</v>
      </c>
      <c r="J812">
        <v>9</v>
      </c>
      <c r="K812">
        <v>32.85</v>
      </c>
      <c r="L812">
        <v>0.94789999999999996</v>
      </c>
      <c r="M812">
        <v>0.9325</v>
      </c>
      <c r="N812">
        <v>0.98839999999999995</v>
      </c>
      <c r="O812">
        <v>0.87370000000000003</v>
      </c>
    </row>
    <row r="813" spans="1:15" x14ac:dyDescent="0.3">
      <c r="A813">
        <v>812</v>
      </c>
      <c r="B813" s="1">
        <v>45346</v>
      </c>
      <c r="C813" s="2" t="s">
        <v>11</v>
      </c>
      <c r="D813" s="2" t="s">
        <v>20</v>
      </c>
      <c r="E813">
        <v>480</v>
      </c>
      <c r="F813">
        <v>378</v>
      </c>
      <c r="G813">
        <v>102</v>
      </c>
      <c r="H813">
        <v>553</v>
      </c>
      <c r="I813">
        <v>543</v>
      </c>
      <c r="J813">
        <v>10</v>
      </c>
      <c r="K813">
        <v>30.87</v>
      </c>
      <c r="L813">
        <v>0.78749999999999998</v>
      </c>
      <c r="M813">
        <v>0.75339999999999996</v>
      </c>
      <c r="N813">
        <v>0.9819</v>
      </c>
      <c r="O813">
        <v>0.58260000000000001</v>
      </c>
    </row>
    <row r="814" spans="1:15" x14ac:dyDescent="0.3">
      <c r="A814">
        <v>813</v>
      </c>
      <c r="B814" s="1">
        <v>45346</v>
      </c>
      <c r="C814" s="2" t="s">
        <v>11</v>
      </c>
      <c r="D814" s="2" t="s">
        <v>24</v>
      </c>
      <c r="E814">
        <v>480</v>
      </c>
      <c r="F814">
        <v>389</v>
      </c>
      <c r="G814">
        <v>91</v>
      </c>
      <c r="H814">
        <v>750</v>
      </c>
      <c r="I814">
        <v>732</v>
      </c>
      <c r="J814">
        <v>18</v>
      </c>
      <c r="K814">
        <v>27.18</v>
      </c>
      <c r="L814">
        <v>0.81040000000000001</v>
      </c>
      <c r="M814">
        <v>0.87409999999999999</v>
      </c>
      <c r="N814">
        <v>0.97599999999999998</v>
      </c>
      <c r="O814">
        <v>0.69140000000000001</v>
      </c>
    </row>
    <row r="815" spans="1:15" x14ac:dyDescent="0.3">
      <c r="A815">
        <v>814</v>
      </c>
      <c r="B815" s="1">
        <v>45346</v>
      </c>
      <c r="C815" s="2" t="s">
        <v>30</v>
      </c>
      <c r="D815" s="2" t="s">
        <v>12</v>
      </c>
      <c r="E815">
        <v>480</v>
      </c>
      <c r="F815">
        <v>364</v>
      </c>
      <c r="G815">
        <v>116</v>
      </c>
      <c r="H815">
        <v>574</v>
      </c>
      <c r="I815">
        <v>567</v>
      </c>
      <c r="J815">
        <v>7</v>
      </c>
      <c r="K815">
        <v>31.31</v>
      </c>
      <c r="L815">
        <v>0.75829999999999997</v>
      </c>
      <c r="M815">
        <v>0.82350000000000001</v>
      </c>
      <c r="N815">
        <v>0.98780000000000001</v>
      </c>
      <c r="O815">
        <v>0.61680000000000001</v>
      </c>
    </row>
    <row r="816" spans="1:15" x14ac:dyDescent="0.3">
      <c r="A816">
        <v>815</v>
      </c>
      <c r="B816" s="1">
        <v>45346</v>
      </c>
      <c r="C816" s="2" t="s">
        <v>30</v>
      </c>
      <c r="D816" s="2" t="s">
        <v>20</v>
      </c>
      <c r="E816">
        <v>480</v>
      </c>
      <c r="F816">
        <v>477</v>
      </c>
      <c r="G816">
        <v>3</v>
      </c>
      <c r="H816">
        <v>868</v>
      </c>
      <c r="I816">
        <v>830</v>
      </c>
      <c r="J816">
        <v>38</v>
      </c>
      <c r="K816">
        <v>26.38</v>
      </c>
      <c r="L816">
        <v>0.99380000000000002</v>
      </c>
      <c r="M816">
        <v>0.8</v>
      </c>
      <c r="N816">
        <v>0.95620000000000005</v>
      </c>
      <c r="O816">
        <v>0.76019999999999999</v>
      </c>
    </row>
    <row r="817" spans="1:15" x14ac:dyDescent="0.3">
      <c r="A817">
        <v>816</v>
      </c>
      <c r="B817" s="1">
        <v>45346</v>
      </c>
      <c r="C817" s="2" t="s">
        <v>30</v>
      </c>
      <c r="D817" s="2" t="s">
        <v>24</v>
      </c>
      <c r="E817">
        <v>480</v>
      </c>
      <c r="F817">
        <v>381</v>
      </c>
      <c r="G817">
        <v>99</v>
      </c>
      <c r="H817">
        <v>834</v>
      </c>
      <c r="I817">
        <v>815</v>
      </c>
      <c r="J817">
        <v>19</v>
      </c>
      <c r="K817">
        <v>25.62</v>
      </c>
      <c r="L817">
        <v>0.79369999999999996</v>
      </c>
      <c r="M817">
        <v>0.93500000000000005</v>
      </c>
      <c r="N817">
        <v>0.97719999999999996</v>
      </c>
      <c r="O817">
        <v>0.72519999999999996</v>
      </c>
    </row>
    <row r="818" spans="1:15" x14ac:dyDescent="0.3">
      <c r="A818">
        <v>817</v>
      </c>
      <c r="B818" s="1">
        <v>45346</v>
      </c>
      <c r="C818" s="2" t="s">
        <v>35</v>
      </c>
      <c r="D818" s="2" t="s">
        <v>12</v>
      </c>
      <c r="E818">
        <v>480</v>
      </c>
      <c r="F818">
        <v>435</v>
      </c>
      <c r="G818">
        <v>45</v>
      </c>
      <c r="H818">
        <v>723</v>
      </c>
      <c r="I818">
        <v>688</v>
      </c>
      <c r="J818">
        <v>35</v>
      </c>
      <c r="K818">
        <v>35.340000000000003</v>
      </c>
      <c r="L818">
        <v>0.90620000000000001</v>
      </c>
      <c r="M818">
        <v>0.97970000000000002</v>
      </c>
      <c r="N818">
        <v>0.9516</v>
      </c>
      <c r="O818">
        <v>0.8448</v>
      </c>
    </row>
    <row r="819" spans="1:15" x14ac:dyDescent="0.3">
      <c r="A819">
        <v>818</v>
      </c>
      <c r="B819" s="1">
        <v>45346</v>
      </c>
      <c r="C819" s="2" t="s">
        <v>35</v>
      </c>
      <c r="D819" s="2" t="s">
        <v>20</v>
      </c>
      <c r="E819">
        <v>480</v>
      </c>
      <c r="F819">
        <v>468</v>
      </c>
      <c r="G819">
        <v>12</v>
      </c>
      <c r="H819">
        <v>906</v>
      </c>
      <c r="I819">
        <v>882</v>
      </c>
      <c r="J819">
        <v>24</v>
      </c>
      <c r="K819">
        <v>24.96</v>
      </c>
      <c r="L819">
        <v>0.97499999999999998</v>
      </c>
      <c r="M819">
        <v>0.80530000000000002</v>
      </c>
      <c r="N819">
        <v>0.97350000000000003</v>
      </c>
      <c r="O819">
        <v>0.76439999999999997</v>
      </c>
    </row>
    <row r="820" spans="1:15" x14ac:dyDescent="0.3">
      <c r="A820">
        <v>819</v>
      </c>
      <c r="B820" s="1">
        <v>45346</v>
      </c>
      <c r="C820" s="2" t="s">
        <v>35</v>
      </c>
      <c r="D820" s="2" t="s">
        <v>24</v>
      </c>
      <c r="E820">
        <v>480</v>
      </c>
      <c r="F820">
        <v>379</v>
      </c>
      <c r="G820">
        <v>101</v>
      </c>
      <c r="H820">
        <v>452</v>
      </c>
      <c r="I820">
        <v>430</v>
      </c>
      <c r="J820">
        <v>22</v>
      </c>
      <c r="K820">
        <v>38.35</v>
      </c>
      <c r="L820">
        <v>0.78959999999999997</v>
      </c>
      <c r="M820">
        <v>0.76219999999999999</v>
      </c>
      <c r="N820">
        <v>0.95130000000000003</v>
      </c>
      <c r="O820">
        <v>0.57250000000000001</v>
      </c>
    </row>
    <row r="821" spans="1:15" x14ac:dyDescent="0.3">
      <c r="A821">
        <v>820</v>
      </c>
      <c r="B821" s="1">
        <v>45346</v>
      </c>
      <c r="C821" s="2" t="s">
        <v>41</v>
      </c>
      <c r="D821" s="2" t="s">
        <v>12</v>
      </c>
      <c r="E821">
        <v>480</v>
      </c>
      <c r="F821">
        <v>452</v>
      </c>
      <c r="G821">
        <v>28</v>
      </c>
      <c r="H821">
        <v>839</v>
      </c>
      <c r="I821">
        <v>823</v>
      </c>
      <c r="J821">
        <v>16</v>
      </c>
      <c r="K821">
        <v>31.51</v>
      </c>
      <c r="L821">
        <v>0.94169999999999998</v>
      </c>
      <c r="M821">
        <v>0.97560000000000002</v>
      </c>
      <c r="N821">
        <v>0.98089999999999999</v>
      </c>
      <c r="O821">
        <v>0.9012</v>
      </c>
    </row>
    <row r="822" spans="1:15" x14ac:dyDescent="0.3">
      <c r="A822">
        <v>821</v>
      </c>
      <c r="B822" s="1">
        <v>45346</v>
      </c>
      <c r="C822" s="2" t="s">
        <v>41</v>
      </c>
      <c r="D822" s="2" t="s">
        <v>20</v>
      </c>
      <c r="E822">
        <v>480</v>
      </c>
      <c r="F822">
        <v>361</v>
      </c>
      <c r="G822">
        <v>119</v>
      </c>
      <c r="H822">
        <v>555</v>
      </c>
      <c r="I822">
        <v>551</v>
      </c>
      <c r="J822">
        <v>4</v>
      </c>
      <c r="K822">
        <v>36.78</v>
      </c>
      <c r="L822">
        <v>0.75209999999999999</v>
      </c>
      <c r="M822">
        <v>0.94389999999999996</v>
      </c>
      <c r="N822">
        <v>0.99280000000000002</v>
      </c>
      <c r="O822">
        <v>0.70479999999999998</v>
      </c>
    </row>
    <row r="823" spans="1:15" x14ac:dyDescent="0.3">
      <c r="A823">
        <v>822</v>
      </c>
      <c r="B823" s="1">
        <v>45346</v>
      </c>
      <c r="C823" s="2" t="s">
        <v>41</v>
      </c>
      <c r="D823" s="2" t="s">
        <v>24</v>
      </c>
      <c r="E823">
        <v>480</v>
      </c>
      <c r="F823">
        <v>405</v>
      </c>
      <c r="G823">
        <v>75</v>
      </c>
      <c r="H823">
        <v>847</v>
      </c>
      <c r="I823">
        <v>832</v>
      </c>
      <c r="J823">
        <v>15</v>
      </c>
      <c r="K823">
        <v>26.36</v>
      </c>
      <c r="L823">
        <v>0.84379999999999999</v>
      </c>
      <c r="M823">
        <v>0.91969999999999996</v>
      </c>
      <c r="N823">
        <v>0.98229999999999995</v>
      </c>
      <c r="O823">
        <v>0.76229999999999998</v>
      </c>
    </row>
    <row r="824" spans="1:15" x14ac:dyDescent="0.3">
      <c r="A824">
        <v>823</v>
      </c>
      <c r="B824" s="1">
        <v>45346</v>
      </c>
      <c r="C824" s="2" t="s">
        <v>44</v>
      </c>
      <c r="D824" s="2" t="s">
        <v>12</v>
      </c>
      <c r="E824">
        <v>480</v>
      </c>
      <c r="F824">
        <v>405</v>
      </c>
      <c r="G824">
        <v>75</v>
      </c>
      <c r="H824">
        <v>1076</v>
      </c>
      <c r="I824">
        <v>1026</v>
      </c>
      <c r="J824">
        <v>50</v>
      </c>
      <c r="K824">
        <v>20.56</v>
      </c>
      <c r="L824">
        <v>0.84379999999999999</v>
      </c>
      <c r="M824">
        <v>0.91110000000000002</v>
      </c>
      <c r="N824">
        <v>0.95350000000000001</v>
      </c>
      <c r="O824">
        <v>0.73299999999999998</v>
      </c>
    </row>
    <row r="825" spans="1:15" x14ac:dyDescent="0.3">
      <c r="A825">
        <v>824</v>
      </c>
      <c r="B825" s="1">
        <v>45346</v>
      </c>
      <c r="C825" s="2" t="s">
        <v>44</v>
      </c>
      <c r="D825" s="2" t="s">
        <v>20</v>
      </c>
      <c r="E825">
        <v>480</v>
      </c>
      <c r="F825">
        <v>408</v>
      </c>
      <c r="G825">
        <v>72</v>
      </c>
      <c r="H825">
        <v>1036</v>
      </c>
      <c r="I825">
        <v>993</v>
      </c>
      <c r="J825">
        <v>43</v>
      </c>
      <c r="K825">
        <v>22.84</v>
      </c>
      <c r="L825">
        <v>0.85</v>
      </c>
      <c r="M825">
        <v>0.96730000000000005</v>
      </c>
      <c r="N825">
        <v>0.95850000000000002</v>
      </c>
      <c r="O825">
        <v>0.78810000000000002</v>
      </c>
    </row>
    <row r="826" spans="1:15" x14ac:dyDescent="0.3">
      <c r="A826">
        <v>825</v>
      </c>
      <c r="B826" s="1">
        <v>45346</v>
      </c>
      <c r="C826" s="2" t="s">
        <v>44</v>
      </c>
      <c r="D826" s="2" t="s">
        <v>24</v>
      </c>
      <c r="E826">
        <v>480</v>
      </c>
      <c r="F826">
        <v>377</v>
      </c>
      <c r="G826">
        <v>103</v>
      </c>
      <c r="H826">
        <v>518</v>
      </c>
      <c r="I826">
        <v>510</v>
      </c>
      <c r="J826">
        <v>8</v>
      </c>
      <c r="K826">
        <v>37.630000000000003</v>
      </c>
      <c r="L826">
        <v>0.78539999999999999</v>
      </c>
      <c r="M826">
        <v>0.8619</v>
      </c>
      <c r="N826">
        <v>0.98460000000000003</v>
      </c>
      <c r="O826">
        <v>0.66649999999999998</v>
      </c>
    </row>
    <row r="827" spans="1:15" x14ac:dyDescent="0.3">
      <c r="A827">
        <v>826</v>
      </c>
      <c r="B827" s="1">
        <v>45347</v>
      </c>
      <c r="C827" s="2" t="s">
        <v>11</v>
      </c>
      <c r="D827" s="2" t="s">
        <v>12</v>
      </c>
      <c r="E827">
        <v>480</v>
      </c>
      <c r="F827">
        <v>418</v>
      </c>
      <c r="G827">
        <v>62</v>
      </c>
      <c r="H827">
        <v>921</v>
      </c>
      <c r="I827">
        <v>894</v>
      </c>
      <c r="J827">
        <v>27</v>
      </c>
      <c r="K827">
        <v>20.76</v>
      </c>
      <c r="L827">
        <v>0.87080000000000002</v>
      </c>
      <c r="M827">
        <v>0.76239999999999997</v>
      </c>
      <c r="N827">
        <v>0.97070000000000001</v>
      </c>
      <c r="O827">
        <v>0.64439999999999997</v>
      </c>
    </row>
    <row r="828" spans="1:15" x14ac:dyDescent="0.3">
      <c r="A828">
        <v>827</v>
      </c>
      <c r="B828" s="1">
        <v>45347</v>
      </c>
      <c r="C828" s="2" t="s">
        <v>11</v>
      </c>
      <c r="D828" s="2" t="s">
        <v>20</v>
      </c>
      <c r="E828">
        <v>480</v>
      </c>
      <c r="F828">
        <v>478</v>
      </c>
      <c r="G828">
        <v>2</v>
      </c>
      <c r="H828">
        <v>704</v>
      </c>
      <c r="I828">
        <v>672</v>
      </c>
      <c r="J828">
        <v>32</v>
      </c>
      <c r="K828">
        <v>30.53</v>
      </c>
      <c r="L828">
        <v>0.99580000000000002</v>
      </c>
      <c r="M828">
        <v>0.74970000000000003</v>
      </c>
      <c r="N828">
        <v>0.95450000000000002</v>
      </c>
      <c r="O828">
        <v>0.71260000000000001</v>
      </c>
    </row>
    <row r="829" spans="1:15" x14ac:dyDescent="0.3">
      <c r="A829">
        <v>828</v>
      </c>
      <c r="B829" s="1">
        <v>45347</v>
      </c>
      <c r="C829" s="2" t="s">
        <v>11</v>
      </c>
      <c r="D829" s="2" t="s">
        <v>24</v>
      </c>
      <c r="E829">
        <v>480</v>
      </c>
      <c r="F829">
        <v>455</v>
      </c>
      <c r="G829">
        <v>25</v>
      </c>
      <c r="H829">
        <v>625</v>
      </c>
      <c r="I829">
        <v>620</v>
      </c>
      <c r="J829">
        <v>5</v>
      </c>
      <c r="K829">
        <v>36.130000000000003</v>
      </c>
      <c r="L829">
        <v>0.94789999999999996</v>
      </c>
      <c r="M829">
        <v>0.82779999999999998</v>
      </c>
      <c r="N829">
        <v>0.99199999999999999</v>
      </c>
      <c r="O829">
        <v>0.77839999999999998</v>
      </c>
    </row>
    <row r="830" spans="1:15" x14ac:dyDescent="0.3">
      <c r="A830">
        <v>829</v>
      </c>
      <c r="B830" s="1">
        <v>45347</v>
      </c>
      <c r="C830" s="2" t="s">
        <v>30</v>
      </c>
      <c r="D830" s="2" t="s">
        <v>12</v>
      </c>
      <c r="E830">
        <v>480</v>
      </c>
      <c r="F830">
        <v>378</v>
      </c>
      <c r="G830">
        <v>102</v>
      </c>
      <c r="H830">
        <v>506</v>
      </c>
      <c r="I830">
        <v>506</v>
      </c>
      <c r="J830">
        <v>0</v>
      </c>
      <c r="K830">
        <v>36.89</v>
      </c>
      <c r="L830">
        <v>0.78749999999999998</v>
      </c>
      <c r="M830">
        <v>0.82410000000000005</v>
      </c>
      <c r="N830">
        <v>1</v>
      </c>
      <c r="O830">
        <v>0.64900000000000002</v>
      </c>
    </row>
    <row r="831" spans="1:15" x14ac:dyDescent="0.3">
      <c r="A831">
        <v>830</v>
      </c>
      <c r="B831" s="1">
        <v>45347</v>
      </c>
      <c r="C831" s="2" t="s">
        <v>30</v>
      </c>
      <c r="D831" s="2" t="s">
        <v>20</v>
      </c>
      <c r="E831">
        <v>480</v>
      </c>
      <c r="F831">
        <v>405</v>
      </c>
      <c r="G831">
        <v>75</v>
      </c>
      <c r="H831">
        <v>557</v>
      </c>
      <c r="I831">
        <v>554</v>
      </c>
      <c r="J831">
        <v>3</v>
      </c>
      <c r="K831">
        <v>34.090000000000003</v>
      </c>
      <c r="L831">
        <v>0.84379999999999999</v>
      </c>
      <c r="M831">
        <v>0.7823</v>
      </c>
      <c r="N831">
        <v>0.99460000000000004</v>
      </c>
      <c r="O831">
        <v>0.65649999999999997</v>
      </c>
    </row>
    <row r="832" spans="1:15" x14ac:dyDescent="0.3">
      <c r="A832">
        <v>831</v>
      </c>
      <c r="B832" s="1">
        <v>45347</v>
      </c>
      <c r="C832" s="2" t="s">
        <v>30</v>
      </c>
      <c r="D832" s="2" t="s">
        <v>24</v>
      </c>
      <c r="E832">
        <v>480</v>
      </c>
      <c r="F832">
        <v>413</v>
      </c>
      <c r="G832">
        <v>67</v>
      </c>
      <c r="H832">
        <v>645</v>
      </c>
      <c r="I832">
        <v>633</v>
      </c>
      <c r="J832">
        <v>12</v>
      </c>
      <c r="K832">
        <v>37.21</v>
      </c>
      <c r="L832">
        <v>0.86040000000000005</v>
      </c>
      <c r="M832">
        <v>0.96989999999999998</v>
      </c>
      <c r="N832">
        <v>0.98140000000000005</v>
      </c>
      <c r="O832">
        <v>0.81899999999999995</v>
      </c>
    </row>
    <row r="833" spans="1:15" x14ac:dyDescent="0.3">
      <c r="A833">
        <v>832</v>
      </c>
      <c r="B833" s="1">
        <v>45347</v>
      </c>
      <c r="C833" s="2" t="s">
        <v>35</v>
      </c>
      <c r="D833" s="2" t="s">
        <v>12</v>
      </c>
      <c r="E833">
        <v>480</v>
      </c>
      <c r="F833">
        <v>360</v>
      </c>
      <c r="G833">
        <v>120</v>
      </c>
      <c r="H833">
        <v>574</v>
      </c>
      <c r="I833">
        <v>565</v>
      </c>
      <c r="J833">
        <v>9</v>
      </c>
      <c r="K833">
        <v>33.24</v>
      </c>
      <c r="L833">
        <v>0.75</v>
      </c>
      <c r="M833">
        <v>0.88439999999999996</v>
      </c>
      <c r="N833">
        <v>0.98429999999999995</v>
      </c>
      <c r="O833">
        <v>0.65290000000000004</v>
      </c>
    </row>
    <row r="834" spans="1:15" x14ac:dyDescent="0.3">
      <c r="A834">
        <v>833</v>
      </c>
      <c r="B834" s="1">
        <v>45347</v>
      </c>
      <c r="C834" s="2" t="s">
        <v>35</v>
      </c>
      <c r="D834" s="2" t="s">
        <v>20</v>
      </c>
      <c r="E834">
        <v>480</v>
      </c>
      <c r="F834">
        <v>439</v>
      </c>
      <c r="G834">
        <v>41</v>
      </c>
      <c r="H834">
        <v>910</v>
      </c>
      <c r="I834">
        <v>867</v>
      </c>
      <c r="J834">
        <v>43</v>
      </c>
      <c r="K834">
        <v>22.73</v>
      </c>
      <c r="L834">
        <v>0.91459999999999997</v>
      </c>
      <c r="M834">
        <v>0.78580000000000005</v>
      </c>
      <c r="N834">
        <v>0.95269999999999999</v>
      </c>
      <c r="O834">
        <v>0.68469999999999998</v>
      </c>
    </row>
    <row r="835" spans="1:15" x14ac:dyDescent="0.3">
      <c r="A835">
        <v>834</v>
      </c>
      <c r="B835" s="1">
        <v>45347</v>
      </c>
      <c r="C835" s="2" t="s">
        <v>35</v>
      </c>
      <c r="D835" s="2" t="s">
        <v>24</v>
      </c>
      <c r="E835">
        <v>480</v>
      </c>
      <c r="F835">
        <v>379</v>
      </c>
      <c r="G835">
        <v>101</v>
      </c>
      <c r="H835">
        <v>597</v>
      </c>
      <c r="I835">
        <v>588</v>
      </c>
      <c r="J835">
        <v>9</v>
      </c>
      <c r="K835">
        <v>32.79</v>
      </c>
      <c r="L835">
        <v>0.78959999999999997</v>
      </c>
      <c r="M835">
        <v>0.86150000000000004</v>
      </c>
      <c r="N835">
        <v>0.9849</v>
      </c>
      <c r="O835">
        <v>0.67</v>
      </c>
    </row>
    <row r="836" spans="1:15" x14ac:dyDescent="0.3">
      <c r="A836">
        <v>835</v>
      </c>
      <c r="B836" s="1">
        <v>45347</v>
      </c>
      <c r="C836" s="2" t="s">
        <v>41</v>
      </c>
      <c r="D836" s="2" t="s">
        <v>12</v>
      </c>
      <c r="E836">
        <v>480</v>
      </c>
      <c r="F836">
        <v>390</v>
      </c>
      <c r="G836">
        <v>90</v>
      </c>
      <c r="H836">
        <v>540</v>
      </c>
      <c r="I836">
        <v>515</v>
      </c>
      <c r="J836">
        <v>25</v>
      </c>
      <c r="K836">
        <v>39.369999999999997</v>
      </c>
      <c r="L836">
        <v>0.8125</v>
      </c>
      <c r="M836">
        <v>0.90910000000000002</v>
      </c>
      <c r="N836">
        <v>0.95369999999999999</v>
      </c>
      <c r="O836">
        <v>0.70440000000000003</v>
      </c>
    </row>
    <row r="837" spans="1:15" x14ac:dyDescent="0.3">
      <c r="A837">
        <v>836</v>
      </c>
      <c r="B837" s="1">
        <v>45347</v>
      </c>
      <c r="C837" s="2" t="s">
        <v>41</v>
      </c>
      <c r="D837" s="2" t="s">
        <v>20</v>
      </c>
      <c r="E837">
        <v>480</v>
      </c>
      <c r="F837">
        <v>380</v>
      </c>
      <c r="G837">
        <v>100</v>
      </c>
      <c r="H837">
        <v>758</v>
      </c>
      <c r="I837">
        <v>728</v>
      </c>
      <c r="J837">
        <v>30</v>
      </c>
      <c r="K837">
        <v>27.14</v>
      </c>
      <c r="L837">
        <v>0.79169999999999996</v>
      </c>
      <c r="M837">
        <v>0.90239999999999998</v>
      </c>
      <c r="N837">
        <v>0.96040000000000003</v>
      </c>
      <c r="O837">
        <v>0.68610000000000004</v>
      </c>
    </row>
    <row r="838" spans="1:15" x14ac:dyDescent="0.3">
      <c r="A838">
        <v>837</v>
      </c>
      <c r="B838" s="1">
        <v>45347</v>
      </c>
      <c r="C838" s="2" t="s">
        <v>41</v>
      </c>
      <c r="D838" s="2" t="s">
        <v>24</v>
      </c>
      <c r="E838">
        <v>480</v>
      </c>
      <c r="F838">
        <v>432</v>
      </c>
      <c r="G838">
        <v>48</v>
      </c>
      <c r="H838">
        <v>900</v>
      </c>
      <c r="I838">
        <v>895</v>
      </c>
      <c r="J838">
        <v>5</v>
      </c>
      <c r="K838">
        <v>26.14</v>
      </c>
      <c r="L838">
        <v>0.9</v>
      </c>
      <c r="M838">
        <v>0.90820000000000001</v>
      </c>
      <c r="N838">
        <v>0.99439999999999995</v>
      </c>
      <c r="O838">
        <v>0.81279999999999997</v>
      </c>
    </row>
    <row r="839" spans="1:15" x14ac:dyDescent="0.3">
      <c r="A839">
        <v>838</v>
      </c>
      <c r="B839" s="1">
        <v>45347</v>
      </c>
      <c r="C839" s="2" t="s">
        <v>44</v>
      </c>
      <c r="D839" s="2" t="s">
        <v>12</v>
      </c>
      <c r="E839">
        <v>480</v>
      </c>
      <c r="F839">
        <v>387</v>
      </c>
      <c r="G839">
        <v>93</v>
      </c>
      <c r="H839">
        <v>1055</v>
      </c>
      <c r="I839">
        <v>1025</v>
      </c>
      <c r="J839">
        <v>30</v>
      </c>
      <c r="K839">
        <v>20.04</v>
      </c>
      <c r="L839">
        <v>0.80630000000000002</v>
      </c>
      <c r="M839">
        <v>0.91110000000000002</v>
      </c>
      <c r="N839">
        <v>0.97160000000000002</v>
      </c>
      <c r="O839">
        <v>0.71379999999999999</v>
      </c>
    </row>
    <row r="840" spans="1:15" x14ac:dyDescent="0.3">
      <c r="A840">
        <v>839</v>
      </c>
      <c r="B840" s="1">
        <v>45347</v>
      </c>
      <c r="C840" s="2" t="s">
        <v>44</v>
      </c>
      <c r="D840" s="2" t="s">
        <v>20</v>
      </c>
      <c r="E840">
        <v>480</v>
      </c>
      <c r="F840">
        <v>372</v>
      </c>
      <c r="G840">
        <v>108</v>
      </c>
      <c r="H840">
        <v>543</v>
      </c>
      <c r="I840">
        <v>543</v>
      </c>
      <c r="J840">
        <v>0</v>
      </c>
      <c r="K840">
        <v>39.89</v>
      </c>
      <c r="L840">
        <v>0.77500000000000002</v>
      </c>
      <c r="M840">
        <v>0.97140000000000004</v>
      </c>
      <c r="N840">
        <v>1</v>
      </c>
      <c r="O840">
        <v>0.75280000000000002</v>
      </c>
    </row>
    <row r="841" spans="1:15" x14ac:dyDescent="0.3">
      <c r="A841">
        <v>840</v>
      </c>
      <c r="B841" s="1">
        <v>45347</v>
      </c>
      <c r="C841" s="2" t="s">
        <v>44</v>
      </c>
      <c r="D841" s="2" t="s">
        <v>24</v>
      </c>
      <c r="E841">
        <v>480</v>
      </c>
      <c r="F841">
        <v>403</v>
      </c>
      <c r="G841">
        <v>77</v>
      </c>
      <c r="H841">
        <v>858</v>
      </c>
      <c r="I841">
        <v>832</v>
      </c>
      <c r="J841">
        <v>26</v>
      </c>
      <c r="K841">
        <v>26.36</v>
      </c>
      <c r="L841">
        <v>0.83960000000000001</v>
      </c>
      <c r="M841">
        <v>0.93569999999999998</v>
      </c>
      <c r="N841">
        <v>0.96970000000000001</v>
      </c>
      <c r="O841">
        <v>0.76180000000000003</v>
      </c>
    </row>
    <row r="842" spans="1:15" x14ac:dyDescent="0.3">
      <c r="A842">
        <v>841</v>
      </c>
      <c r="B842" s="1">
        <v>45348</v>
      </c>
      <c r="C842" s="2" t="s">
        <v>11</v>
      </c>
      <c r="D842" s="2" t="s">
        <v>12</v>
      </c>
      <c r="E842">
        <v>480</v>
      </c>
      <c r="F842">
        <v>399</v>
      </c>
      <c r="G842">
        <v>81</v>
      </c>
      <c r="H842">
        <v>737</v>
      </c>
      <c r="I842">
        <v>732</v>
      </c>
      <c r="J842">
        <v>5</v>
      </c>
      <c r="K842">
        <v>31.31</v>
      </c>
      <c r="L842">
        <v>0.83130000000000004</v>
      </c>
      <c r="M842">
        <v>0.9647</v>
      </c>
      <c r="N842">
        <v>0.99319999999999997</v>
      </c>
      <c r="O842">
        <v>0.79649999999999999</v>
      </c>
    </row>
    <row r="843" spans="1:15" x14ac:dyDescent="0.3">
      <c r="A843">
        <v>842</v>
      </c>
      <c r="B843" s="1">
        <v>45348</v>
      </c>
      <c r="C843" s="2" t="s">
        <v>11</v>
      </c>
      <c r="D843" s="2" t="s">
        <v>20</v>
      </c>
      <c r="E843">
        <v>480</v>
      </c>
      <c r="F843">
        <v>385</v>
      </c>
      <c r="G843">
        <v>95</v>
      </c>
      <c r="H843">
        <v>888</v>
      </c>
      <c r="I843">
        <v>874</v>
      </c>
      <c r="J843">
        <v>14</v>
      </c>
      <c r="K843">
        <v>21.56</v>
      </c>
      <c r="L843">
        <v>0.80210000000000004</v>
      </c>
      <c r="M843">
        <v>0.82909999999999995</v>
      </c>
      <c r="N843">
        <v>0.98419999999999996</v>
      </c>
      <c r="O843">
        <v>0.65449999999999997</v>
      </c>
    </row>
    <row r="844" spans="1:15" x14ac:dyDescent="0.3">
      <c r="A844">
        <v>843</v>
      </c>
      <c r="B844" s="1">
        <v>45348</v>
      </c>
      <c r="C844" s="2" t="s">
        <v>11</v>
      </c>
      <c r="D844" s="2" t="s">
        <v>24</v>
      </c>
      <c r="E844">
        <v>480</v>
      </c>
      <c r="F844">
        <v>399</v>
      </c>
      <c r="G844">
        <v>81</v>
      </c>
      <c r="H844">
        <v>488</v>
      </c>
      <c r="I844">
        <v>471</v>
      </c>
      <c r="J844">
        <v>17</v>
      </c>
      <c r="K844">
        <v>37.71</v>
      </c>
      <c r="L844">
        <v>0.83130000000000004</v>
      </c>
      <c r="M844">
        <v>0.76970000000000005</v>
      </c>
      <c r="N844">
        <v>0.96519999999999995</v>
      </c>
      <c r="O844">
        <v>0.61760000000000004</v>
      </c>
    </row>
    <row r="845" spans="1:15" x14ac:dyDescent="0.3">
      <c r="A845">
        <v>844</v>
      </c>
      <c r="B845" s="1">
        <v>45348</v>
      </c>
      <c r="C845" s="2" t="s">
        <v>30</v>
      </c>
      <c r="D845" s="2" t="s">
        <v>12</v>
      </c>
      <c r="E845">
        <v>480</v>
      </c>
      <c r="F845">
        <v>399</v>
      </c>
      <c r="G845">
        <v>81</v>
      </c>
      <c r="H845">
        <v>572</v>
      </c>
      <c r="I845">
        <v>572</v>
      </c>
      <c r="J845">
        <v>0</v>
      </c>
      <c r="K845">
        <v>34.590000000000003</v>
      </c>
      <c r="L845">
        <v>0.83130000000000004</v>
      </c>
      <c r="M845">
        <v>0.8266</v>
      </c>
      <c r="N845">
        <v>1</v>
      </c>
      <c r="O845">
        <v>0.68720000000000003</v>
      </c>
    </row>
    <row r="846" spans="1:15" x14ac:dyDescent="0.3">
      <c r="A846">
        <v>845</v>
      </c>
      <c r="B846" s="1">
        <v>45348</v>
      </c>
      <c r="C846" s="2" t="s">
        <v>30</v>
      </c>
      <c r="D846" s="2" t="s">
        <v>20</v>
      </c>
      <c r="E846">
        <v>480</v>
      </c>
      <c r="F846">
        <v>454</v>
      </c>
      <c r="G846">
        <v>26</v>
      </c>
      <c r="H846">
        <v>834</v>
      </c>
      <c r="I846">
        <v>824</v>
      </c>
      <c r="J846">
        <v>10</v>
      </c>
      <c r="K846">
        <v>24.99</v>
      </c>
      <c r="L846">
        <v>0.94579999999999997</v>
      </c>
      <c r="M846">
        <v>0.7651</v>
      </c>
      <c r="N846">
        <v>0.98799999999999999</v>
      </c>
      <c r="O846">
        <v>0.71489999999999998</v>
      </c>
    </row>
    <row r="847" spans="1:15" x14ac:dyDescent="0.3">
      <c r="A847">
        <v>846</v>
      </c>
      <c r="B847" s="1">
        <v>45348</v>
      </c>
      <c r="C847" s="2" t="s">
        <v>30</v>
      </c>
      <c r="D847" s="2" t="s">
        <v>24</v>
      </c>
      <c r="E847">
        <v>480</v>
      </c>
      <c r="F847">
        <v>467</v>
      </c>
      <c r="G847">
        <v>13</v>
      </c>
      <c r="H847">
        <v>619</v>
      </c>
      <c r="I847">
        <v>606</v>
      </c>
      <c r="J847">
        <v>13</v>
      </c>
      <c r="K847">
        <v>34.409999999999997</v>
      </c>
      <c r="L847">
        <v>0.97289999999999999</v>
      </c>
      <c r="M847">
        <v>0.76039999999999996</v>
      </c>
      <c r="N847">
        <v>0.97899999999999998</v>
      </c>
      <c r="O847">
        <v>0.72430000000000005</v>
      </c>
    </row>
    <row r="848" spans="1:15" x14ac:dyDescent="0.3">
      <c r="A848">
        <v>847</v>
      </c>
      <c r="B848" s="1">
        <v>45348</v>
      </c>
      <c r="C848" s="2" t="s">
        <v>35</v>
      </c>
      <c r="D848" s="2" t="s">
        <v>12</v>
      </c>
      <c r="E848">
        <v>480</v>
      </c>
      <c r="F848">
        <v>427</v>
      </c>
      <c r="G848">
        <v>53</v>
      </c>
      <c r="H848">
        <v>619</v>
      </c>
      <c r="I848">
        <v>604</v>
      </c>
      <c r="J848">
        <v>15</v>
      </c>
      <c r="K848">
        <v>39.380000000000003</v>
      </c>
      <c r="L848">
        <v>0.88959999999999995</v>
      </c>
      <c r="M848">
        <v>0.95230000000000004</v>
      </c>
      <c r="N848">
        <v>0.9758</v>
      </c>
      <c r="O848">
        <v>0.82669999999999999</v>
      </c>
    </row>
    <row r="849" spans="1:15" x14ac:dyDescent="0.3">
      <c r="A849">
        <v>848</v>
      </c>
      <c r="B849" s="1">
        <v>45348</v>
      </c>
      <c r="C849" s="2" t="s">
        <v>35</v>
      </c>
      <c r="D849" s="2" t="s">
        <v>20</v>
      </c>
      <c r="E849">
        <v>480</v>
      </c>
      <c r="F849">
        <v>432</v>
      </c>
      <c r="G849">
        <v>48</v>
      </c>
      <c r="H849">
        <v>802</v>
      </c>
      <c r="I849">
        <v>769</v>
      </c>
      <c r="J849">
        <v>33</v>
      </c>
      <c r="K849">
        <v>27.02</v>
      </c>
      <c r="L849">
        <v>0.9</v>
      </c>
      <c r="M849">
        <v>0.83630000000000004</v>
      </c>
      <c r="N849">
        <v>0.95889999999999997</v>
      </c>
      <c r="O849">
        <v>0.72170000000000001</v>
      </c>
    </row>
    <row r="850" spans="1:15" x14ac:dyDescent="0.3">
      <c r="A850">
        <v>849</v>
      </c>
      <c r="B850" s="1">
        <v>45348</v>
      </c>
      <c r="C850" s="2" t="s">
        <v>35</v>
      </c>
      <c r="D850" s="2" t="s">
        <v>24</v>
      </c>
      <c r="E850">
        <v>480</v>
      </c>
      <c r="F850">
        <v>380</v>
      </c>
      <c r="G850">
        <v>100</v>
      </c>
      <c r="H850">
        <v>549</v>
      </c>
      <c r="I850">
        <v>531</v>
      </c>
      <c r="J850">
        <v>18</v>
      </c>
      <c r="K850">
        <v>37.28</v>
      </c>
      <c r="L850">
        <v>0.79169999999999996</v>
      </c>
      <c r="M850">
        <v>0.89849999999999997</v>
      </c>
      <c r="N850">
        <v>0.96719999999999995</v>
      </c>
      <c r="O850">
        <v>0.68799999999999994</v>
      </c>
    </row>
    <row r="851" spans="1:15" x14ac:dyDescent="0.3">
      <c r="A851">
        <v>850</v>
      </c>
      <c r="B851" s="1">
        <v>45348</v>
      </c>
      <c r="C851" s="2" t="s">
        <v>41</v>
      </c>
      <c r="D851" s="2" t="s">
        <v>12</v>
      </c>
      <c r="E851">
        <v>480</v>
      </c>
      <c r="F851">
        <v>460</v>
      </c>
      <c r="G851">
        <v>20</v>
      </c>
      <c r="H851">
        <v>887</v>
      </c>
      <c r="I851">
        <v>886</v>
      </c>
      <c r="J851">
        <v>1</v>
      </c>
      <c r="K851">
        <v>29.03</v>
      </c>
      <c r="L851">
        <v>0.95830000000000004</v>
      </c>
      <c r="M851">
        <v>0.93369999999999997</v>
      </c>
      <c r="N851">
        <v>0.99890000000000001</v>
      </c>
      <c r="O851">
        <v>0.89380000000000004</v>
      </c>
    </row>
    <row r="852" spans="1:15" x14ac:dyDescent="0.3">
      <c r="A852">
        <v>851</v>
      </c>
      <c r="B852" s="1">
        <v>45348</v>
      </c>
      <c r="C852" s="2" t="s">
        <v>41</v>
      </c>
      <c r="D852" s="2" t="s">
        <v>20</v>
      </c>
      <c r="E852">
        <v>480</v>
      </c>
      <c r="F852">
        <v>478</v>
      </c>
      <c r="G852">
        <v>2</v>
      </c>
      <c r="H852">
        <v>1053</v>
      </c>
      <c r="I852">
        <v>1050</v>
      </c>
      <c r="J852">
        <v>3</v>
      </c>
      <c r="K852">
        <v>26.37</v>
      </c>
      <c r="L852">
        <v>0.99580000000000002</v>
      </c>
      <c r="M852">
        <v>0.96870000000000001</v>
      </c>
      <c r="N852">
        <v>0.99719999999999998</v>
      </c>
      <c r="O852">
        <v>0.96189999999999998</v>
      </c>
    </row>
    <row r="853" spans="1:15" x14ac:dyDescent="0.3">
      <c r="A853">
        <v>852</v>
      </c>
      <c r="B853" s="1">
        <v>45348</v>
      </c>
      <c r="C853" s="2" t="s">
        <v>41</v>
      </c>
      <c r="D853" s="2" t="s">
        <v>24</v>
      </c>
      <c r="E853">
        <v>480</v>
      </c>
      <c r="F853">
        <v>459</v>
      </c>
      <c r="G853">
        <v>21</v>
      </c>
      <c r="H853">
        <v>573</v>
      </c>
      <c r="I853">
        <v>571</v>
      </c>
      <c r="J853">
        <v>2</v>
      </c>
      <c r="K853">
        <v>37.76</v>
      </c>
      <c r="L853">
        <v>0.95630000000000004</v>
      </c>
      <c r="M853">
        <v>0.78600000000000003</v>
      </c>
      <c r="N853">
        <v>0.99650000000000005</v>
      </c>
      <c r="O853">
        <v>0.749</v>
      </c>
    </row>
    <row r="854" spans="1:15" x14ac:dyDescent="0.3">
      <c r="A854">
        <v>853</v>
      </c>
      <c r="B854" s="1">
        <v>45348</v>
      </c>
      <c r="C854" s="2" t="s">
        <v>44</v>
      </c>
      <c r="D854" s="2" t="s">
        <v>12</v>
      </c>
      <c r="E854">
        <v>480</v>
      </c>
      <c r="F854">
        <v>360</v>
      </c>
      <c r="G854">
        <v>120</v>
      </c>
      <c r="H854">
        <v>438</v>
      </c>
      <c r="I854">
        <v>425</v>
      </c>
      <c r="J854">
        <v>13</v>
      </c>
      <c r="K854">
        <v>37.96</v>
      </c>
      <c r="L854">
        <v>0.75</v>
      </c>
      <c r="M854">
        <v>0.77110000000000001</v>
      </c>
      <c r="N854">
        <v>0.97030000000000005</v>
      </c>
      <c r="O854">
        <v>0.56110000000000004</v>
      </c>
    </row>
    <row r="855" spans="1:15" x14ac:dyDescent="0.3">
      <c r="A855">
        <v>854</v>
      </c>
      <c r="B855" s="1">
        <v>45348</v>
      </c>
      <c r="C855" s="2" t="s">
        <v>44</v>
      </c>
      <c r="D855" s="2" t="s">
        <v>20</v>
      </c>
      <c r="E855">
        <v>480</v>
      </c>
      <c r="F855">
        <v>402</v>
      </c>
      <c r="G855">
        <v>78</v>
      </c>
      <c r="H855">
        <v>580</v>
      </c>
      <c r="I855">
        <v>568</v>
      </c>
      <c r="J855">
        <v>12</v>
      </c>
      <c r="K855">
        <v>37.86</v>
      </c>
      <c r="L855">
        <v>0.83750000000000002</v>
      </c>
      <c r="M855">
        <v>0.91049999999999998</v>
      </c>
      <c r="N855">
        <v>0.97929999999999995</v>
      </c>
      <c r="O855">
        <v>0.74680000000000002</v>
      </c>
    </row>
    <row r="856" spans="1:15" x14ac:dyDescent="0.3">
      <c r="A856">
        <v>855</v>
      </c>
      <c r="B856" s="1">
        <v>45348</v>
      </c>
      <c r="C856" s="2" t="s">
        <v>44</v>
      </c>
      <c r="D856" s="2" t="s">
        <v>24</v>
      </c>
      <c r="E856">
        <v>480</v>
      </c>
      <c r="F856">
        <v>397</v>
      </c>
      <c r="G856">
        <v>83</v>
      </c>
      <c r="H856">
        <v>975</v>
      </c>
      <c r="I856">
        <v>968</v>
      </c>
      <c r="J856">
        <v>7</v>
      </c>
      <c r="K856">
        <v>23.3</v>
      </c>
      <c r="L856">
        <v>0.82709999999999995</v>
      </c>
      <c r="M856">
        <v>0.95399999999999996</v>
      </c>
      <c r="N856">
        <v>0.99280000000000002</v>
      </c>
      <c r="O856">
        <v>0.78339999999999999</v>
      </c>
    </row>
    <row r="857" spans="1:15" x14ac:dyDescent="0.3">
      <c r="A857">
        <v>856</v>
      </c>
      <c r="B857" s="1">
        <v>45349</v>
      </c>
      <c r="C857" s="2" t="s">
        <v>11</v>
      </c>
      <c r="D857" s="2" t="s">
        <v>12</v>
      </c>
      <c r="E857">
        <v>480</v>
      </c>
      <c r="F857">
        <v>468</v>
      </c>
      <c r="G857">
        <v>12</v>
      </c>
      <c r="H857">
        <v>1026</v>
      </c>
      <c r="I857">
        <v>1006</v>
      </c>
      <c r="J857">
        <v>20</v>
      </c>
      <c r="K857">
        <v>26.62</v>
      </c>
      <c r="L857">
        <v>0.97499999999999998</v>
      </c>
      <c r="M857">
        <v>0.97340000000000004</v>
      </c>
      <c r="N857">
        <v>0.98050000000000004</v>
      </c>
      <c r="O857">
        <v>0.93059999999999998</v>
      </c>
    </row>
    <row r="858" spans="1:15" x14ac:dyDescent="0.3">
      <c r="A858">
        <v>857</v>
      </c>
      <c r="B858" s="1">
        <v>45349</v>
      </c>
      <c r="C858" s="2" t="s">
        <v>11</v>
      </c>
      <c r="D858" s="2" t="s">
        <v>20</v>
      </c>
      <c r="E858">
        <v>480</v>
      </c>
      <c r="F858">
        <v>410</v>
      </c>
      <c r="G858">
        <v>70</v>
      </c>
      <c r="H858">
        <v>655</v>
      </c>
      <c r="I858">
        <v>647</v>
      </c>
      <c r="J858">
        <v>8</v>
      </c>
      <c r="K858">
        <v>34.44</v>
      </c>
      <c r="L858">
        <v>0.85419999999999996</v>
      </c>
      <c r="M858">
        <v>0.91739999999999999</v>
      </c>
      <c r="N858">
        <v>0.98780000000000001</v>
      </c>
      <c r="O858">
        <v>0.77410000000000001</v>
      </c>
    </row>
    <row r="859" spans="1:15" x14ac:dyDescent="0.3">
      <c r="A859">
        <v>858</v>
      </c>
      <c r="B859" s="1">
        <v>45349</v>
      </c>
      <c r="C859" s="2" t="s">
        <v>11</v>
      </c>
      <c r="D859" s="2" t="s">
        <v>24</v>
      </c>
      <c r="E859">
        <v>480</v>
      </c>
      <c r="F859">
        <v>444</v>
      </c>
      <c r="G859">
        <v>36</v>
      </c>
      <c r="H859">
        <v>792</v>
      </c>
      <c r="I859">
        <v>777</v>
      </c>
      <c r="J859">
        <v>15</v>
      </c>
      <c r="K859">
        <v>25.95</v>
      </c>
      <c r="L859">
        <v>0.92500000000000004</v>
      </c>
      <c r="M859">
        <v>0.77190000000000003</v>
      </c>
      <c r="N859">
        <v>0.98109999999999997</v>
      </c>
      <c r="O859">
        <v>0.70050000000000001</v>
      </c>
    </row>
    <row r="860" spans="1:15" x14ac:dyDescent="0.3">
      <c r="A860">
        <v>859</v>
      </c>
      <c r="B860" s="1">
        <v>45349</v>
      </c>
      <c r="C860" s="2" t="s">
        <v>30</v>
      </c>
      <c r="D860" s="2" t="s">
        <v>12</v>
      </c>
      <c r="E860">
        <v>480</v>
      </c>
      <c r="F860">
        <v>410</v>
      </c>
      <c r="G860">
        <v>70</v>
      </c>
      <c r="H860">
        <v>524</v>
      </c>
      <c r="I860">
        <v>515</v>
      </c>
      <c r="J860">
        <v>9</v>
      </c>
      <c r="K860">
        <v>36.799999999999997</v>
      </c>
      <c r="L860">
        <v>0.85419999999999996</v>
      </c>
      <c r="M860">
        <v>0.78439999999999999</v>
      </c>
      <c r="N860">
        <v>0.98280000000000001</v>
      </c>
      <c r="O860">
        <v>0.65849999999999997</v>
      </c>
    </row>
    <row r="861" spans="1:15" x14ac:dyDescent="0.3">
      <c r="A861">
        <v>860</v>
      </c>
      <c r="B861" s="1">
        <v>45349</v>
      </c>
      <c r="C861" s="2" t="s">
        <v>30</v>
      </c>
      <c r="D861" s="2" t="s">
        <v>20</v>
      </c>
      <c r="E861">
        <v>480</v>
      </c>
      <c r="F861">
        <v>426</v>
      </c>
      <c r="G861">
        <v>54</v>
      </c>
      <c r="H861">
        <v>1103</v>
      </c>
      <c r="I861">
        <v>1069</v>
      </c>
      <c r="J861">
        <v>34</v>
      </c>
      <c r="K861">
        <v>21.75</v>
      </c>
      <c r="L861">
        <v>0.88749999999999996</v>
      </c>
      <c r="M861">
        <v>0.93869999999999998</v>
      </c>
      <c r="N861">
        <v>0.96919999999999995</v>
      </c>
      <c r="O861">
        <v>0.80740000000000001</v>
      </c>
    </row>
    <row r="862" spans="1:15" x14ac:dyDescent="0.3">
      <c r="A862">
        <v>861</v>
      </c>
      <c r="B862" s="1">
        <v>45349</v>
      </c>
      <c r="C862" s="2" t="s">
        <v>30</v>
      </c>
      <c r="D862" s="2" t="s">
        <v>24</v>
      </c>
      <c r="E862">
        <v>480</v>
      </c>
      <c r="F862">
        <v>419</v>
      </c>
      <c r="G862">
        <v>61</v>
      </c>
      <c r="H862">
        <v>791</v>
      </c>
      <c r="I862">
        <v>785</v>
      </c>
      <c r="J862">
        <v>6</v>
      </c>
      <c r="K862">
        <v>23.99</v>
      </c>
      <c r="L862">
        <v>0.87290000000000001</v>
      </c>
      <c r="M862">
        <v>0.75549999999999995</v>
      </c>
      <c r="N862">
        <v>0.99239999999999995</v>
      </c>
      <c r="O862">
        <v>0.65449999999999997</v>
      </c>
    </row>
    <row r="863" spans="1:15" x14ac:dyDescent="0.3">
      <c r="A863">
        <v>862</v>
      </c>
      <c r="B863" s="1">
        <v>45349</v>
      </c>
      <c r="C863" s="2" t="s">
        <v>35</v>
      </c>
      <c r="D863" s="2" t="s">
        <v>12</v>
      </c>
      <c r="E863">
        <v>480</v>
      </c>
      <c r="F863">
        <v>443</v>
      </c>
      <c r="G863">
        <v>37</v>
      </c>
      <c r="H863">
        <v>577</v>
      </c>
      <c r="I863">
        <v>574</v>
      </c>
      <c r="J863">
        <v>3</v>
      </c>
      <c r="K863">
        <v>39.54</v>
      </c>
      <c r="L863">
        <v>0.92290000000000005</v>
      </c>
      <c r="M863">
        <v>0.85860000000000003</v>
      </c>
      <c r="N863">
        <v>0.99480000000000002</v>
      </c>
      <c r="O863">
        <v>0.7883</v>
      </c>
    </row>
    <row r="864" spans="1:15" x14ac:dyDescent="0.3">
      <c r="A864">
        <v>863</v>
      </c>
      <c r="B864" s="1">
        <v>45349</v>
      </c>
      <c r="C864" s="2" t="s">
        <v>35</v>
      </c>
      <c r="D864" s="2" t="s">
        <v>20</v>
      </c>
      <c r="E864">
        <v>480</v>
      </c>
      <c r="F864">
        <v>380</v>
      </c>
      <c r="G864">
        <v>100</v>
      </c>
      <c r="H864">
        <v>702</v>
      </c>
      <c r="I864">
        <v>679</v>
      </c>
      <c r="J864">
        <v>23</v>
      </c>
      <c r="K864">
        <v>27.95</v>
      </c>
      <c r="L864">
        <v>0.79169999999999996</v>
      </c>
      <c r="M864">
        <v>0.86129999999999995</v>
      </c>
      <c r="N864">
        <v>0.96719999999999995</v>
      </c>
      <c r="O864">
        <v>0.65949999999999998</v>
      </c>
    </row>
    <row r="865" spans="1:15" x14ac:dyDescent="0.3">
      <c r="A865">
        <v>864</v>
      </c>
      <c r="B865" s="1">
        <v>45349</v>
      </c>
      <c r="C865" s="2" t="s">
        <v>35</v>
      </c>
      <c r="D865" s="2" t="s">
        <v>24</v>
      </c>
      <c r="E865">
        <v>480</v>
      </c>
      <c r="F865">
        <v>469</v>
      </c>
      <c r="G865">
        <v>11</v>
      </c>
      <c r="H865">
        <v>718</v>
      </c>
      <c r="I865">
        <v>705</v>
      </c>
      <c r="J865">
        <v>13</v>
      </c>
      <c r="K865">
        <v>32.840000000000003</v>
      </c>
      <c r="L865">
        <v>0.97709999999999997</v>
      </c>
      <c r="M865">
        <v>0.83879999999999999</v>
      </c>
      <c r="N865">
        <v>0.9819</v>
      </c>
      <c r="O865">
        <v>0.80479999999999996</v>
      </c>
    </row>
    <row r="866" spans="1:15" x14ac:dyDescent="0.3">
      <c r="A866">
        <v>865</v>
      </c>
      <c r="B866" s="1">
        <v>45349</v>
      </c>
      <c r="C866" s="2" t="s">
        <v>41</v>
      </c>
      <c r="D866" s="2" t="s">
        <v>12</v>
      </c>
      <c r="E866">
        <v>480</v>
      </c>
      <c r="F866">
        <v>432</v>
      </c>
      <c r="G866">
        <v>48</v>
      </c>
      <c r="H866">
        <v>806</v>
      </c>
      <c r="I866">
        <v>796</v>
      </c>
      <c r="J866">
        <v>10</v>
      </c>
      <c r="K866">
        <v>27.39</v>
      </c>
      <c r="L866">
        <v>0.9</v>
      </c>
      <c r="M866">
        <v>0.85199999999999998</v>
      </c>
      <c r="N866">
        <v>0.98760000000000003</v>
      </c>
      <c r="O866">
        <v>0.75729999999999997</v>
      </c>
    </row>
    <row r="867" spans="1:15" x14ac:dyDescent="0.3">
      <c r="A867">
        <v>866</v>
      </c>
      <c r="B867" s="1">
        <v>45349</v>
      </c>
      <c r="C867" s="2" t="s">
        <v>41</v>
      </c>
      <c r="D867" s="2" t="s">
        <v>20</v>
      </c>
      <c r="E867">
        <v>480</v>
      </c>
      <c r="F867">
        <v>421</v>
      </c>
      <c r="G867">
        <v>59</v>
      </c>
      <c r="H867">
        <v>941</v>
      </c>
      <c r="I867">
        <v>915</v>
      </c>
      <c r="J867">
        <v>26</v>
      </c>
      <c r="K867">
        <v>25.27</v>
      </c>
      <c r="L867">
        <v>0.87709999999999999</v>
      </c>
      <c r="M867">
        <v>0.94189999999999996</v>
      </c>
      <c r="N867">
        <v>0.97240000000000004</v>
      </c>
      <c r="O867">
        <v>0.80330000000000001</v>
      </c>
    </row>
    <row r="868" spans="1:15" x14ac:dyDescent="0.3">
      <c r="A868">
        <v>867</v>
      </c>
      <c r="B868" s="1">
        <v>45349</v>
      </c>
      <c r="C868" s="2" t="s">
        <v>41</v>
      </c>
      <c r="D868" s="2" t="s">
        <v>24</v>
      </c>
      <c r="E868">
        <v>480</v>
      </c>
      <c r="F868">
        <v>461</v>
      </c>
      <c r="G868">
        <v>19</v>
      </c>
      <c r="H868">
        <v>712</v>
      </c>
      <c r="I868">
        <v>709</v>
      </c>
      <c r="J868">
        <v>3</v>
      </c>
      <c r="K868">
        <v>35.04</v>
      </c>
      <c r="L868">
        <v>0.96040000000000003</v>
      </c>
      <c r="M868">
        <v>0.90239999999999998</v>
      </c>
      <c r="N868">
        <v>0.99580000000000002</v>
      </c>
      <c r="O868">
        <v>0.86299999999999999</v>
      </c>
    </row>
    <row r="869" spans="1:15" x14ac:dyDescent="0.3">
      <c r="A869">
        <v>868</v>
      </c>
      <c r="B869" s="1">
        <v>45349</v>
      </c>
      <c r="C869" s="2" t="s">
        <v>44</v>
      </c>
      <c r="D869" s="2" t="s">
        <v>12</v>
      </c>
      <c r="E869">
        <v>480</v>
      </c>
      <c r="F869">
        <v>436</v>
      </c>
      <c r="G869">
        <v>44</v>
      </c>
      <c r="H869">
        <v>611</v>
      </c>
      <c r="I869">
        <v>588</v>
      </c>
      <c r="J869">
        <v>23</v>
      </c>
      <c r="K869">
        <v>36.159999999999997</v>
      </c>
      <c r="L869">
        <v>0.9083</v>
      </c>
      <c r="M869">
        <v>0.84509999999999996</v>
      </c>
      <c r="N869">
        <v>0.96240000000000003</v>
      </c>
      <c r="O869">
        <v>0.73870000000000002</v>
      </c>
    </row>
    <row r="870" spans="1:15" x14ac:dyDescent="0.3">
      <c r="A870">
        <v>869</v>
      </c>
      <c r="B870" s="1">
        <v>45349</v>
      </c>
      <c r="C870" s="2" t="s">
        <v>44</v>
      </c>
      <c r="D870" s="2" t="s">
        <v>20</v>
      </c>
      <c r="E870">
        <v>480</v>
      </c>
      <c r="F870">
        <v>451</v>
      </c>
      <c r="G870">
        <v>29</v>
      </c>
      <c r="H870">
        <v>820</v>
      </c>
      <c r="I870">
        <v>787</v>
      </c>
      <c r="J870">
        <v>33</v>
      </c>
      <c r="K870">
        <v>31.07</v>
      </c>
      <c r="L870">
        <v>0.93959999999999999</v>
      </c>
      <c r="M870">
        <v>0.9425</v>
      </c>
      <c r="N870">
        <v>0.95979999999999999</v>
      </c>
      <c r="O870">
        <v>0.85</v>
      </c>
    </row>
    <row r="871" spans="1:15" x14ac:dyDescent="0.3">
      <c r="A871">
        <v>870</v>
      </c>
      <c r="B871" s="1">
        <v>45349</v>
      </c>
      <c r="C871" s="2" t="s">
        <v>44</v>
      </c>
      <c r="D871" s="2" t="s">
        <v>24</v>
      </c>
      <c r="E871">
        <v>480</v>
      </c>
      <c r="F871">
        <v>427</v>
      </c>
      <c r="G871">
        <v>53</v>
      </c>
      <c r="H871">
        <v>591</v>
      </c>
      <c r="I871">
        <v>564</v>
      </c>
      <c r="J871">
        <v>27</v>
      </c>
      <c r="K871">
        <v>39.31</v>
      </c>
      <c r="L871">
        <v>0.88959999999999995</v>
      </c>
      <c r="M871">
        <v>0.90780000000000005</v>
      </c>
      <c r="N871">
        <v>0.95430000000000004</v>
      </c>
      <c r="O871">
        <v>0.77070000000000005</v>
      </c>
    </row>
    <row r="872" spans="1:15" x14ac:dyDescent="0.3">
      <c r="A872">
        <v>871</v>
      </c>
      <c r="B872" s="1">
        <v>45350</v>
      </c>
      <c r="C872" s="2" t="s">
        <v>11</v>
      </c>
      <c r="D872" s="2" t="s">
        <v>12</v>
      </c>
      <c r="E872">
        <v>480</v>
      </c>
      <c r="F872">
        <v>407</v>
      </c>
      <c r="G872">
        <v>73</v>
      </c>
      <c r="H872">
        <v>556</v>
      </c>
      <c r="I872">
        <v>554</v>
      </c>
      <c r="J872">
        <v>2</v>
      </c>
      <c r="K872">
        <v>37.630000000000003</v>
      </c>
      <c r="L872">
        <v>0.84789999999999999</v>
      </c>
      <c r="M872">
        <v>0.85799999999999998</v>
      </c>
      <c r="N872">
        <v>0.99639999999999995</v>
      </c>
      <c r="O872">
        <v>0.72489999999999999</v>
      </c>
    </row>
    <row r="873" spans="1:15" x14ac:dyDescent="0.3">
      <c r="A873">
        <v>872</v>
      </c>
      <c r="B873" s="1">
        <v>45350</v>
      </c>
      <c r="C873" s="2" t="s">
        <v>11</v>
      </c>
      <c r="D873" s="2" t="s">
        <v>20</v>
      </c>
      <c r="E873">
        <v>480</v>
      </c>
      <c r="F873">
        <v>365</v>
      </c>
      <c r="G873">
        <v>115</v>
      </c>
      <c r="H873">
        <v>447</v>
      </c>
      <c r="I873">
        <v>435</v>
      </c>
      <c r="J873">
        <v>12</v>
      </c>
      <c r="K873">
        <v>37.08</v>
      </c>
      <c r="L873">
        <v>0.76039999999999996</v>
      </c>
      <c r="M873">
        <v>0.75760000000000005</v>
      </c>
      <c r="N873">
        <v>0.97319999999999995</v>
      </c>
      <c r="O873">
        <v>0.56059999999999999</v>
      </c>
    </row>
    <row r="874" spans="1:15" x14ac:dyDescent="0.3">
      <c r="A874">
        <v>873</v>
      </c>
      <c r="B874" s="1">
        <v>45350</v>
      </c>
      <c r="C874" s="2" t="s">
        <v>11</v>
      </c>
      <c r="D874" s="2" t="s">
        <v>24</v>
      </c>
      <c r="E874">
        <v>480</v>
      </c>
      <c r="F874">
        <v>414</v>
      </c>
      <c r="G874">
        <v>66</v>
      </c>
      <c r="H874">
        <v>624</v>
      </c>
      <c r="I874">
        <v>605</v>
      </c>
      <c r="J874">
        <v>19</v>
      </c>
      <c r="K874">
        <v>36.01</v>
      </c>
      <c r="L874">
        <v>0.86250000000000004</v>
      </c>
      <c r="M874">
        <v>0.90569999999999995</v>
      </c>
      <c r="N874">
        <v>0.96960000000000002</v>
      </c>
      <c r="O874">
        <v>0.75739999999999996</v>
      </c>
    </row>
    <row r="875" spans="1:15" x14ac:dyDescent="0.3">
      <c r="A875">
        <v>874</v>
      </c>
      <c r="B875" s="1">
        <v>45350</v>
      </c>
      <c r="C875" s="2" t="s">
        <v>30</v>
      </c>
      <c r="D875" s="2" t="s">
        <v>12</v>
      </c>
      <c r="E875">
        <v>480</v>
      </c>
      <c r="F875">
        <v>465</v>
      </c>
      <c r="G875">
        <v>15</v>
      </c>
      <c r="H875">
        <v>610</v>
      </c>
      <c r="I875">
        <v>582</v>
      </c>
      <c r="J875">
        <v>28</v>
      </c>
      <c r="K875">
        <v>38.99</v>
      </c>
      <c r="L875">
        <v>0.96879999999999999</v>
      </c>
      <c r="M875">
        <v>0.85309999999999997</v>
      </c>
      <c r="N875">
        <v>0.95409999999999995</v>
      </c>
      <c r="O875">
        <v>0.78849999999999998</v>
      </c>
    </row>
    <row r="876" spans="1:15" x14ac:dyDescent="0.3">
      <c r="A876">
        <v>875</v>
      </c>
      <c r="B876" s="1">
        <v>45350</v>
      </c>
      <c r="C876" s="2" t="s">
        <v>30</v>
      </c>
      <c r="D876" s="2" t="s">
        <v>20</v>
      </c>
      <c r="E876">
        <v>480</v>
      </c>
      <c r="F876">
        <v>459</v>
      </c>
      <c r="G876">
        <v>21</v>
      </c>
      <c r="H876">
        <v>653</v>
      </c>
      <c r="I876">
        <v>649</v>
      </c>
      <c r="J876">
        <v>4</v>
      </c>
      <c r="K876">
        <v>39.44</v>
      </c>
      <c r="L876">
        <v>0.95630000000000004</v>
      </c>
      <c r="M876">
        <v>0.9355</v>
      </c>
      <c r="N876">
        <v>0.99390000000000001</v>
      </c>
      <c r="O876">
        <v>0.88919999999999999</v>
      </c>
    </row>
    <row r="877" spans="1:15" x14ac:dyDescent="0.3">
      <c r="A877">
        <v>876</v>
      </c>
      <c r="B877" s="1">
        <v>45350</v>
      </c>
      <c r="C877" s="2" t="s">
        <v>30</v>
      </c>
      <c r="D877" s="2" t="s">
        <v>24</v>
      </c>
      <c r="E877">
        <v>480</v>
      </c>
      <c r="F877">
        <v>426</v>
      </c>
      <c r="G877">
        <v>54</v>
      </c>
      <c r="H877">
        <v>1074</v>
      </c>
      <c r="I877">
        <v>1064</v>
      </c>
      <c r="J877">
        <v>10</v>
      </c>
      <c r="K877">
        <v>21.57</v>
      </c>
      <c r="L877">
        <v>0.88749999999999996</v>
      </c>
      <c r="M877">
        <v>0.90629999999999999</v>
      </c>
      <c r="N877">
        <v>0.99070000000000003</v>
      </c>
      <c r="O877">
        <v>0.79690000000000005</v>
      </c>
    </row>
    <row r="878" spans="1:15" x14ac:dyDescent="0.3">
      <c r="A878">
        <v>877</v>
      </c>
      <c r="B878" s="1">
        <v>45350</v>
      </c>
      <c r="C878" s="2" t="s">
        <v>35</v>
      </c>
      <c r="D878" s="2" t="s">
        <v>12</v>
      </c>
      <c r="E878">
        <v>480</v>
      </c>
      <c r="F878">
        <v>375</v>
      </c>
      <c r="G878">
        <v>105</v>
      </c>
      <c r="H878">
        <v>650</v>
      </c>
      <c r="I878">
        <v>642</v>
      </c>
      <c r="J878">
        <v>8</v>
      </c>
      <c r="K878">
        <v>32.54</v>
      </c>
      <c r="L878">
        <v>0.78120000000000001</v>
      </c>
      <c r="M878">
        <v>0.94069999999999998</v>
      </c>
      <c r="N878">
        <v>0.98770000000000002</v>
      </c>
      <c r="O878">
        <v>0.7258</v>
      </c>
    </row>
    <row r="879" spans="1:15" x14ac:dyDescent="0.3">
      <c r="A879">
        <v>878</v>
      </c>
      <c r="B879" s="1">
        <v>45350</v>
      </c>
      <c r="C879" s="2" t="s">
        <v>35</v>
      </c>
      <c r="D879" s="2" t="s">
        <v>20</v>
      </c>
      <c r="E879">
        <v>480</v>
      </c>
      <c r="F879">
        <v>364</v>
      </c>
      <c r="G879">
        <v>116</v>
      </c>
      <c r="H879">
        <v>591</v>
      </c>
      <c r="I879">
        <v>589</v>
      </c>
      <c r="J879">
        <v>2</v>
      </c>
      <c r="K879">
        <v>34.54</v>
      </c>
      <c r="L879">
        <v>0.75829999999999997</v>
      </c>
      <c r="M879">
        <v>0.93510000000000004</v>
      </c>
      <c r="N879">
        <v>0.99660000000000004</v>
      </c>
      <c r="O879">
        <v>0.70669999999999999</v>
      </c>
    </row>
    <row r="880" spans="1:15" x14ac:dyDescent="0.3">
      <c r="A880">
        <v>879</v>
      </c>
      <c r="B880" s="1">
        <v>45350</v>
      </c>
      <c r="C880" s="2" t="s">
        <v>35</v>
      </c>
      <c r="D880" s="2" t="s">
        <v>24</v>
      </c>
      <c r="E880">
        <v>480</v>
      </c>
      <c r="F880">
        <v>409</v>
      </c>
      <c r="G880">
        <v>71</v>
      </c>
      <c r="H880">
        <v>724</v>
      </c>
      <c r="I880">
        <v>715</v>
      </c>
      <c r="J880">
        <v>9</v>
      </c>
      <c r="K880">
        <v>27.95</v>
      </c>
      <c r="L880">
        <v>0.85209999999999997</v>
      </c>
      <c r="M880">
        <v>0.8246</v>
      </c>
      <c r="N880">
        <v>0.98760000000000003</v>
      </c>
      <c r="O880">
        <v>0.69389999999999996</v>
      </c>
    </row>
    <row r="881" spans="1:15" x14ac:dyDescent="0.3">
      <c r="A881">
        <v>880</v>
      </c>
      <c r="B881" s="1">
        <v>45350</v>
      </c>
      <c r="C881" s="2" t="s">
        <v>41</v>
      </c>
      <c r="D881" s="2" t="s">
        <v>12</v>
      </c>
      <c r="E881">
        <v>480</v>
      </c>
      <c r="F881">
        <v>422</v>
      </c>
      <c r="G881">
        <v>58</v>
      </c>
      <c r="H881">
        <v>496</v>
      </c>
      <c r="I881">
        <v>479</v>
      </c>
      <c r="J881">
        <v>17</v>
      </c>
      <c r="K881">
        <v>38.340000000000003</v>
      </c>
      <c r="L881">
        <v>0.87919999999999998</v>
      </c>
      <c r="M881">
        <v>0.75149999999999995</v>
      </c>
      <c r="N881">
        <v>0.9657</v>
      </c>
      <c r="O881">
        <v>0.6381</v>
      </c>
    </row>
    <row r="882" spans="1:15" x14ac:dyDescent="0.3">
      <c r="A882">
        <v>881</v>
      </c>
      <c r="B882" s="1">
        <v>45350</v>
      </c>
      <c r="C882" s="2" t="s">
        <v>41</v>
      </c>
      <c r="D882" s="2" t="s">
        <v>20</v>
      </c>
      <c r="E882">
        <v>480</v>
      </c>
      <c r="F882">
        <v>405</v>
      </c>
      <c r="G882">
        <v>75</v>
      </c>
      <c r="H882">
        <v>674</v>
      </c>
      <c r="I882">
        <v>661</v>
      </c>
      <c r="J882">
        <v>13</v>
      </c>
      <c r="K882">
        <v>30.45</v>
      </c>
      <c r="L882">
        <v>0.84379999999999999</v>
      </c>
      <c r="M882">
        <v>0.84570000000000001</v>
      </c>
      <c r="N882">
        <v>0.98070000000000002</v>
      </c>
      <c r="O882">
        <v>0.69979999999999998</v>
      </c>
    </row>
    <row r="883" spans="1:15" x14ac:dyDescent="0.3">
      <c r="A883">
        <v>882</v>
      </c>
      <c r="B883" s="1">
        <v>45350</v>
      </c>
      <c r="C883" s="2" t="s">
        <v>41</v>
      </c>
      <c r="D883" s="2" t="s">
        <v>24</v>
      </c>
      <c r="E883">
        <v>480</v>
      </c>
      <c r="F883">
        <v>462</v>
      </c>
      <c r="G883">
        <v>18</v>
      </c>
      <c r="H883">
        <v>781</v>
      </c>
      <c r="I883">
        <v>744</v>
      </c>
      <c r="J883">
        <v>37</v>
      </c>
      <c r="K883">
        <v>31.33</v>
      </c>
      <c r="L883">
        <v>0.96250000000000002</v>
      </c>
      <c r="M883">
        <v>0.88349999999999995</v>
      </c>
      <c r="N883">
        <v>0.9526</v>
      </c>
      <c r="O883">
        <v>0.81010000000000004</v>
      </c>
    </row>
    <row r="884" spans="1:15" x14ac:dyDescent="0.3">
      <c r="A884">
        <v>883</v>
      </c>
      <c r="B884" s="1">
        <v>45350</v>
      </c>
      <c r="C884" s="2" t="s">
        <v>44</v>
      </c>
      <c r="D884" s="2" t="s">
        <v>12</v>
      </c>
      <c r="E884">
        <v>480</v>
      </c>
      <c r="F884">
        <v>468</v>
      </c>
      <c r="G884">
        <v>12</v>
      </c>
      <c r="H884">
        <v>641</v>
      </c>
      <c r="I884">
        <v>638</v>
      </c>
      <c r="J884">
        <v>3</v>
      </c>
      <c r="K884">
        <v>38.5</v>
      </c>
      <c r="L884">
        <v>0.97499999999999998</v>
      </c>
      <c r="M884">
        <v>0.87929999999999997</v>
      </c>
      <c r="N884">
        <v>0.99529999999999996</v>
      </c>
      <c r="O884">
        <v>0.85329999999999995</v>
      </c>
    </row>
    <row r="885" spans="1:15" x14ac:dyDescent="0.3">
      <c r="A885">
        <v>884</v>
      </c>
      <c r="B885" s="1">
        <v>45350</v>
      </c>
      <c r="C885" s="2" t="s">
        <v>44</v>
      </c>
      <c r="D885" s="2" t="s">
        <v>20</v>
      </c>
      <c r="E885">
        <v>480</v>
      </c>
      <c r="F885">
        <v>444</v>
      </c>
      <c r="G885">
        <v>36</v>
      </c>
      <c r="H885">
        <v>679</v>
      </c>
      <c r="I885">
        <v>650</v>
      </c>
      <c r="J885">
        <v>29</v>
      </c>
      <c r="K885">
        <v>37.35</v>
      </c>
      <c r="L885">
        <v>0.92500000000000004</v>
      </c>
      <c r="M885">
        <v>0.95230000000000004</v>
      </c>
      <c r="N885">
        <v>0.95730000000000004</v>
      </c>
      <c r="O885">
        <v>0.84330000000000005</v>
      </c>
    </row>
    <row r="886" spans="1:15" x14ac:dyDescent="0.3">
      <c r="A886">
        <v>885</v>
      </c>
      <c r="B886" s="1">
        <v>45350</v>
      </c>
      <c r="C886" s="2" t="s">
        <v>44</v>
      </c>
      <c r="D886" s="2" t="s">
        <v>24</v>
      </c>
      <c r="E886">
        <v>480</v>
      </c>
      <c r="F886">
        <v>447</v>
      </c>
      <c r="G886">
        <v>33</v>
      </c>
      <c r="H886">
        <v>834</v>
      </c>
      <c r="I886">
        <v>809</v>
      </c>
      <c r="J886">
        <v>25</v>
      </c>
      <c r="K886">
        <v>27.66</v>
      </c>
      <c r="L886">
        <v>0.93130000000000002</v>
      </c>
      <c r="M886">
        <v>0.86070000000000002</v>
      </c>
      <c r="N886">
        <v>0.97</v>
      </c>
      <c r="O886">
        <v>0.77749999999999997</v>
      </c>
    </row>
    <row r="887" spans="1:15" x14ac:dyDescent="0.3">
      <c r="A887">
        <v>886</v>
      </c>
      <c r="B887" s="1">
        <v>45351</v>
      </c>
      <c r="C887" s="2" t="s">
        <v>11</v>
      </c>
      <c r="D887" s="2" t="s">
        <v>12</v>
      </c>
      <c r="E887">
        <v>480</v>
      </c>
      <c r="F887">
        <v>476</v>
      </c>
      <c r="G887">
        <v>4</v>
      </c>
      <c r="H887">
        <v>1026</v>
      </c>
      <c r="I887">
        <v>995</v>
      </c>
      <c r="J887">
        <v>31</v>
      </c>
      <c r="K887">
        <v>23.44</v>
      </c>
      <c r="L887">
        <v>0.99170000000000003</v>
      </c>
      <c r="M887">
        <v>0.84240000000000004</v>
      </c>
      <c r="N887">
        <v>0.9698</v>
      </c>
      <c r="O887">
        <v>0.81020000000000003</v>
      </c>
    </row>
    <row r="888" spans="1:15" x14ac:dyDescent="0.3">
      <c r="A888">
        <v>887</v>
      </c>
      <c r="B888" s="1">
        <v>45351</v>
      </c>
      <c r="C888" s="2" t="s">
        <v>11</v>
      </c>
      <c r="D888" s="2" t="s">
        <v>20</v>
      </c>
      <c r="E888">
        <v>480</v>
      </c>
      <c r="F888">
        <v>393</v>
      </c>
      <c r="G888">
        <v>87</v>
      </c>
      <c r="H888">
        <v>528</v>
      </c>
      <c r="I888">
        <v>505</v>
      </c>
      <c r="J888">
        <v>23</v>
      </c>
      <c r="K888">
        <v>33.869999999999997</v>
      </c>
      <c r="L888">
        <v>0.81869999999999998</v>
      </c>
      <c r="M888">
        <v>0.75860000000000005</v>
      </c>
      <c r="N888">
        <v>0.95640000000000003</v>
      </c>
      <c r="O888">
        <v>0.59399999999999997</v>
      </c>
    </row>
    <row r="889" spans="1:15" x14ac:dyDescent="0.3">
      <c r="A889">
        <v>888</v>
      </c>
      <c r="B889" s="1">
        <v>45351</v>
      </c>
      <c r="C889" s="2" t="s">
        <v>11</v>
      </c>
      <c r="D889" s="2" t="s">
        <v>24</v>
      </c>
      <c r="E889">
        <v>480</v>
      </c>
      <c r="F889">
        <v>438</v>
      </c>
      <c r="G889">
        <v>42</v>
      </c>
      <c r="H889">
        <v>591</v>
      </c>
      <c r="I889">
        <v>577</v>
      </c>
      <c r="J889">
        <v>14</v>
      </c>
      <c r="K889">
        <v>33.81</v>
      </c>
      <c r="L889">
        <v>0.91249999999999998</v>
      </c>
      <c r="M889">
        <v>0.76060000000000005</v>
      </c>
      <c r="N889">
        <v>0.97629999999999995</v>
      </c>
      <c r="O889">
        <v>0.67759999999999998</v>
      </c>
    </row>
    <row r="890" spans="1:15" x14ac:dyDescent="0.3">
      <c r="A890">
        <v>889</v>
      </c>
      <c r="B890" s="1">
        <v>45351</v>
      </c>
      <c r="C890" s="2" t="s">
        <v>30</v>
      </c>
      <c r="D890" s="2" t="s">
        <v>12</v>
      </c>
      <c r="E890">
        <v>480</v>
      </c>
      <c r="F890">
        <v>446</v>
      </c>
      <c r="G890">
        <v>34</v>
      </c>
      <c r="H890">
        <v>532</v>
      </c>
      <c r="I890">
        <v>511</v>
      </c>
      <c r="J890">
        <v>21</v>
      </c>
      <c r="K890">
        <v>37.94</v>
      </c>
      <c r="L890">
        <v>0.92920000000000003</v>
      </c>
      <c r="M890">
        <v>0.75460000000000005</v>
      </c>
      <c r="N890">
        <v>0.96050000000000002</v>
      </c>
      <c r="O890">
        <v>0.67349999999999999</v>
      </c>
    </row>
    <row r="891" spans="1:15" x14ac:dyDescent="0.3">
      <c r="A891">
        <v>890</v>
      </c>
      <c r="B891" s="1">
        <v>45351</v>
      </c>
      <c r="C891" s="2" t="s">
        <v>30</v>
      </c>
      <c r="D891" s="2" t="s">
        <v>20</v>
      </c>
      <c r="E891">
        <v>480</v>
      </c>
      <c r="F891">
        <v>442</v>
      </c>
      <c r="G891">
        <v>38</v>
      </c>
      <c r="H891">
        <v>954</v>
      </c>
      <c r="I891">
        <v>914</v>
      </c>
      <c r="J891">
        <v>40</v>
      </c>
      <c r="K891">
        <v>26.22</v>
      </c>
      <c r="L891">
        <v>0.92079999999999995</v>
      </c>
      <c r="M891">
        <v>0.94359999999999999</v>
      </c>
      <c r="N891">
        <v>0.95809999999999995</v>
      </c>
      <c r="O891">
        <v>0.83250000000000002</v>
      </c>
    </row>
    <row r="892" spans="1:15" x14ac:dyDescent="0.3">
      <c r="A892">
        <v>891</v>
      </c>
      <c r="B892" s="1">
        <v>45351</v>
      </c>
      <c r="C892" s="2" t="s">
        <v>30</v>
      </c>
      <c r="D892" s="2" t="s">
        <v>24</v>
      </c>
      <c r="E892">
        <v>480</v>
      </c>
      <c r="F892">
        <v>393</v>
      </c>
      <c r="G892">
        <v>87</v>
      </c>
      <c r="H892">
        <v>1019</v>
      </c>
      <c r="I892">
        <v>1013</v>
      </c>
      <c r="J892">
        <v>6</v>
      </c>
      <c r="K892">
        <v>21.96</v>
      </c>
      <c r="L892">
        <v>0.81869999999999998</v>
      </c>
      <c r="M892">
        <v>0.94969999999999999</v>
      </c>
      <c r="N892">
        <v>0.99409999999999998</v>
      </c>
      <c r="O892">
        <v>0.77290000000000003</v>
      </c>
    </row>
    <row r="893" spans="1:15" x14ac:dyDescent="0.3">
      <c r="A893">
        <v>892</v>
      </c>
      <c r="B893" s="1">
        <v>45351</v>
      </c>
      <c r="C893" s="2" t="s">
        <v>35</v>
      </c>
      <c r="D893" s="2" t="s">
        <v>12</v>
      </c>
      <c r="E893">
        <v>480</v>
      </c>
      <c r="F893">
        <v>385</v>
      </c>
      <c r="G893">
        <v>95</v>
      </c>
      <c r="H893">
        <v>751</v>
      </c>
      <c r="I893">
        <v>741</v>
      </c>
      <c r="J893">
        <v>10</v>
      </c>
      <c r="K893">
        <v>28.86</v>
      </c>
      <c r="L893">
        <v>0.80210000000000004</v>
      </c>
      <c r="M893">
        <v>0.93869999999999998</v>
      </c>
      <c r="N893">
        <v>0.98670000000000002</v>
      </c>
      <c r="O893">
        <v>0.7429</v>
      </c>
    </row>
    <row r="894" spans="1:15" x14ac:dyDescent="0.3">
      <c r="A894">
        <v>893</v>
      </c>
      <c r="B894" s="1">
        <v>45351</v>
      </c>
      <c r="C894" s="2" t="s">
        <v>35</v>
      </c>
      <c r="D894" s="2" t="s">
        <v>20</v>
      </c>
      <c r="E894">
        <v>480</v>
      </c>
      <c r="F894">
        <v>427</v>
      </c>
      <c r="G894">
        <v>53</v>
      </c>
      <c r="H894">
        <v>614</v>
      </c>
      <c r="I894">
        <v>601</v>
      </c>
      <c r="J894">
        <v>13</v>
      </c>
      <c r="K894">
        <v>32.1</v>
      </c>
      <c r="L894">
        <v>0.88959999999999995</v>
      </c>
      <c r="M894">
        <v>0.76939999999999997</v>
      </c>
      <c r="N894">
        <v>0.9788</v>
      </c>
      <c r="O894">
        <v>0.66990000000000005</v>
      </c>
    </row>
    <row r="895" spans="1:15" x14ac:dyDescent="0.3">
      <c r="A895">
        <v>894</v>
      </c>
      <c r="B895" s="1">
        <v>45351</v>
      </c>
      <c r="C895" s="2" t="s">
        <v>35</v>
      </c>
      <c r="D895" s="2" t="s">
        <v>24</v>
      </c>
      <c r="E895">
        <v>480</v>
      </c>
      <c r="F895">
        <v>364</v>
      </c>
      <c r="G895">
        <v>116</v>
      </c>
      <c r="H895">
        <v>550</v>
      </c>
      <c r="I895">
        <v>530</v>
      </c>
      <c r="J895">
        <v>20</v>
      </c>
      <c r="K895">
        <v>36.479999999999997</v>
      </c>
      <c r="L895">
        <v>0.75829999999999997</v>
      </c>
      <c r="M895">
        <v>0.91969999999999996</v>
      </c>
      <c r="N895">
        <v>0.96360000000000001</v>
      </c>
      <c r="O895">
        <v>0.67200000000000004</v>
      </c>
    </row>
    <row r="896" spans="1:15" x14ac:dyDescent="0.3">
      <c r="A896">
        <v>895</v>
      </c>
      <c r="B896" s="1">
        <v>45351</v>
      </c>
      <c r="C896" s="2" t="s">
        <v>41</v>
      </c>
      <c r="D896" s="2" t="s">
        <v>12</v>
      </c>
      <c r="E896">
        <v>480</v>
      </c>
      <c r="F896">
        <v>369</v>
      </c>
      <c r="G896">
        <v>111</v>
      </c>
      <c r="H896">
        <v>614</v>
      </c>
      <c r="I896">
        <v>590</v>
      </c>
      <c r="J896">
        <v>24</v>
      </c>
      <c r="K896">
        <v>27.48</v>
      </c>
      <c r="L896">
        <v>0.76880000000000004</v>
      </c>
      <c r="M896">
        <v>0.76270000000000004</v>
      </c>
      <c r="N896">
        <v>0.96089999999999998</v>
      </c>
      <c r="O896">
        <v>0.56340000000000001</v>
      </c>
    </row>
    <row r="897" spans="1:15" x14ac:dyDescent="0.3">
      <c r="A897">
        <v>896</v>
      </c>
      <c r="B897" s="1">
        <v>45351</v>
      </c>
      <c r="C897" s="2" t="s">
        <v>41</v>
      </c>
      <c r="D897" s="2" t="s">
        <v>20</v>
      </c>
      <c r="E897">
        <v>480</v>
      </c>
      <c r="F897">
        <v>472</v>
      </c>
      <c r="G897">
        <v>8</v>
      </c>
      <c r="H897">
        <v>935</v>
      </c>
      <c r="I897">
        <v>929</v>
      </c>
      <c r="J897">
        <v>6</v>
      </c>
      <c r="K897">
        <v>26.22</v>
      </c>
      <c r="L897">
        <v>0.98329999999999995</v>
      </c>
      <c r="M897">
        <v>0.86650000000000005</v>
      </c>
      <c r="N897">
        <v>0.99360000000000004</v>
      </c>
      <c r="O897">
        <v>0.84660000000000002</v>
      </c>
    </row>
    <row r="898" spans="1:15" x14ac:dyDescent="0.3">
      <c r="A898">
        <v>897</v>
      </c>
      <c r="B898" s="1">
        <v>45351</v>
      </c>
      <c r="C898" s="2" t="s">
        <v>41</v>
      </c>
      <c r="D898" s="2" t="s">
        <v>24</v>
      </c>
      <c r="E898">
        <v>480</v>
      </c>
      <c r="F898">
        <v>372</v>
      </c>
      <c r="G898">
        <v>108</v>
      </c>
      <c r="H898">
        <v>644</v>
      </c>
      <c r="I898">
        <v>639</v>
      </c>
      <c r="J898">
        <v>5</v>
      </c>
      <c r="K898">
        <v>30.49</v>
      </c>
      <c r="L898">
        <v>0.77500000000000002</v>
      </c>
      <c r="M898">
        <v>0.87980000000000003</v>
      </c>
      <c r="N898">
        <v>0.99219999999999997</v>
      </c>
      <c r="O898">
        <v>0.67649999999999999</v>
      </c>
    </row>
    <row r="899" spans="1:15" x14ac:dyDescent="0.3">
      <c r="A899">
        <v>898</v>
      </c>
      <c r="B899" s="1">
        <v>45351</v>
      </c>
      <c r="C899" s="2" t="s">
        <v>44</v>
      </c>
      <c r="D899" s="2" t="s">
        <v>12</v>
      </c>
      <c r="E899">
        <v>480</v>
      </c>
      <c r="F899">
        <v>368</v>
      </c>
      <c r="G899">
        <v>112</v>
      </c>
      <c r="H899">
        <v>567</v>
      </c>
      <c r="I899">
        <v>560</v>
      </c>
      <c r="J899">
        <v>7</v>
      </c>
      <c r="K899">
        <v>36.659999999999997</v>
      </c>
      <c r="L899">
        <v>0.76670000000000005</v>
      </c>
      <c r="M899">
        <v>0.94189999999999996</v>
      </c>
      <c r="N899">
        <v>0.98770000000000002</v>
      </c>
      <c r="O899">
        <v>0.71330000000000005</v>
      </c>
    </row>
    <row r="900" spans="1:15" x14ac:dyDescent="0.3">
      <c r="A900">
        <v>899</v>
      </c>
      <c r="B900" s="1">
        <v>45351</v>
      </c>
      <c r="C900" s="2" t="s">
        <v>44</v>
      </c>
      <c r="D900" s="2" t="s">
        <v>20</v>
      </c>
      <c r="E900">
        <v>480</v>
      </c>
      <c r="F900">
        <v>422</v>
      </c>
      <c r="G900">
        <v>58</v>
      </c>
      <c r="H900">
        <v>1003</v>
      </c>
      <c r="I900">
        <v>994</v>
      </c>
      <c r="J900">
        <v>9</v>
      </c>
      <c r="K900">
        <v>21.01</v>
      </c>
      <c r="L900">
        <v>0.87919999999999998</v>
      </c>
      <c r="M900">
        <v>0.83240000000000003</v>
      </c>
      <c r="N900">
        <v>0.99099999999999999</v>
      </c>
      <c r="O900">
        <v>0.72529999999999994</v>
      </c>
    </row>
    <row r="901" spans="1:15" x14ac:dyDescent="0.3">
      <c r="A901">
        <v>900</v>
      </c>
      <c r="B901" s="1">
        <v>45351</v>
      </c>
      <c r="C901" s="2" t="s">
        <v>44</v>
      </c>
      <c r="D901" s="2" t="s">
        <v>24</v>
      </c>
      <c r="E901">
        <v>480</v>
      </c>
      <c r="F901">
        <v>433</v>
      </c>
      <c r="G901">
        <v>47</v>
      </c>
      <c r="H901">
        <v>616</v>
      </c>
      <c r="I901">
        <v>597</v>
      </c>
      <c r="J901">
        <v>19</v>
      </c>
      <c r="K901">
        <v>36.47</v>
      </c>
      <c r="L901">
        <v>0.90210000000000001</v>
      </c>
      <c r="M901">
        <v>0.86519999999999997</v>
      </c>
      <c r="N901">
        <v>0.96919999999999995</v>
      </c>
      <c r="O901">
        <v>0.75649999999999995</v>
      </c>
    </row>
    <row r="902" spans="1:15" x14ac:dyDescent="0.3">
      <c r="A902">
        <v>901</v>
      </c>
      <c r="B902" s="1">
        <v>45352</v>
      </c>
      <c r="C902" s="2" t="s">
        <v>11</v>
      </c>
      <c r="D902" s="2" t="s">
        <v>12</v>
      </c>
      <c r="E902">
        <v>480</v>
      </c>
      <c r="F902">
        <v>465</v>
      </c>
      <c r="G902">
        <v>15</v>
      </c>
      <c r="H902">
        <v>667</v>
      </c>
      <c r="I902">
        <v>651</v>
      </c>
      <c r="J902">
        <v>16</v>
      </c>
      <c r="K902">
        <v>33.619999999999997</v>
      </c>
      <c r="L902">
        <v>0.96879999999999999</v>
      </c>
      <c r="M902">
        <v>0.80459999999999998</v>
      </c>
      <c r="N902">
        <v>0.97599999999999998</v>
      </c>
      <c r="O902">
        <v>0.76080000000000003</v>
      </c>
    </row>
    <row r="903" spans="1:15" x14ac:dyDescent="0.3">
      <c r="A903">
        <v>902</v>
      </c>
      <c r="B903" s="1">
        <v>45352</v>
      </c>
      <c r="C903" s="2" t="s">
        <v>11</v>
      </c>
      <c r="D903" s="2" t="s">
        <v>20</v>
      </c>
      <c r="E903">
        <v>480</v>
      </c>
      <c r="F903">
        <v>423</v>
      </c>
      <c r="G903">
        <v>57</v>
      </c>
      <c r="H903">
        <v>1023</v>
      </c>
      <c r="I903">
        <v>993</v>
      </c>
      <c r="J903">
        <v>30</v>
      </c>
      <c r="K903">
        <v>23.55</v>
      </c>
      <c r="L903">
        <v>0.88119999999999998</v>
      </c>
      <c r="M903">
        <v>0.94989999999999997</v>
      </c>
      <c r="N903">
        <v>0.97070000000000001</v>
      </c>
      <c r="O903">
        <v>0.8125</v>
      </c>
    </row>
    <row r="904" spans="1:15" x14ac:dyDescent="0.3">
      <c r="A904">
        <v>903</v>
      </c>
      <c r="B904" s="1">
        <v>45352</v>
      </c>
      <c r="C904" s="2" t="s">
        <v>11</v>
      </c>
      <c r="D904" s="2" t="s">
        <v>24</v>
      </c>
      <c r="E904">
        <v>480</v>
      </c>
      <c r="F904">
        <v>436</v>
      </c>
      <c r="G904">
        <v>44</v>
      </c>
      <c r="H904">
        <v>917</v>
      </c>
      <c r="I904">
        <v>906</v>
      </c>
      <c r="J904">
        <v>11</v>
      </c>
      <c r="K904">
        <v>26.88</v>
      </c>
      <c r="L904">
        <v>0.9083</v>
      </c>
      <c r="M904">
        <v>0.94240000000000002</v>
      </c>
      <c r="N904">
        <v>0.98799999999999999</v>
      </c>
      <c r="O904">
        <v>0.84570000000000001</v>
      </c>
    </row>
    <row r="905" spans="1:15" x14ac:dyDescent="0.3">
      <c r="A905">
        <v>904</v>
      </c>
      <c r="B905" s="1">
        <v>45352</v>
      </c>
      <c r="C905" s="2" t="s">
        <v>30</v>
      </c>
      <c r="D905" s="2" t="s">
        <v>12</v>
      </c>
      <c r="E905">
        <v>480</v>
      </c>
      <c r="F905">
        <v>374</v>
      </c>
      <c r="G905">
        <v>106</v>
      </c>
      <c r="H905">
        <v>541</v>
      </c>
      <c r="I905">
        <v>531</v>
      </c>
      <c r="J905">
        <v>10</v>
      </c>
      <c r="K905">
        <v>33.78</v>
      </c>
      <c r="L905">
        <v>0.7792</v>
      </c>
      <c r="M905">
        <v>0.81479999999999997</v>
      </c>
      <c r="N905">
        <v>0.98150000000000004</v>
      </c>
      <c r="O905">
        <v>0.62309999999999999</v>
      </c>
    </row>
    <row r="906" spans="1:15" x14ac:dyDescent="0.3">
      <c r="A906">
        <v>905</v>
      </c>
      <c r="B906" s="1">
        <v>45352</v>
      </c>
      <c r="C906" s="2" t="s">
        <v>30</v>
      </c>
      <c r="D906" s="2" t="s">
        <v>20</v>
      </c>
      <c r="E906">
        <v>480</v>
      </c>
      <c r="F906">
        <v>460</v>
      </c>
      <c r="G906">
        <v>20</v>
      </c>
      <c r="H906">
        <v>691</v>
      </c>
      <c r="I906">
        <v>684</v>
      </c>
      <c r="J906">
        <v>7</v>
      </c>
      <c r="K906">
        <v>37.08</v>
      </c>
      <c r="L906">
        <v>0.95830000000000004</v>
      </c>
      <c r="M906">
        <v>0.92879999999999996</v>
      </c>
      <c r="N906">
        <v>0.9899</v>
      </c>
      <c r="O906">
        <v>0.88109999999999999</v>
      </c>
    </row>
    <row r="907" spans="1:15" x14ac:dyDescent="0.3">
      <c r="A907">
        <v>906</v>
      </c>
      <c r="B907" s="1">
        <v>45352</v>
      </c>
      <c r="C907" s="2" t="s">
        <v>30</v>
      </c>
      <c r="D907" s="2" t="s">
        <v>24</v>
      </c>
      <c r="E907">
        <v>480</v>
      </c>
      <c r="F907">
        <v>452</v>
      </c>
      <c r="G907">
        <v>28</v>
      </c>
      <c r="H907">
        <v>745</v>
      </c>
      <c r="I907">
        <v>735</v>
      </c>
      <c r="J907">
        <v>10</v>
      </c>
      <c r="K907">
        <v>32.950000000000003</v>
      </c>
      <c r="L907">
        <v>0.94169999999999998</v>
      </c>
      <c r="M907">
        <v>0.9052</v>
      </c>
      <c r="N907">
        <v>0.98660000000000003</v>
      </c>
      <c r="O907">
        <v>0.84099999999999997</v>
      </c>
    </row>
    <row r="908" spans="1:15" x14ac:dyDescent="0.3">
      <c r="A908">
        <v>907</v>
      </c>
      <c r="B908" s="1">
        <v>45352</v>
      </c>
      <c r="C908" s="2" t="s">
        <v>35</v>
      </c>
      <c r="D908" s="2" t="s">
        <v>12</v>
      </c>
      <c r="E908">
        <v>480</v>
      </c>
      <c r="F908">
        <v>428</v>
      </c>
      <c r="G908">
        <v>52</v>
      </c>
      <c r="H908">
        <v>804</v>
      </c>
      <c r="I908">
        <v>766</v>
      </c>
      <c r="J908">
        <v>38</v>
      </c>
      <c r="K908">
        <v>30.27</v>
      </c>
      <c r="L908">
        <v>0.89170000000000005</v>
      </c>
      <c r="M908">
        <v>0.94810000000000005</v>
      </c>
      <c r="N908">
        <v>0.95269999999999999</v>
      </c>
      <c r="O908">
        <v>0.8054</v>
      </c>
    </row>
    <row r="909" spans="1:15" x14ac:dyDescent="0.3">
      <c r="A909">
        <v>908</v>
      </c>
      <c r="B909" s="1">
        <v>45352</v>
      </c>
      <c r="C909" s="2" t="s">
        <v>35</v>
      </c>
      <c r="D909" s="2" t="s">
        <v>20</v>
      </c>
      <c r="E909">
        <v>480</v>
      </c>
      <c r="F909">
        <v>393</v>
      </c>
      <c r="G909">
        <v>87</v>
      </c>
      <c r="H909">
        <v>1120</v>
      </c>
      <c r="I909">
        <v>1084</v>
      </c>
      <c r="J909">
        <v>36</v>
      </c>
      <c r="K909">
        <v>20.18</v>
      </c>
      <c r="L909">
        <v>0.81869999999999998</v>
      </c>
      <c r="M909">
        <v>0.95889999999999997</v>
      </c>
      <c r="N909">
        <v>0.96789999999999998</v>
      </c>
      <c r="O909">
        <v>0.75990000000000002</v>
      </c>
    </row>
    <row r="910" spans="1:15" x14ac:dyDescent="0.3">
      <c r="A910">
        <v>909</v>
      </c>
      <c r="B910" s="1">
        <v>45352</v>
      </c>
      <c r="C910" s="2" t="s">
        <v>35</v>
      </c>
      <c r="D910" s="2" t="s">
        <v>24</v>
      </c>
      <c r="E910">
        <v>480</v>
      </c>
      <c r="F910">
        <v>404</v>
      </c>
      <c r="G910">
        <v>76</v>
      </c>
      <c r="H910">
        <v>539</v>
      </c>
      <c r="I910">
        <v>523</v>
      </c>
      <c r="J910">
        <v>16</v>
      </c>
      <c r="K910">
        <v>36.020000000000003</v>
      </c>
      <c r="L910">
        <v>0.8417</v>
      </c>
      <c r="M910">
        <v>0.80089999999999995</v>
      </c>
      <c r="N910">
        <v>0.97030000000000005</v>
      </c>
      <c r="O910">
        <v>0.65410000000000001</v>
      </c>
    </row>
    <row r="911" spans="1:15" x14ac:dyDescent="0.3">
      <c r="A911">
        <v>910</v>
      </c>
      <c r="B911" s="1">
        <v>45352</v>
      </c>
      <c r="C911" s="2" t="s">
        <v>41</v>
      </c>
      <c r="D911" s="2" t="s">
        <v>12</v>
      </c>
      <c r="E911">
        <v>480</v>
      </c>
      <c r="F911">
        <v>360</v>
      </c>
      <c r="G911">
        <v>120</v>
      </c>
      <c r="H911">
        <v>804</v>
      </c>
      <c r="I911">
        <v>779</v>
      </c>
      <c r="J911">
        <v>25</v>
      </c>
      <c r="K911">
        <v>26.11</v>
      </c>
      <c r="L911">
        <v>0.75</v>
      </c>
      <c r="M911">
        <v>0.97219999999999995</v>
      </c>
      <c r="N911">
        <v>0.96889999999999998</v>
      </c>
      <c r="O911">
        <v>0.70650000000000002</v>
      </c>
    </row>
    <row r="912" spans="1:15" x14ac:dyDescent="0.3">
      <c r="A912">
        <v>911</v>
      </c>
      <c r="B912" s="1">
        <v>45352</v>
      </c>
      <c r="C912" s="2" t="s">
        <v>41</v>
      </c>
      <c r="D912" s="2" t="s">
        <v>20</v>
      </c>
      <c r="E912">
        <v>480</v>
      </c>
      <c r="F912">
        <v>426</v>
      </c>
      <c r="G912">
        <v>54</v>
      </c>
      <c r="H912">
        <v>637</v>
      </c>
      <c r="I912">
        <v>623</v>
      </c>
      <c r="J912">
        <v>14</v>
      </c>
      <c r="K912">
        <v>37.909999999999997</v>
      </c>
      <c r="L912">
        <v>0.88749999999999996</v>
      </c>
      <c r="M912">
        <v>0.94510000000000005</v>
      </c>
      <c r="N912">
        <v>0.97799999999999998</v>
      </c>
      <c r="O912">
        <v>0.82030000000000003</v>
      </c>
    </row>
    <row r="913" spans="1:15" x14ac:dyDescent="0.3">
      <c r="A913">
        <v>912</v>
      </c>
      <c r="B913" s="1">
        <v>45352</v>
      </c>
      <c r="C913" s="2" t="s">
        <v>41</v>
      </c>
      <c r="D913" s="2" t="s">
        <v>24</v>
      </c>
      <c r="E913">
        <v>480</v>
      </c>
      <c r="F913">
        <v>453</v>
      </c>
      <c r="G913">
        <v>27</v>
      </c>
      <c r="H913">
        <v>838</v>
      </c>
      <c r="I913">
        <v>804</v>
      </c>
      <c r="J913">
        <v>34</v>
      </c>
      <c r="K913">
        <v>29.33</v>
      </c>
      <c r="L913">
        <v>0.94369999999999998</v>
      </c>
      <c r="M913">
        <v>0.90500000000000003</v>
      </c>
      <c r="N913">
        <v>0.95940000000000003</v>
      </c>
      <c r="O913">
        <v>0.81940000000000002</v>
      </c>
    </row>
    <row r="914" spans="1:15" x14ac:dyDescent="0.3">
      <c r="A914">
        <v>913</v>
      </c>
      <c r="B914" s="1">
        <v>45352</v>
      </c>
      <c r="C914" s="2" t="s">
        <v>44</v>
      </c>
      <c r="D914" s="2" t="s">
        <v>12</v>
      </c>
      <c r="E914">
        <v>480</v>
      </c>
      <c r="F914">
        <v>430</v>
      </c>
      <c r="G914">
        <v>50</v>
      </c>
      <c r="H914">
        <v>611</v>
      </c>
      <c r="I914">
        <v>581</v>
      </c>
      <c r="J914">
        <v>30</v>
      </c>
      <c r="K914">
        <v>31.69</v>
      </c>
      <c r="L914">
        <v>0.89580000000000004</v>
      </c>
      <c r="M914">
        <v>0.75060000000000004</v>
      </c>
      <c r="N914">
        <v>0.95089999999999997</v>
      </c>
      <c r="O914">
        <v>0.63939999999999997</v>
      </c>
    </row>
    <row r="915" spans="1:15" x14ac:dyDescent="0.3">
      <c r="A915">
        <v>914</v>
      </c>
      <c r="B915" s="1">
        <v>45352</v>
      </c>
      <c r="C915" s="2" t="s">
        <v>44</v>
      </c>
      <c r="D915" s="2" t="s">
        <v>20</v>
      </c>
      <c r="E915">
        <v>480</v>
      </c>
      <c r="F915">
        <v>373</v>
      </c>
      <c r="G915">
        <v>107</v>
      </c>
      <c r="H915">
        <v>534</v>
      </c>
      <c r="I915">
        <v>519</v>
      </c>
      <c r="J915">
        <v>15</v>
      </c>
      <c r="K915">
        <v>36.79</v>
      </c>
      <c r="L915">
        <v>0.77710000000000001</v>
      </c>
      <c r="M915">
        <v>0.87829999999999997</v>
      </c>
      <c r="N915">
        <v>0.97189999999999999</v>
      </c>
      <c r="O915">
        <v>0.6633</v>
      </c>
    </row>
    <row r="916" spans="1:15" x14ac:dyDescent="0.3">
      <c r="A916">
        <v>915</v>
      </c>
      <c r="B916" s="1">
        <v>45352</v>
      </c>
      <c r="C916" s="2" t="s">
        <v>44</v>
      </c>
      <c r="D916" s="2" t="s">
        <v>24</v>
      </c>
      <c r="E916">
        <v>480</v>
      </c>
      <c r="F916">
        <v>444</v>
      </c>
      <c r="G916">
        <v>36</v>
      </c>
      <c r="H916">
        <v>794</v>
      </c>
      <c r="I916">
        <v>792</v>
      </c>
      <c r="J916">
        <v>2</v>
      </c>
      <c r="K916">
        <v>25.97</v>
      </c>
      <c r="L916">
        <v>0.92500000000000004</v>
      </c>
      <c r="M916">
        <v>0.77459999999999996</v>
      </c>
      <c r="N916">
        <v>0.99750000000000005</v>
      </c>
      <c r="O916">
        <v>0.7147</v>
      </c>
    </row>
    <row r="917" spans="1:15" x14ac:dyDescent="0.3">
      <c r="A917">
        <v>916</v>
      </c>
      <c r="B917" s="1">
        <v>45353</v>
      </c>
      <c r="C917" s="2" t="s">
        <v>11</v>
      </c>
      <c r="D917" s="2" t="s">
        <v>12</v>
      </c>
      <c r="E917">
        <v>480</v>
      </c>
      <c r="F917">
        <v>445</v>
      </c>
      <c r="G917">
        <v>35</v>
      </c>
      <c r="H917">
        <v>770</v>
      </c>
      <c r="I917">
        <v>760</v>
      </c>
      <c r="J917">
        <v>10</v>
      </c>
      <c r="K917">
        <v>32.81</v>
      </c>
      <c r="L917">
        <v>0.92710000000000004</v>
      </c>
      <c r="M917">
        <v>0.94710000000000005</v>
      </c>
      <c r="N917">
        <v>0.98699999999999999</v>
      </c>
      <c r="O917">
        <v>0.86660000000000004</v>
      </c>
    </row>
    <row r="918" spans="1:15" x14ac:dyDescent="0.3">
      <c r="A918">
        <v>917</v>
      </c>
      <c r="B918" s="1">
        <v>45353</v>
      </c>
      <c r="C918" s="2" t="s">
        <v>11</v>
      </c>
      <c r="D918" s="2" t="s">
        <v>20</v>
      </c>
      <c r="E918">
        <v>480</v>
      </c>
      <c r="F918">
        <v>389</v>
      </c>
      <c r="G918">
        <v>91</v>
      </c>
      <c r="H918">
        <v>537</v>
      </c>
      <c r="I918">
        <v>532</v>
      </c>
      <c r="J918">
        <v>5</v>
      </c>
      <c r="K918">
        <v>39.04</v>
      </c>
      <c r="L918">
        <v>0.81040000000000001</v>
      </c>
      <c r="M918">
        <v>0.89949999999999997</v>
      </c>
      <c r="N918">
        <v>0.99070000000000003</v>
      </c>
      <c r="O918">
        <v>0.72219999999999995</v>
      </c>
    </row>
    <row r="919" spans="1:15" x14ac:dyDescent="0.3">
      <c r="A919">
        <v>918</v>
      </c>
      <c r="B919" s="1">
        <v>45353</v>
      </c>
      <c r="C919" s="2" t="s">
        <v>11</v>
      </c>
      <c r="D919" s="2" t="s">
        <v>24</v>
      </c>
      <c r="E919">
        <v>480</v>
      </c>
      <c r="F919">
        <v>414</v>
      </c>
      <c r="G919">
        <v>66</v>
      </c>
      <c r="H919">
        <v>672</v>
      </c>
      <c r="I919">
        <v>645</v>
      </c>
      <c r="J919">
        <v>27</v>
      </c>
      <c r="K919">
        <v>35.31</v>
      </c>
      <c r="L919">
        <v>0.86250000000000004</v>
      </c>
      <c r="M919">
        <v>0.95589999999999997</v>
      </c>
      <c r="N919">
        <v>0.95979999999999999</v>
      </c>
      <c r="O919">
        <v>0.7913</v>
      </c>
    </row>
    <row r="920" spans="1:15" x14ac:dyDescent="0.3">
      <c r="A920">
        <v>919</v>
      </c>
      <c r="B920" s="1">
        <v>45353</v>
      </c>
      <c r="C920" s="2" t="s">
        <v>30</v>
      </c>
      <c r="D920" s="2" t="s">
        <v>12</v>
      </c>
      <c r="E920">
        <v>480</v>
      </c>
      <c r="F920">
        <v>378</v>
      </c>
      <c r="G920">
        <v>102</v>
      </c>
      <c r="H920">
        <v>527</v>
      </c>
      <c r="I920">
        <v>519</v>
      </c>
      <c r="J920">
        <v>8</v>
      </c>
      <c r="K920">
        <v>36.200000000000003</v>
      </c>
      <c r="L920">
        <v>0.78749999999999998</v>
      </c>
      <c r="M920">
        <v>0.84189999999999998</v>
      </c>
      <c r="N920">
        <v>0.98480000000000001</v>
      </c>
      <c r="O920">
        <v>0.65290000000000004</v>
      </c>
    </row>
    <row r="921" spans="1:15" x14ac:dyDescent="0.3">
      <c r="A921">
        <v>920</v>
      </c>
      <c r="B921" s="1">
        <v>45353</v>
      </c>
      <c r="C921" s="2" t="s">
        <v>30</v>
      </c>
      <c r="D921" s="2" t="s">
        <v>20</v>
      </c>
      <c r="E921">
        <v>480</v>
      </c>
      <c r="F921">
        <v>463</v>
      </c>
      <c r="G921">
        <v>17</v>
      </c>
      <c r="H921">
        <v>725</v>
      </c>
      <c r="I921">
        <v>689</v>
      </c>
      <c r="J921">
        <v>36</v>
      </c>
      <c r="K921">
        <v>34.43</v>
      </c>
      <c r="L921">
        <v>0.96460000000000001</v>
      </c>
      <c r="M921">
        <v>0.89949999999999997</v>
      </c>
      <c r="N921">
        <v>0.95030000000000003</v>
      </c>
      <c r="O921">
        <v>0.82450000000000001</v>
      </c>
    </row>
    <row r="922" spans="1:15" x14ac:dyDescent="0.3">
      <c r="A922">
        <v>921</v>
      </c>
      <c r="B922" s="1">
        <v>45353</v>
      </c>
      <c r="C922" s="2" t="s">
        <v>30</v>
      </c>
      <c r="D922" s="2" t="s">
        <v>24</v>
      </c>
      <c r="E922">
        <v>480</v>
      </c>
      <c r="F922">
        <v>447</v>
      </c>
      <c r="G922">
        <v>33</v>
      </c>
      <c r="H922">
        <v>592</v>
      </c>
      <c r="I922">
        <v>571</v>
      </c>
      <c r="J922">
        <v>21</v>
      </c>
      <c r="K922">
        <v>38.14</v>
      </c>
      <c r="L922">
        <v>0.93130000000000002</v>
      </c>
      <c r="M922">
        <v>0.84209999999999996</v>
      </c>
      <c r="N922">
        <v>0.96450000000000002</v>
      </c>
      <c r="O922">
        <v>0.75639999999999996</v>
      </c>
    </row>
    <row r="923" spans="1:15" x14ac:dyDescent="0.3">
      <c r="A923">
        <v>922</v>
      </c>
      <c r="B923" s="1">
        <v>45353</v>
      </c>
      <c r="C923" s="2" t="s">
        <v>35</v>
      </c>
      <c r="D923" s="2" t="s">
        <v>12</v>
      </c>
      <c r="E923">
        <v>480</v>
      </c>
      <c r="F923">
        <v>406</v>
      </c>
      <c r="G923">
        <v>74</v>
      </c>
      <c r="H923">
        <v>628</v>
      </c>
      <c r="I923">
        <v>623</v>
      </c>
      <c r="J923">
        <v>5</v>
      </c>
      <c r="K923">
        <v>34.159999999999997</v>
      </c>
      <c r="L923">
        <v>0.8458</v>
      </c>
      <c r="M923">
        <v>0.88080000000000003</v>
      </c>
      <c r="N923">
        <v>0.99199999999999999</v>
      </c>
      <c r="O923">
        <v>0.73899999999999999</v>
      </c>
    </row>
    <row r="924" spans="1:15" x14ac:dyDescent="0.3">
      <c r="A924">
        <v>923</v>
      </c>
      <c r="B924" s="1">
        <v>45353</v>
      </c>
      <c r="C924" s="2" t="s">
        <v>35</v>
      </c>
      <c r="D924" s="2" t="s">
        <v>20</v>
      </c>
      <c r="E924">
        <v>480</v>
      </c>
      <c r="F924">
        <v>388</v>
      </c>
      <c r="G924">
        <v>92</v>
      </c>
      <c r="H924">
        <v>616</v>
      </c>
      <c r="I924">
        <v>597</v>
      </c>
      <c r="J924">
        <v>19</v>
      </c>
      <c r="K924">
        <v>34.270000000000003</v>
      </c>
      <c r="L924">
        <v>0.80830000000000002</v>
      </c>
      <c r="M924">
        <v>0.90720000000000001</v>
      </c>
      <c r="N924">
        <v>0.96919999999999995</v>
      </c>
      <c r="O924">
        <v>0.7107</v>
      </c>
    </row>
    <row r="925" spans="1:15" x14ac:dyDescent="0.3">
      <c r="A925">
        <v>924</v>
      </c>
      <c r="B925" s="1">
        <v>45353</v>
      </c>
      <c r="C925" s="2" t="s">
        <v>35</v>
      </c>
      <c r="D925" s="2" t="s">
        <v>24</v>
      </c>
      <c r="E925">
        <v>480</v>
      </c>
      <c r="F925">
        <v>420</v>
      </c>
      <c r="G925">
        <v>60</v>
      </c>
      <c r="H925">
        <v>596</v>
      </c>
      <c r="I925">
        <v>581</v>
      </c>
      <c r="J925">
        <v>15</v>
      </c>
      <c r="K925">
        <v>38.130000000000003</v>
      </c>
      <c r="L925">
        <v>0.875</v>
      </c>
      <c r="M925">
        <v>0.90300000000000002</v>
      </c>
      <c r="N925">
        <v>0.9748</v>
      </c>
      <c r="O925">
        <v>0.7702</v>
      </c>
    </row>
    <row r="926" spans="1:15" x14ac:dyDescent="0.3">
      <c r="A926">
        <v>925</v>
      </c>
      <c r="B926" s="1">
        <v>45353</v>
      </c>
      <c r="C926" s="2" t="s">
        <v>41</v>
      </c>
      <c r="D926" s="2" t="s">
        <v>12</v>
      </c>
      <c r="E926">
        <v>480</v>
      </c>
      <c r="F926">
        <v>372</v>
      </c>
      <c r="G926">
        <v>108</v>
      </c>
      <c r="H926">
        <v>858</v>
      </c>
      <c r="I926">
        <v>835</v>
      </c>
      <c r="J926">
        <v>23</v>
      </c>
      <c r="K926">
        <v>23.4</v>
      </c>
      <c r="L926">
        <v>0.77500000000000002</v>
      </c>
      <c r="M926">
        <v>0.90029999999999999</v>
      </c>
      <c r="N926">
        <v>0.97319999999999995</v>
      </c>
      <c r="O926">
        <v>0.67900000000000005</v>
      </c>
    </row>
    <row r="927" spans="1:15" x14ac:dyDescent="0.3">
      <c r="A927">
        <v>926</v>
      </c>
      <c r="B927" s="1">
        <v>45353</v>
      </c>
      <c r="C927" s="2" t="s">
        <v>41</v>
      </c>
      <c r="D927" s="2" t="s">
        <v>20</v>
      </c>
      <c r="E927">
        <v>480</v>
      </c>
      <c r="F927">
        <v>443</v>
      </c>
      <c r="G927">
        <v>37</v>
      </c>
      <c r="H927">
        <v>943</v>
      </c>
      <c r="I927">
        <v>931</v>
      </c>
      <c r="J927">
        <v>12</v>
      </c>
      <c r="K927">
        <v>21.95</v>
      </c>
      <c r="L927">
        <v>0.92290000000000005</v>
      </c>
      <c r="M927">
        <v>0.77929999999999999</v>
      </c>
      <c r="N927">
        <v>0.98729999999999996</v>
      </c>
      <c r="O927">
        <v>0.71009999999999995</v>
      </c>
    </row>
    <row r="928" spans="1:15" x14ac:dyDescent="0.3">
      <c r="A928">
        <v>927</v>
      </c>
      <c r="B928" s="1">
        <v>45353</v>
      </c>
      <c r="C928" s="2" t="s">
        <v>41</v>
      </c>
      <c r="D928" s="2" t="s">
        <v>24</v>
      </c>
      <c r="E928">
        <v>480</v>
      </c>
      <c r="F928">
        <v>377</v>
      </c>
      <c r="G928">
        <v>103</v>
      </c>
      <c r="H928">
        <v>695</v>
      </c>
      <c r="I928">
        <v>663</v>
      </c>
      <c r="J928">
        <v>32</v>
      </c>
      <c r="K928">
        <v>31.18</v>
      </c>
      <c r="L928">
        <v>0.78539999999999999</v>
      </c>
      <c r="M928">
        <v>0.95860000000000001</v>
      </c>
      <c r="N928">
        <v>0.95399999999999996</v>
      </c>
      <c r="O928">
        <v>0.71830000000000005</v>
      </c>
    </row>
    <row r="929" spans="1:15" x14ac:dyDescent="0.3">
      <c r="A929">
        <v>928</v>
      </c>
      <c r="B929" s="1">
        <v>45353</v>
      </c>
      <c r="C929" s="2" t="s">
        <v>44</v>
      </c>
      <c r="D929" s="2" t="s">
        <v>12</v>
      </c>
      <c r="E929">
        <v>480</v>
      </c>
      <c r="F929">
        <v>365</v>
      </c>
      <c r="G929">
        <v>115</v>
      </c>
      <c r="H929">
        <v>631</v>
      </c>
      <c r="I929">
        <v>620</v>
      </c>
      <c r="J929">
        <v>11</v>
      </c>
      <c r="K929">
        <v>26.71</v>
      </c>
      <c r="L929">
        <v>0.76039999999999996</v>
      </c>
      <c r="M929">
        <v>0.77049999999999996</v>
      </c>
      <c r="N929">
        <v>0.98260000000000003</v>
      </c>
      <c r="O929">
        <v>0.57569999999999999</v>
      </c>
    </row>
    <row r="930" spans="1:15" x14ac:dyDescent="0.3">
      <c r="A930">
        <v>929</v>
      </c>
      <c r="B930" s="1">
        <v>45353</v>
      </c>
      <c r="C930" s="2" t="s">
        <v>44</v>
      </c>
      <c r="D930" s="2" t="s">
        <v>20</v>
      </c>
      <c r="E930">
        <v>480</v>
      </c>
      <c r="F930">
        <v>385</v>
      </c>
      <c r="G930">
        <v>95</v>
      </c>
      <c r="H930">
        <v>522</v>
      </c>
      <c r="I930">
        <v>499</v>
      </c>
      <c r="J930">
        <v>23</v>
      </c>
      <c r="K930">
        <v>37.43</v>
      </c>
      <c r="L930">
        <v>0.80210000000000004</v>
      </c>
      <c r="M930">
        <v>0.84599999999999997</v>
      </c>
      <c r="N930">
        <v>0.95589999999999997</v>
      </c>
      <c r="O930">
        <v>0.64870000000000005</v>
      </c>
    </row>
    <row r="931" spans="1:15" x14ac:dyDescent="0.3">
      <c r="A931">
        <v>930</v>
      </c>
      <c r="B931" s="1">
        <v>45353</v>
      </c>
      <c r="C931" s="2" t="s">
        <v>44</v>
      </c>
      <c r="D931" s="2" t="s">
        <v>24</v>
      </c>
      <c r="E931">
        <v>480</v>
      </c>
      <c r="F931">
        <v>433</v>
      </c>
      <c r="G931">
        <v>47</v>
      </c>
      <c r="H931">
        <v>842</v>
      </c>
      <c r="I931">
        <v>807</v>
      </c>
      <c r="J931">
        <v>35</v>
      </c>
      <c r="K931">
        <v>25.21</v>
      </c>
      <c r="L931">
        <v>0.90210000000000001</v>
      </c>
      <c r="M931">
        <v>0.8175</v>
      </c>
      <c r="N931">
        <v>0.95840000000000003</v>
      </c>
      <c r="O931">
        <v>0.70679999999999998</v>
      </c>
    </row>
    <row r="932" spans="1:15" x14ac:dyDescent="0.3">
      <c r="A932">
        <v>931</v>
      </c>
      <c r="B932" s="1">
        <v>45354</v>
      </c>
      <c r="C932" s="2" t="s">
        <v>11</v>
      </c>
      <c r="D932" s="2" t="s">
        <v>12</v>
      </c>
      <c r="E932">
        <v>480</v>
      </c>
      <c r="F932">
        <v>420</v>
      </c>
      <c r="G932">
        <v>60</v>
      </c>
      <c r="H932">
        <v>1070</v>
      </c>
      <c r="I932">
        <v>1039</v>
      </c>
      <c r="J932">
        <v>31</v>
      </c>
      <c r="K932">
        <v>21.07</v>
      </c>
      <c r="L932">
        <v>0.875</v>
      </c>
      <c r="M932">
        <v>0.89539999999999997</v>
      </c>
      <c r="N932">
        <v>0.97099999999999997</v>
      </c>
      <c r="O932">
        <v>0.76080000000000003</v>
      </c>
    </row>
    <row r="933" spans="1:15" x14ac:dyDescent="0.3">
      <c r="A933">
        <v>932</v>
      </c>
      <c r="B933" s="1">
        <v>45354</v>
      </c>
      <c r="C933" s="2" t="s">
        <v>11</v>
      </c>
      <c r="D933" s="2" t="s">
        <v>20</v>
      </c>
      <c r="E933">
        <v>480</v>
      </c>
      <c r="F933">
        <v>401</v>
      </c>
      <c r="G933">
        <v>79</v>
      </c>
      <c r="H933">
        <v>1071</v>
      </c>
      <c r="I933">
        <v>1045</v>
      </c>
      <c r="J933">
        <v>26</v>
      </c>
      <c r="K933">
        <v>21.42</v>
      </c>
      <c r="L933">
        <v>0.83540000000000003</v>
      </c>
      <c r="M933">
        <v>0.95369999999999999</v>
      </c>
      <c r="N933">
        <v>0.97570000000000001</v>
      </c>
      <c r="O933">
        <v>0.77739999999999998</v>
      </c>
    </row>
    <row r="934" spans="1:15" x14ac:dyDescent="0.3">
      <c r="A934">
        <v>933</v>
      </c>
      <c r="B934" s="1">
        <v>45354</v>
      </c>
      <c r="C934" s="2" t="s">
        <v>11</v>
      </c>
      <c r="D934" s="2" t="s">
        <v>24</v>
      </c>
      <c r="E934">
        <v>480</v>
      </c>
      <c r="F934">
        <v>369</v>
      </c>
      <c r="G934">
        <v>111</v>
      </c>
      <c r="H934">
        <v>573</v>
      </c>
      <c r="I934">
        <v>562</v>
      </c>
      <c r="J934">
        <v>11</v>
      </c>
      <c r="K934">
        <v>33.61</v>
      </c>
      <c r="L934">
        <v>0.76880000000000004</v>
      </c>
      <c r="M934">
        <v>0.87080000000000002</v>
      </c>
      <c r="N934">
        <v>0.98080000000000001</v>
      </c>
      <c r="O934">
        <v>0.65659999999999996</v>
      </c>
    </row>
    <row r="935" spans="1:15" x14ac:dyDescent="0.3">
      <c r="A935">
        <v>934</v>
      </c>
      <c r="B935" s="1">
        <v>45354</v>
      </c>
      <c r="C935" s="2" t="s">
        <v>30</v>
      </c>
      <c r="D935" s="2" t="s">
        <v>12</v>
      </c>
      <c r="E935">
        <v>480</v>
      </c>
      <c r="F935">
        <v>369</v>
      </c>
      <c r="G935">
        <v>111</v>
      </c>
      <c r="H935">
        <v>466</v>
      </c>
      <c r="I935">
        <v>462</v>
      </c>
      <c r="J935">
        <v>4</v>
      </c>
      <c r="K935">
        <v>37.08</v>
      </c>
      <c r="L935">
        <v>0.76880000000000004</v>
      </c>
      <c r="M935">
        <v>0.78059999999999996</v>
      </c>
      <c r="N935">
        <v>0.99139999999999995</v>
      </c>
      <c r="O935">
        <v>0.59499999999999997</v>
      </c>
    </row>
    <row r="936" spans="1:15" x14ac:dyDescent="0.3">
      <c r="A936">
        <v>935</v>
      </c>
      <c r="B936" s="1">
        <v>45354</v>
      </c>
      <c r="C936" s="2" t="s">
        <v>30</v>
      </c>
      <c r="D936" s="2" t="s">
        <v>20</v>
      </c>
      <c r="E936">
        <v>480</v>
      </c>
      <c r="F936">
        <v>428</v>
      </c>
      <c r="G936">
        <v>52</v>
      </c>
      <c r="H936">
        <v>617</v>
      </c>
      <c r="I936">
        <v>587</v>
      </c>
      <c r="J936">
        <v>30</v>
      </c>
      <c r="K936">
        <v>39.74</v>
      </c>
      <c r="L936">
        <v>0.89170000000000005</v>
      </c>
      <c r="M936">
        <v>0.95509999999999995</v>
      </c>
      <c r="N936">
        <v>0.95140000000000002</v>
      </c>
      <c r="O936">
        <v>0.81030000000000002</v>
      </c>
    </row>
    <row r="937" spans="1:15" x14ac:dyDescent="0.3">
      <c r="A937">
        <v>936</v>
      </c>
      <c r="B937" s="1">
        <v>45354</v>
      </c>
      <c r="C937" s="2" t="s">
        <v>30</v>
      </c>
      <c r="D937" s="2" t="s">
        <v>24</v>
      </c>
      <c r="E937">
        <v>480</v>
      </c>
      <c r="F937">
        <v>462</v>
      </c>
      <c r="G937">
        <v>18</v>
      </c>
      <c r="H937">
        <v>962</v>
      </c>
      <c r="I937">
        <v>925</v>
      </c>
      <c r="J937">
        <v>37</v>
      </c>
      <c r="K937">
        <v>26.33</v>
      </c>
      <c r="L937">
        <v>0.96250000000000002</v>
      </c>
      <c r="M937">
        <v>0.91439999999999999</v>
      </c>
      <c r="N937">
        <v>0.96150000000000002</v>
      </c>
      <c r="O937">
        <v>0.84619999999999995</v>
      </c>
    </row>
    <row r="938" spans="1:15" x14ac:dyDescent="0.3">
      <c r="A938">
        <v>937</v>
      </c>
      <c r="B938" s="1">
        <v>45354</v>
      </c>
      <c r="C938" s="2" t="s">
        <v>35</v>
      </c>
      <c r="D938" s="2" t="s">
        <v>12</v>
      </c>
      <c r="E938">
        <v>480</v>
      </c>
      <c r="F938">
        <v>418</v>
      </c>
      <c r="G938">
        <v>62</v>
      </c>
      <c r="H938">
        <v>918</v>
      </c>
      <c r="I938">
        <v>904</v>
      </c>
      <c r="J938">
        <v>14</v>
      </c>
      <c r="K938">
        <v>26.65</v>
      </c>
      <c r="L938">
        <v>0.87080000000000002</v>
      </c>
      <c r="M938">
        <v>0.97660000000000002</v>
      </c>
      <c r="N938">
        <v>0.98470000000000002</v>
      </c>
      <c r="O938">
        <v>0.83740000000000003</v>
      </c>
    </row>
    <row r="939" spans="1:15" x14ac:dyDescent="0.3">
      <c r="A939">
        <v>938</v>
      </c>
      <c r="B939" s="1">
        <v>45354</v>
      </c>
      <c r="C939" s="2" t="s">
        <v>35</v>
      </c>
      <c r="D939" s="2" t="s">
        <v>20</v>
      </c>
      <c r="E939">
        <v>480</v>
      </c>
      <c r="F939">
        <v>473</v>
      </c>
      <c r="G939">
        <v>7</v>
      </c>
      <c r="H939">
        <v>1147</v>
      </c>
      <c r="I939">
        <v>1104</v>
      </c>
      <c r="J939">
        <v>43</v>
      </c>
      <c r="K939">
        <v>20.09</v>
      </c>
      <c r="L939">
        <v>0.98540000000000005</v>
      </c>
      <c r="M939">
        <v>0.81230000000000002</v>
      </c>
      <c r="N939">
        <v>0.96250000000000002</v>
      </c>
      <c r="O939">
        <v>0.77039999999999997</v>
      </c>
    </row>
    <row r="940" spans="1:15" x14ac:dyDescent="0.3">
      <c r="A940">
        <v>939</v>
      </c>
      <c r="B940" s="1">
        <v>45354</v>
      </c>
      <c r="C940" s="2" t="s">
        <v>35</v>
      </c>
      <c r="D940" s="2" t="s">
        <v>24</v>
      </c>
      <c r="E940">
        <v>480</v>
      </c>
      <c r="F940">
        <v>459</v>
      </c>
      <c r="G940">
        <v>21</v>
      </c>
      <c r="H940">
        <v>686</v>
      </c>
      <c r="I940">
        <v>660</v>
      </c>
      <c r="J940">
        <v>26</v>
      </c>
      <c r="K940">
        <v>31.53</v>
      </c>
      <c r="L940">
        <v>0.95630000000000004</v>
      </c>
      <c r="M940">
        <v>0.78580000000000005</v>
      </c>
      <c r="N940">
        <v>0.96209999999999996</v>
      </c>
      <c r="O940">
        <v>0.72299999999999998</v>
      </c>
    </row>
    <row r="941" spans="1:15" x14ac:dyDescent="0.3">
      <c r="A941">
        <v>940</v>
      </c>
      <c r="B941" s="1">
        <v>45354</v>
      </c>
      <c r="C941" s="2" t="s">
        <v>41</v>
      </c>
      <c r="D941" s="2" t="s">
        <v>12</v>
      </c>
      <c r="E941">
        <v>480</v>
      </c>
      <c r="F941">
        <v>381</v>
      </c>
      <c r="G941">
        <v>99</v>
      </c>
      <c r="H941">
        <v>935</v>
      </c>
      <c r="I941">
        <v>906</v>
      </c>
      <c r="J941">
        <v>29</v>
      </c>
      <c r="K941">
        <v>21.76</v>
      </c>
      <c r="L941">
        <v>0.79369999999999996</v>
      </c>
      <c r="M941">
        <v>0.89049999999999996</v>
      </c>
      <c r="N941">
        <v>0.96899999999999997</v>
      </c>
      <c r="O941">
        <v>0.68489999999999995</v>
      </c>
    </row>
    <row r="942" spans="1:15" x14ac:dyDescent="0.3">
      <c r="A942">
        <v>941</v>
      </c>
      <c r="B942" s="1">
        <v>45354</v>
      </c>
      <c r="C942" s="2" t="s">
        <v>41</v>
      </c>
      <c r="D942" s="2" t="s">
        <v>20</v>
      </c>
      <c r="E942">
        <v>480</v>
      </c>
      <c r="F942">
        <v>429</v>
      </c>
      <c r="G942">
        <v>51</v>
      </c>
      <c r="H942">
        <v>773</v>
      </c>
      <c r="I942">
        <v>773</v>
      </c>
      <c r="J942">
        <v>0</v>
      </c>
      <c r="K942">
        <v>28.58</v>
      </c>
      <c r="L942">
        <v>0.89380000000000004</v>
      </c>
      <c r="M942">
        <v>0.8589</v>
      </c>
      <c r="N942">
        <v>1</v>
      </c>
      <c r="O942">
        <v>0.76770000000000005</v>
      </c>
    </row>
    <row r="943" spans="1:15" x14ac:dyDescent="0.3">
      <c r="A943">
        <v>942</v>
      </c>
      <c r="B943" s="1">
        <v>45354</v>
      </c>
      <c r="C943" s="2" t="s">
        <v>41</v>
      </c>
      <c r="D943" s="2" t="s">
        <v>24</v>
      </c>
      <c r="E943">
        <v>480</v>
      </c>
      <c r="F943">
        <v>412</v>
      </c>
      <c r="G943">
        <v>68</v>
      </c>
      <c r="H943">
        <v>860</v>
      </c>
      <c r="I943">
        <v>860</v>
      </c>
      <c r="J943">
        <v>0</v>
      </c>
      <c r="K943">
        <v>23.99</v>
      </c>
      <c r="L943">
        <v>0.85829999999999995</v>
      </c>
      <c r="M943">
        <v>0.83499999999999996</v>
      </c>
      <c r="N943">
        <v>1</v>
      </c>
      <c r="O943">
        <v>0.7167</v>
      </c>
    </row>
    <row r="944" spans="1:15" x14ac:dyDescent="0.3">
      <c r="A944">
        <v>943</v>
      </c>
      <c r="B944" s="1">
        <v>45354</v>
      </c>
      <c r="C944" s="2" t="s">
        <v>44</v>
      </c>
      <c r="D944" s="2" t="s">
        <v>12</v>
      </c>
      <c r="E944">
        <v>480</v>
      </c>
      <c r="F944">
        <v>439</v>
      </c>
      <c r="G944">
        <v>41</v>
      </c>
      <c r="H944">
        <v>653</v>
      </c>
      <c r="I944">
        <v>653</v>
      </c>
      <c r="J944">
        <v>0</v>
      </c>
      <c r="K944">
        <v>35.14</v>
      </c>
      <c r="L944">
        <v>0.91459999999999997</v>
      </c>
      <c r="M944">
        <v>0.87180000000000002</v>
      </c>
      <c r="N944">
        <v>1</v>
      </c>
      <c r="O944">
        <v>0.79730000000000001</v>
      </c>
    </row>
    <row r="945" spans="1:15" x14ac:dyDescent="0.3">
      <c r="A945">
        <v>944</v>
      </c>
      <c r="B945" s="1">
        <v>45354</v>
      </c>
      <c r="C945" s="2" t="s">
        <v>44</v>
      </c>
      <c r="D945" s="2" t="s">
        <v>20</v>
      </c>
      <c r="E945">
        <v>480</v>
      </c>
      <c r="F945">
        <v>480</v>
      </c>
      <c r="G945">
        <v>0</v>
      </c>
      <c r="H945">
        <v>714</v>
      </c>
      <c r="I945">
        <v>690</v>
      </c>
      <c r="J945">
        <v>24</v>
      </c>
      <c r="K945">
        <v>32.53</v>
      </c>
      <c r="L945">
        <v>1</v>
      </c>
      <c r="M945">
        <v>0.80679999999999996</v>
      </c>
      <c r="N945">
        <v>0.96640000000000004</v>
      </c>
      <c r="O945">
        <v>0.77969999999999995</v>
      </c>
    </row>
    <row r="946" spans="1:15" x14ac:dyDescent="0.3">
      <c r="A946">
        <v>945</v>
      </c>
      <c r="B946" s="1">
        <v>45354</v>
      </c>
      <c r="C946" s="2" t="s">
        <v>44</v>
      </c>
      <c r="D946" s="2" t="s">
        <v>24</v>
      </c>
      <c r="E946">
        <v>480</v>
      </c>
      <c r="F946">
        <v>436</v>
      </c>
      <c r="G946">
        <v>44</v>
      </c>
      <c r="H946">
        <v>770</v>
      </c>
      <c r="I946">
        <v>751</v>
      </c>
      <c r="J946">
        <v>19</v>
      </c>
      <c r="K946">
        <v>26.24</v>
      </c>
      <c r="L946">
        <v>0.9083</v>
      </c>
      <c r="M946">
        <v>0.77310000000000001</v>
      </c>
      <c r="N946">
        <v>0.97529999999999994</v>
      </c>
      <c r="O946">
        <v>0.68489999999999995</v>
      </c>
    </row>
    <row r="947" spans="1:15" x14ac:dyDescent="0.3">
      <c r="A947">
        <v>946</v>
      </c>
      <c r="B947" s="1">
        <v>45355</v>
      </c>
      <c r="C947" s="2" t="s">
        <v>11</v>
      </c>
      <c r="D947" s="2" t="s">
        <v>12</v>
      </c>
      <c r="E947">
        <v>480</v>
      </c>
      <c r="F947">
        <v>441</v>
      </c>
      <c r="G947">
        <v>39</v>
      </c>
      <c r="H947">
        <v>1064</v>
      </c>
      <c r="I947">
        <v>1049</v>
      </c>
      <c r="J947">
        <v>15</v>
      </c>
      <c r="K947">
        <v>23.34</v>
      </c>
      <c r="L947">
        <v>0.91869999999999996</v>
      </c>
      <c r="M947">
        <v>0.93910000000000005</v>
      </c>
      <c r="N947">
        <v>0.9859</v>
      </c>
      <c r="O947">
        <v>0.85060000000000002</v>
      </c>
    </row>
    <row r="948" spans="1:15" x14ac:dyDescent="0.3">
      <c r="A948">
        <v>947</v>
      </c>
      <c r="B948" s="1">
        <v>45355</v>
      </c>
      <c r="C948" s="2" t="s">
        <v>11</v>
      </c>
      <c r="D948" s="2" t="s">
        <v>20</v>
      </c>
      <c r="E948">
        <v>480</v>
      </c>
      <c r="F948">
        <v>443</v>
      </c>
      <c r="G948">
        <v>37</v>
      </c>
      <c r="H948">
        <v>793</v>
      </c>
      <c r="I948">
        <v>773</v>
      </c>
      <c r="J948">
        <v>20</v>
      </c>
      <c r="K948">
        <v>29.12</v>
      </c>
      <c r="L948">
        <v>0.92290000000000005</v>
      </c>
      <c r="M948">
        <v>0.86950000000000005</v>
      </c>
      <c r="N948">
        <v>0.9748</v>
      </c>
      <c r="O948">
        <v>0.78220000000000001</v>
      </c>
    </row>
    <row r="949" spans="1:15" x14ac:dyDescent="0.3">
      <c r="A949">
        <v>948</v>
      </c>
      <c r="B949" s="1">
        <v>45355</v>
      </c>
      <c r="C949" s="2" t="s">
        <v>11</v>
      </c>
      <c r="D949" s="2" t="s">
        <v>24</v>
      </c>
      <c r="E949">
        <v>480</v>
      </c>
      <c r="F949">
        <v>425</v>
      </c>
      <c r="G949">
        <v>55</v>
      </c>
      <c r="H949">
        <v>660</v>
      </c>
      <c r="I949">
        <v>649</v>
      </c>
      <c r="J949">
        <v>11</v>
      </c>
      <c r="K949">
        <v>37.76</v>
      </c>
      <c r="L949">
        <v>0.88539999999999996</v>
      </c>
      <c r="M949">
        <v>0.9778</v>
      </c>
      <c r="N949">
        <v>0.98329999999999995</v>
      </c>
      <c r="O949">
        <v>0.85129999999999995</v>
      </c>
    </row>
    <row r="950" spans="1:15" x14ac:dyDescent="0.3">
      <c r="A950">
        <v>949</v>
      </c>
      <c r="B950" s="1">
        <v>45355</v>
      </c>
      <c r="C950" s="2" t="s">
        <v>30</v>
      </c>
      <c r="D950" s="2" t="s">
        <v>12</v>
      </c>
      <c r="E950">
        <v>480</v>
      </c>
      <c r="F950">
        <v>365</v>
      </c>
      <c r="G950">
        <v>115</v>
      </c>
      <c r="H950">
        <v>677</v>
      </c>
      <c r="I950">
        <v>672</v>
      </c>
      <c r="J950">
        <v>5</v>
      </c>
      <c r="K950">
        <v>29.8</v>
      </c>
      <c r="L950">
        <v>0.76039999999999996</v>
      </c>
      <c r="M950">
        <v>0.92230000000000001</v>
      </c>
      <c r="N950">
        <v>0.99260000000000004</v>
      </c>
      <c r="O950">
        <v>0.69610000000000005</v>
      </c>
    </row>
    <row r="951" spans="1:15" x14ac:dyDescent="0.3">
      <c r="A951">
        <v>950</v>
      </c>
      <c r="B951" s="1">
        <v>45355</v>
      </c>
      <c r="C951" s="2" t="s">
        <v>30</v>
      </c>
      <c r="D951" s="2" t="s">
        <v>20</v>
      </c>
      <c r="E951">
        <v>480</v>
      </c>
      <c r="F951">
        <v>364</v>
      </c>
      <c r="G951">
        <v>116</v>
      </c>
      <c r="H951">
        <v>479</v>
      </c>
      <c r="I951">
        <v>474</v>
      </c>
      <c r="J951">
        <v>5</v>
      </c>
      <c r="K951">
        <v>38.36</v>
      </c>
      <c r="L951">
        <v>0.75829999999999997</v>
      </c>
      <c r="M951">
        <v>0.84179999999999999</v>
      </c>
      <c r="N951">
        <v>0.98960000000000004</v>
      </c>
      <c r="O951">
        <v>0.63170000000000004</v>
      </c>
    </row>
    <row r="952" spans="1:15" x14ac:dyDescent="0.3">
      <c r="A952">
        <v>951</v>
      </c>
      <c r="B952" s="1">
        <v>45355</v>
      </c>
      <c r="C952" s="2" t="s">
        <v>30</v>
      </c>
      <c r="D952" s="2" t="s">
        <v>24</v>
      </c>
      <c r="E952">
        <v>480</v>
      </c>
      <c r="F952">
        <v>387</v>
      </c>
      <c r="G952">
        <v>93</v>
      </c>
      <c r="H952">
        <v>466</v>
      </c>
      <c r="I952">
        <v>466</v>
      </c>
      <c r="J952">
        <v>0</v>
      </c>
      <c r="K952">
        <v>39.700000000000003</v>
      </c>
      <c r="L952">
        <v>0.80630000000000002</v>
      </c>
      <c r="M952">
        <v>0.79790000000000005</v>
      </c>
      <c r="N952">
        <v>1</v>
      </c>
      <c r="O952">
        <v>0.64329999999999998</v>
      </c>
    </row>
    <row r="953" spans="1:15" x14ac:dyDescent="0.3">
      <c r="A953">
        <v>952</v>
      </c>
      <c r="B953" s="1">
        <v>45355</v>
      </c>
      <c r="C953" s="2" t="s">
        <v>35</v>
      </c>
      <c r="D953" s="2" t="s">
        <v>12</v>
      </c>
      <c r="E953">
        <v>480</v>
      </c>
      <c r="F953">
        <v>416</v>
      </c>
      <c r="G953">
        <v>64</v>
      </c>
      <c r="H953">
        <v>890</v>
      </c>
      <c r="I953">
        <v>862</v>
      </c>
      <c r="J953">
        <v>28</v>
      </c>
      <c r="K953">
        <v>23.38</v>
      </c>
      <c r="L953">
        <v>0.86670000000000003</v>
      </c>
      <c r="M953">
        <v>0.83409999999999995</v>
      </c>
      <c r="N953">
        <v>0.96850000000000003</v>
      </c>
      <c r="O953">
        <v>0.70009999999999994</v>
      </c>
    </row>
    <row r="954" spans="1:15" x14ac:dyDescent="0.3">
      <c r="A954">
        <v>953</v>
      </c>
      <c r="B954" s="1">
        <v>45355</v>
      </c>
      <c r="C954" s="2" t="s">
        <v>35</v>
      </c>
      <c r="D954" s="2" t="s">
        <v>20</v>
      </c>
      <c r="E954">
        <v>480</v>
      </c>
      <c r="F954">
        <v>476</v>
      </c>
      <c r="G954">
        <v>4</v>
      </c>
      <c r="H954">
        <v>931</v>
      </c>
      <c r="I954">
        <v>896</v>
      </c>
      <c r="J954">
        <v>35</v>
      </c>
      <c r="K954">
        <v>27.5</v>
      </c>
      <c r="L954">
        <v>0.99170000000000003</v>
      </c>
      <c r="M954">
        <v>0.89690000000000003</v>
      </c>
      <c r="N954">
        <v>0.96240000000000003</v>
      </c>
      <c r="O954">
        <v>0.85599999999999998</v>
      </c>
    </row>
    <row r="955" spans="1:15" x14ac:dyDescent="0.3">
      <c r="A955">
        <v>954</v>
      </c>
      <c r="B955" s="1">
        <v>45355</v>
      </c>
      <c r="C955" s="2" t="s">
        <v>35</v>
      </c>
      <c r="D955" s="2" t="s">
        <v>24</v>
      </c>
      <c r="E955">
        <v>480</v>
      </c>
      <c r="F955">
        <v>401</v>
      </c>
      <c r="G955">
        <v>79</v>
      </c>
      <c r="H955">
        <v>1122</v>
      </c>
      <c r="I955">
        <v>1085</v>
      </c>
      <c r="J955">
        <v>37</v>
      </c>
      <c r="K955">
        <v>20.97</v>
      </c>
      <c r="L955">
        <v>0.83540000000000003</v>
      </c>
      <c r="M955">
        <v>0.97819999999999996</v>
      </c>
      <c r="N955">
        <v>0.96699999999999997</v>
      </c>
      <c r="O955">
        <v>0.79020000000000001</v>
      </c>
    </row>
    <row r="956" spans="1:15" x14ac:dyDescent="0.3">
      <c r="A956">
        <v>955</v>
      </c>
      <c r="B956" s="1">
        <v>45355</v>
      </c>
      <c r="C956" s="2" t="s">
        <v>41</v>
      </c>
      <c r="D956" s="2" t="s">
        <v>12</v>
      </c>
      <c r="E956">
        <v>480</v>
      </c>
      <c r="F956">
        <v>397</v>
      </c>
      <c r="G956">
        <v>83</v>
      </c>
      <c r="H956">
        <v>493</v>
      </c>
      <c r="I956">
        <v>491</v>
      </c>
      <c r="J956">
        <v>2</v>
      </c>
      <c r="K956">
        <v>36.72</v>
      </c>
      <c r="L956">
        <v>0.82709999999999995</v>
      </c>
      <c r="M956">
        <v>0.76080000000000003</v>
      </c>
      <c r="N956">
        <v>0.99590000000000001</v>
      </c>
      <c r="O956">
        <v>0.62670000000000003</v>
      </c>
    </row>
    <row r="957" spans="1:15" x14ac:dyDescent="0.3">
      <c r="A957">
        <v>956</v>
      </c>
      <c r="B957" s="1">
        <v>45355</v>
      </c>
      <c r="C957" s="2" t="s">
        <v>41</v>
      </c>
      <c r="D957" s="2" t="s">
        <v>20</v>
      </c>
      <c r="E957">
        <v>480</v>
      </c>
      <c r="F957">
        <v>424</v>
      </c>
      <c r="G957">
        <v>56</v>
      </c>
      <c r="H957">
        <v>806</v>
      </c>
      <c r="I957">
        <v>787</v>
      </c>
      <c r="J957">
        <v>19</v>
      </c>
      <c r="K957">
        <v>27.61</v>
      </c>
      <c r="L957">
        <v>0.88329999999999997</v>
      </c>
      <c r="M957">
        <v>0.87509999999999999</v>
      </c>
      <c r="N957">
        <v>0.97640000000000005</v>
      </c>
      <c r="O957">
        <v>0.75470000000000004</v>
      </c>
    </row>
    <row r="958" spans="1:15" x14ac:dyDescent="0.3">
      <c r="A958">
        <v>957</v>
      </c>
      <c r="B958" s="1">
        <v>45355</v>
      </c>
      <c r="C958" s="2" t="s">
        <v>41</v>
      </c>
      <c r="D958" s="2" t="s">
        <v>24</v>
      </c>
      <c r="E958">
        <v>480</v>
      </c>
      <c r="F958">
        <v>461</v>
      </c>
      <c r="G958">
        <v>19</v>
      </c>
      <c r="H958">
        <v>1041</v>
      </c>
      <c r="I958">
        <v>1041</v>
      </c>
      <c r="J958">
        <v>0</v>
      </c>
      <c r="K958">
        <v>24.11</v>
      </c>
      <c r="L958">
        <v>0.96040000000000003</v>
      </c>
      <c r="M958">
        <v>0.90759999999999996</v>
      </c>
      <c r="N958">
        <v>1</v>
      </c>
      <c r="O958">
        <v>0.87170000000000003</v>
      </c>
    </row>
    <row r="959" spans="1:15" x14ac:dyDescent="0.3">
      <c r="A959">
        <v>958</v>
      </c>
      <c r="B959" s="1">
        <v>45355</v>
      </c>
      <c r="C959" s="2" t="s">
        <v>44</v>
      </c>
      <c r="D959" s="2" t="s">
        <v>12</v>
      </c>
      <c r="E959">
        <v>480</v>
      </c>
      <c r="F959">
        <v>427</v>
      </c>
      <c r="G959">
        <v>53</v>
      </c>
      <c r="H959">
        <v>694</v>
      </c>
      <c r="I959">
        <v>685</v>
      </c>
      <c r="J959">
        <v>9</v>
      </c>
      <c r="K959">
        <v>33.229999999999997</v>
      </c>
      <c r="L959">
        <v>0.88959999999999995</v>
      </c>
      <c r="M959">
        <v>0.90129999999999999</v>
      </c>
      <c r="N959">
        <v>0.98699999999999999</v>
      </c>
      <c r="O959">
        <v>0.79139999999999999</v>
      </c>
    </row>
    <row r="960" spans="1:15" x14ac:dyDescent="0.3">
      <c r="A960">
        <v>959</v>
      </c>
      <c r="B960" s="1">
        <v>45355</v>
      </c>
      <c r="C960" s="2" t="s">
        <v>44</v>
      </c>
      <c r="D960" s="2" t="s">
        <v>20</v>
      </c>
      <c r="E960">
        <v>480</v>
      </c>
      <c r="F960">
        <v>403</v>
      </c>
      <c r="G960">
        <v>77</v>
      </c>
      <c r="H960">
        <v>600</v>
      </c>
      <c r="I960">
        <v>574</v>
      </c>
      <c r="J960">
        <v>26</v>
      </c>
      <c r="K960">
        <v>34.01</v>
      </c>
      <c r="L960">
        <v>0.83960000000000001</v>
      </c>
      <c r="M960">
        <v>0.84509999999999996</v>
      </c>
      <c r="N960">
        <v>0.95669999999999999</v>
      </c>
      <c r="O960">
        <v>0.67879999999999996</v>
      </c>
    </row>
    <row r="961" spans="1:15" x14ac:dyDescent="0.3">
      <c r="A961">
        <v>960</v>
      </c>
      <c r="B961" s="1">
        <v>45355</v>
      </c>
      <c r="C961" s="2" t="s">
        <v>44</v>
      </c>
      <c r="D961" s="2" t="s">
        <v>24</v>
      </c>
      <c r="E961">
        <v>480</v>
      </c>
      <c r="F961">
        <v>415</v>
      </c>
      <c r="G961">
        <v>65</v>
      </c>
      <c r="H961">
        <v>562</v>
      </c>
      <c r="I961">
        <v>559</v>
      </c>
      <c r="J961">
        <v>3</v>
      </c>
      <c r="K961">
        <v>34.380000000000003</v>
      </c>
      <c r="L961">
        <v>0.86460000000000004</v>
      </c>
      <c r="M961">
        <v>0.7762</v>
      </c>
      <c r="N961">
        <v>0.99470000000000003</v>
      </c>
      <c r="O961">
        <v>0.66749999999999998</v>
      </c>
    </row>
    <row r="962" spans="1:15" x14ac:dyDescent="0.3">
      <c r="A962">
        <v>961</v>
      </c>
      <c r="B962" s="1">
        <v>45356</v>
      </c>
      <c r="C962" s="2" t="s">
        <v>11</v>
      </c>
      <c r="D962" s="2" t="s">
        <v>12</v>
      </c>
      <c r="E962">
        <v>480</v>
      </c>
      <c r="F962">
        <v>467</v>
      </c>
      <c r="G962">
        <v>13</v>
      </c>
      <c r="H962">
        <v>832</v>
      </c>
      <c r="I962">
        <v>800</v>
      </c>
      <c r="J962">
        <v>32</v>
      </c>
      <c r="K962">
        <v>29.95</v>
      </c>
      <c r="L962">
        <v>0.97289999999999999</v>
      </c>
      <c r="M962">
        <v>0.88980000000000004</v>
      </c>
      <c r="N962">
        <v>0.96150000000000002</v>
      </c>
      <c r="O962">
        <v>0.83240000000000003</v>
      </c>
    </row>
    <row r="963" spans="1:15" x14ac:dyDescent="0.3">
      <c r="A963">
        <v>962</v>
      </c>
      <c r="B963" s="1">
        <v>45356</v>
      </c>
      <c r="C963" s="2" t="s">
        <v>11</v>
      </c>
      <c r="D963" s="2" t="s">
        <v>20</v>
      </c>
      <c r="E963">
        <v>480</v>
      </c>
      <c r="F963">
        <v>374</v>
      </c>
      <c r="G963">
        <v>106</v>
      </c>
      <c r="H963">
        <v>586</v>
      </c>
      <c r="I963">
        <v>566</v>
      </c>
      <c r="J963">
        <v>20</v>
      </c>
      <c r="K963">
        <v>30.46</v>
      </c>
      <c r="L963">
        <v>0.7792</v>
      </c>
      <c r="M963">
        <v>0.79620000000000002</v>
      </c>
      <c r="N963">
        <v>0.96589999999999998</v>
      </c>
      <c r="O963">
        <v>0.59919999999999995</v>
      </c>
    </row>
    <row r="964" spans="1:15" x14ac:dyDescent="0.3">
      <c r="A964">
        <v>963</v>
      </c>
      <c r="B964" s="1">
        <v>45356</v>
      </c>
      <c r="C964" s="2" t="s">
        <v>11</v>
      </c>
      <c r="D964" s="2" t="s">
        <v>24</v>
      </c>
      <c r="E964">
        <v>480</v>
      </c>
      <c r="F964">
        <v>443</v>
      </c>
      <c r="G964">
        <v>37</v>
      </c>
      <c r="H964">
        <v>1003</v>
      </c>
      <c r="I964">
        <v>958</v>
      </c>
      <c r="J964">
        <v>45</v>
      </c>
      <c r="K964">
        <v>23.21</v>
      </c>
      <c r="L964">
        <v>0.92290000000000005</v>
      </c>
      <c r="M964">
        <v>0.876</v>
      </c>
      <c r="N964">
        <v>0.95509999999999995</v>
      </c>
      <c r="O964">
        <v>0.7722</v>
      </c>
    </row>
    <row r="965" spans="1:15" x14ac:dyDescent="0.3">
      <c r="A965">
        <v>964</v>
      </c>
      <c r="B965" s="1">
        <v>45356</v>
      </c>
      <c r="C965" s="2" t="s">
        <v>30</v>
      </c>
      <c r="D965" s="2" t="s">
        <v>12</v>
      </c>
      <c r="E965">
        <v>480</v>
      </c>
      <c r="F965">
        <v>392</v>
      </c>
      <c r="G965">
        <v>88</v>
      </c>
      <c r="H965">
        <v>502</v>
      </c>
      <c r="I965">
        <v>502</v>
      </c>
      <c r="J965">
        <v>0</v>
      </c>
      <c r="K965">
        <v>38.659999999999997</v>
      </c>
      <c r="L965">
        <v>0.81669999999999998</v>
      </c>
      <c r="M965">
        <v>0.82569999999999999</v>
      </c>
      <c r="N965">
        <v>1</v>
      </c>
      <c r="O965">
        <v>0.67430000000000001</v>
      </c>
    </row>
    <row r="966" spans="1:15" x14ac:dyDescent="0.3">
      <c r="A966">
        <v>965</v>
      </c>
      <c r="B966" s="1">
        <v>45356</v>
      </c>
      <c r="C966" s="2" t="s">
        <v>30</v>
      </c>
      <c r="D966" s="2" t="s">
        <v>20</v>
      </c>
      <c r="E966">
        <v>480</v>
      </c>
      <c r="F966">
        <v>395</v>
      </c>
      <c r="G966">
        <v>85</v>
      </c>
      <c r="H966">
        <v>843</v>
      </c>
      <c r="I966">
        <v>819</v>
      </c>
      <c r="J966">
        <v>24</v>
      </c>
      <c r="K966">
        <v>21.78</v>
      </c>
      <c r="L966">
        <v>0.82289999999999996</v>
      </c>
      <c r="M966">
        <v>0.77480000000000004</v>
      </c>
      <c r="N966">
        <v>0.97150000000000003</v>
      </c>
      <c r="O966">
        <v>0.61939999999999995</v>
      </c>
    </row>
    <row r="967" spans="1:15" x14ac:dyDescent="0.3">
      <c r="A967">
        <v>966</v>
      </c>
      <c r="B967" s="1">
        <v>45356</v>
      </c>
      <c r="C967" s="2" t="s">
        <v>30</v>
      </c>
      <c r="D967" s="2" t="s">
        <v>24</v>
      </c>
      <c r="E967">
        <v>480</v>
      </c>
      <c r="F967">
        <v>417</v>
      </c>
      <c r="G967">
        <v>63</v>
      </c>
      <c r="H967">
        <v>838</v>
      </c>
      <c r="I967">
        <v>817</v>
      </c>
      <c r="J967">
        <v>21</v>
      </c>
      <c r="K967">
        <v>22.98</v>
      </c>
      <c r="L967">
        <v>0.86880000000000002</v>
      </c>
      <c r="M967">
        <v>0.7702</v>
      </c>
      <c r="N967">
        <v>0.97489999999999999</v>
      </c>
      <c r="O967">
        <v>0.65239999999999998</v>
      </c>
    </row>
    <row r="968" spans="1:15" x14ac:dyDescent="0.3">
      <c r="A968">
        <v>967</v>
      </c>
      <c r="B968" s="1">
        <v>45356</v>
      </c>
      <c r="C968" s="2" t="s">
        <v>35</v>
      </c>
      <c r="D968" s="2" t="s">
        <v>12</v>
      </c>
      <c r="E968">
        <v>480</v>
      </c>
      <c r="F968">
        <v>388</v>
      </c>
      <c r="G968">
        <v>92</v>
      </c>
      <c r="H968">
        <v>646</v>
      </c>
      <c r="I968">
        <v>626</v>
      </c>
      <c r="J968">
        <v>20</v>
      </c>
      <c r="K968">
        <v>34.47</v>
      </c>
      <c r="L968">
        <v>0.80830000000000002</v>
      </c>
      <c r="M968">
        <v>0.95699999999999996</v>
      </c>
      <c r="N968">
        <v>0.96899999999999997</v>
      </c>
      <c r="O968">
        <v>0.74960000000000004</v>
      </c>
    </row>
    <row r="969" spans="1:15" x14ac:dyDescent="0.3">
      <c r="A969">
        <v>968</v>
      </c>
      <c r="B969" s="1">
        <v>45356</v>
      </c>
      <c r="C969" s="2" t="s">
        <v>35</v>
      </c>
      <c r="D969" s="2" t="s">
        <v>20</v>
      </c>
      <c r="E969">
        <v>480</v>
      </c>
      <c r="F969">
        <v>422</v>
      </c>
      <c r="G969">
        <v>58</v>
      </c>
      <c r="H969">
        <v>520</v>
      </c>
      <c r="I969">
        <v>508</v>
      </c>
      <c r="J969">
        <v>12</v>
      </c>
      <c r="K969">
        <v>39.770000000000003</v>
      </c>
      <c r="L969">
        <v>0.87919999999999998</v>
      </c>
      <c r="M969">
        <v>0.81759999999999999</v>
      </c>
      <c r="N969">
        <v>0.97689999999999999</v>
      </c>
      <c r="O969">
        <v>0.70220000000000005</v>
      </c>
    </row>
    <row r="970" spans="1:15" x14ac:dyDescent="0.3">
      <c r="A970">
        <v>969</v>
      </c>
      <c r="B970" s="1">
        <v>45356</v>
      </c>
      <c r="C970" s="2" t="s">
        <v>35</v>
      </c>
      <c r="D970" s="2" t="s">
        <v>24</v>
      </c>
      <c r="E970">
        <v>480</v>
      </c>
      <c r="F970">
        <v>468</v>
      </c>
      <c r="G970">
        <v>12</v>
      </c>
      <c r="H970">
        <v>736</v>
      </c>
      <c r="I970">
        <v>705</v>
      </c>
      <c r="J970">
        <v>31</v>
      </c>
      <c r="K970">
        <v>36.26</v>
      </c>
      <c r="L970">
        <v>0.97499999999999998</v>
      </c>
      <c r="M970">
        <v>0.95089999999999997</v>
      </c>
      <c r="N970">
        <v>0.95789999999999997</v>
      </c>
      <c r="O970">
        <v>0.8881</v>
      </c>
    </row>
    <row r="971" spans="1:15" x14ac:dyDescent="0.3">
      <c r="A971">
        <v>970</v>
      </c>
      <c r="B971" s="1">
        <v>45356</v>
      </c>
      <c r="C971" s="2" t="s">
        <v>41</v>
      </c>
      <c r="D971" s="2" t="s">
        <v>12</v>
      </c>
      <c r="E971">
        <v>480</v>
      </c>
      <c r="F971">
        <v>434</v>
      </c>
      <c r="G971">
        <v>46</v>
      </c>
      <c r="H971">
        <v>593</v>
      </c>
      <c r="I971">
        <v>572</v>
      </c>
      <c r="J971">
        <v>21</v>
      </c>
      <c r="K971">
        <v>36.03</v>
      </c>
      <c r="L971">
        <v>0.9042</v>
      </c>
      <c r="M971">
        <v>0.82130000000000003</v>
      </c>
      <c r="N971">
        <v>0.96460000000000001</v>
      </c>
      <c r="O971">
        <v>0.71630000000000005</v>
      </c>
    </row>
    <row r="972" spans="1:15" x14ac:dyDescent="0.3">
      <c r="A972">
        <v>971</v>
      </c>
      <c r="B972" s="1">
        <v>45356</v>
      </c>
      <c r="C972" s="2" t="s">
        <v>41</v>
      </c>
      <c r="D972" s="2" t="s">
        <v>20</v>
      </c>
      <c r="E972">
        <v>480</v>
      </c>
      <c r="F972">
        <v>468</v>
      </c>
      <c r="G972">
        <v>12</v>
      </c>
      <c r="H972">
        <v>723</v>
      </c>
      <c r="I972">
        <v>723</v>
      </c>
      <c r="J972">
        <v>0</v>
      </c>
      <c r="K972">
        <v>37.020000000000003</v>
      </c>
      <c r="L972">
        <v>0.97499999999999998</v>
      </c>
      <c r="M972">
        <v>0.95379999999999998</v>
      </c>
      <c r="N972">
        <v>1</v>
      </c>
      <c r="O972">
        <v>0.93</v>
      </c>
    </row>
    <row r="973" spans="1:15" x14ac:dyDescent="0.3">
      <c r="A973">
        <v>972</v>
      </c>
      <c r="B973" s="1">
        <v>45356</v>
      </c>
      <c r="C973" s="2" t="s">
        <v>41</v>
      </c>
      <c r="D973" s="2" t="s">
        <v>24</v>
      </c>
      <c r="E973">
        <v>480</v>
      </c>
      <c r="F973">
        <v>463</v>
      </c>
      <c r="G973">
        <v>17</v>
      </c>
      <c r="H973">
        <v>658</v>
      </c>
      <c r="I973">
        <v>647</v>
      </c>
      <c r="J973">
        <v>11</v>
      </c>
      <c r="K973">
        <v>33.270000000000003</v>
      </c>
      <c r="L973">
        <v>0.96460000000000001</v>
      </c>
      <c r="M973">
        <v>0.78800000000000003</v>
      </c>
      <c r="N973">
        <v>0.98329999999999995</v>
      </c>
      <c r="O973">
        <v>0.74739999999999995</v>
      </c>
    </row>
    <row r="974" spans="1:15" x14ac:dyDescent="0.3">
      <c r="A974">
        <v>973</v>
      </c>
      <c r="B974" s="1">
        <v>45356</v>
      </c>
      <c r="C974" s="2" t="s">
        <v>44</v>
      </c>
      <c r="D974" s="2" t="s">
        <v>12</v>
      </c>
      <c r="E974">
        <v>480</v>
      </c>
      <c r="F974">
        <v>424</v>
      </c>
      <c r="G974">
        <v>56</v>
      </c>
      <c r="H974">
        <v>527</v>
      </c>
      <c r="I974">
        <v>508</v>
      </c>
      <c r="J974">
        <v>19</v>
      </c>
      <c r="K974">
        <v>39.1</v>
      </c>
      <c r="L974">
        <v>0.88329999999999997</v>
      </c>
      <c r="M974">
        <v>0.81079999999999997</v>
      </c>
      <c r="N974">
        <v>0.96389999999999998</v>
      </c>
      <c r="O974">
        <v>0.69030000000000002</v>
      </c>
    </row>
    <row r="975" spans="1:15" x14ac:dyDescent="0.3">
      <c r="A975">
        <v>974</v>
      </c>
      <c r="B975" s="1">
        <v>45356</v>
      </c>
      <c r="C975" s="2" t="s">
        <v>44</v>
      </c>
      <c r="D975" s="2" t="s">
        <v>20</v>
      </c>
      <c r="E975">
        <v>480</v>
      </c>
      <c r="F975">
        <v>433</v>
      </c>
      <c r="G975">
        <v>47</v>
      </c>
      <c r="H975">
        <v>566</v>
      </c>
      <c r="I975">
        <v>555</v>
      </c>
      <c r="J975">
        <v>11</v>
      </c>
      <c r="K975">
        <v>36.299999999999997</v>
      </c>
      <c r="L975">
        <v>0.90210000000000001</v>
      </c>
      <c r="M975">
        <v>0.79159999999999997</v>
      </c>
      <c r="N975">
        <v>0.98060000000000003</v>
      </c>
      <c r="O975">
        <v>0.70020000000000004</v>
      </c>
    </row>
    <row r="976" spans="1:15" x14ac:dyDescent="0.3">
      <c r="A976">
        <v>975</v>
      </c>
      <c r="B976" s="1">
        <v>45356</v>
      </c>
      <c r="C976" s="2" t="s">
        <v>44</v>
      </c>
      <c r="D976" s="2" t="s">
        <v>24</v>
      </c>
      <c r="E976">
        <v>480</v>
      </c>
      <c r="F976">
        <v>422</v>
      </c>
      <c r="G976">
        <v>58</v>
      </c>
      <c r="H976">
        <v>834</v>
      </c>
      <c r="I976">
        <v>799</v>
      </c>
      <c r="J976">
        <v>35</v>
      </c>
      <c r="K976">
        <v>25.44</v>
      </c>
      <c r="L976">
        <v>0.87919999999999998</v>
      </c>
      <c r="M976">
        <v>0.83819999999999995</v>
      </c>
      <c r="N976">
        <v>0.95799999999999996</v>
      </c>
      <c r="O976">
        <v>0.70599999999999996</v>
      </c>
    </row>
    <row r="977" spans="1:15" x14ac:dyDescent="0.3">
      <c r="A977">
        <v>976</v>
      </c>
      <c r="B977" s="1">
        <v>45357</v>
      </c>
      <c r="C977" s="2" t="s">
        <v>11</v>
      </c>
      <c r="D977" s="2" t="s">
        <v>12</v>
      </c>
      <c r="E977">
        <v>480</v>
      </c>
      <c r="F977">
        <v>378</v>
      </c>
      <c r="G977">
        <v>102</v>
      </c>
      <c r="H977">
        <v>760</v>
      </c>
      <c r="I977">
        <v>754</v>
      </c>
      <c r="J977">
        <v>6</v>
      </c>
      <c r="K977">
        <v>28.43</v>
      </c>
      <c r="L977">
        <v>0.78749999999999998</v>
      </c>
      <c r="M977">
        <v>0.9536</v>
      </c>
      <c r="N977">
        <v>0.99209999999999998</v>
      </c>
      <c r="O977">
        <v>0.745</v>
      </c>
    </row>
    <row r="978" spans="1:15" x14ac:dyDescent="0.3">
      <c r="A978">
        <v>977</v>
      </c>
      <c r="B978" s="1">
        <v>45357</v>
      </c>
      <c r="C978" s="2" t="s">
        <v>11</v>
      </c>
      <c r="D978" s="2" t="s">
        <v>20</v>
      </c>
      <c r="E978">
        <v>480</v>
      </c>
      <c r="F978">
        <v>464</v>
      </c>
      <c r="G978">
        <v>16</v>
      </c>
      <c r="H978">
        <v>626</v>
      </c>
      <c r="I978">
        <v>597</v>
      </c>
      <c r="J978">
        <v>29</v>
      </c>
      <c r="K978">
        <v>33.92</v>
      </c>
      <c r="L978">
        <v>0.9667</v>
      </c>
      <c r="M978">
        <v>0.76339999999999997</v>
      </c>
      <c r="N978">
        <v>0.95369999999999999</v>
      </c>
      <c r="O978">
        <v>0.70379999999999998</v>
      </c>
    </row>
    <row r="979" spans="1:15" x14ac:dyDescent="0.3">
      <c r="A979">
        <v>978</v>
      </c>
      <c r="B979" s="1">
        <v>45357</v>
      </c>
      <c r="C979" s="2" t="s">
        <v>11</v>
      </c>
      <c r="D979" s="2" t="s">
        <v>24</v>
      </c>
      <c r="E979">
        <v>480</v>
      </c>
      <c r="F979">
        <v>460</v>
      </c>
      <c r="G979">
        <v>20</v>
      </c>
      <c r="H979">
        <v>1199</v>
      </c>
      <c r="I979">
        <v>1171</v>
      </c>
      <c r="J979">
        <v>28</v>
      </c>
      <c r="K979">
        <v>22.07</v>
      </c>
      <c r="L979">
        <v>0.95830000000000004</v>
      </c>
      <c r="M979">
        <v>0.95920000000000005</v>
      </c>
      <c r="N979">
        <v>0.97660000000000002</v>
      </c>
      <c r="O979">
        <v>0.89770000000000005</v>
      </c>
    </row>
    <row r="980" spans="1:15" x14ac:dyDescent="0.3">
      <c r="A980">
        <v>979</v>
      </c>
      <c r="B980" s="1">
        <v>45357</v>
      </c>
      <c r="C980" s="2" t="s">
        <v>30</v>
      </c>
      <c r="D980" s="2" t="s">
        <v>12</v>
      </c>
      <c r="E980">
        <v>480</v>
      </c>
      <c r="F980">
        <v>408</v>
      </c>
      <c r="G980">
        <v>72</v>
      </c>
      <c r="H980">
        <v>577</v>
      </c>
      <c r="I980">
        <v>567</v>
      </c>
      <c r="J980">
        <v>10</v>
      </c>
      <c r="K980">
        <v>33.57</v>
      </c>
      <c r="L980">
        <v>0.85</v>
      </c>
      <c r="M980">
        <v>0.79149999999999998</v>
      </c>
      <c r="N980">
        <v>0.98270000000000002</v>
      </c>
      <c r="O980">
        <v>0.66110000000000002</v>
      </c>
    </row>
    <row r="981" spans="1:15" x14ac:dyDescent="0.3">
      <c r="A981">
        <v>980</v>
      </c>
      <c r="B981" s="1">
        <v>45357</v>
      </c>
      <c r="C981" s="2" t="s">
        <v>30</v>
      </c>
      <c r="D981" s="2" t="s">
        <v>20</v>
      </c>
      <c r="E981">
        <v>480</v>
      </c>
      <c r="F981">
        <v>435</v>
      </c>
      <c r="G981">
        <v>45</v>
      </c>
      <c r="H981">
        <v>767</v>
      </c>
      <c r="I981">
        <v>734</v>
      </c>
      <c r="J981">
        <v>33</v>
      </c>
      <c r="K981">
        <v>32.229999999999997</v>
      </c>
      <c r="L981">
        <v>0.90620000000000001</v>
      </c>
      <c r="M981">
        <v>0.94810000000000005</v>
      </c>
      <c r="N981">
        <v>0.95699999999999996</v>
      </c>
      <c r="O981">
        <v>0.82220000000000004</v>
      </c>
    </row>
    <row r="982" spans="1:15" x14ac:dyDescent="0.3">
      <c r="A982">
        <v>981</v>
      </c>
      <c r="B982" s="1">
        <v>45357</v>
      </c>
      <c r="C982" s="2" t="s">
        <v>30</v>
      </c>
      <c r="D982" s="2" t="s">
        <v>24</v>
      </c>
      <c r="E982">
        <v>480</v>
      </c>
      <c r="F982">
        <v>387</v>
      </c>
      <c r="G982">
        <v>93</v>
      </c>
      <c r="H982">
        <v>458</v>
      </c>
      <c r="I982">
        <v>437</v>
      </c>
      <c r="J982">
        <v>21</v>
      </c>
      <c r="K982">
        <v>39.47</v>
      </c>
      <c r="L982">
        <v>0.80630000000000002</v>
      </c>
      <c r="M982">
        <v>0.77890000000000004</v>
      </c>
      <c r="N982">
        <v>0.95409999999999995</v>
      </c>
      <c r="O982">
        <v>0.59919999999999995</v>
      </c>
    </row>
    <row r="983" spans="1:15" x14ac:dyDescent="0.3">
      <c r="A983">
        <v>982</v>
      </c>
      <c r="B983" s="1">
        <v>45357</v>
      </c>
      <c r="C983" s="2" t="s">
        <v>35</v>
      </c>
      <c r="D983" s="2" t="s">
        <v>12</v>
      </c>
      <c r="E983">
        <v>480</v>
      </c>
      <c r="F983">
        <v>466</v>
      </c>
      <c r="G983">
        <v>14</v>
      </c>
      <c r="H983">
        <v>630</v>
      </c>
      <c r="I983">
        <v>629</v>
      </c>
      <c r="J983">
        <v>1</v>
      </c>
      <c r="K983">
        <v>37.75</v>
      </c>
      <c r="L983">
        <v>0.9708</v>
      </c>
      <c r="M983">
        <v>0.85140000000000005</v>
      </c>
      <c r="N983">
        <v>0.99839999999999995</v>
      </c>
      <c r="O983">
        <v>0.82520000000000004</v>
      </c>
    </row>
    <row r="984" spans="1:15" x14ac:dyDescent="0.3">
      <c r="A984">
        <v>983</v>
      </c>
      <c r="B984" s="1">
        <v>45357</v>
      </c>
      <c r="C984" s="2" t="s">
        <v>35</v>
      </c>
      <c r="D984" s="2" t="s">
        <v>20</v>
      </c>
      <c r="E984">
        <v>480</v>
      </c>
      <c r="F984">
        <v>397</v>
      </c>
      <c r="G984">
        <v>83</v>
      </c>
      <c r="H984">
        <v>826</v>
      </c>
      <c r="I984">
        <v>799</v>
      </c>
      <c r="J984">
        <v>27</v>
      </c>
      <c r="K984">
        <v>26.28</v>
      </c>
      <c r="L984">
        <v>0.82709999999999995</v>
      </c>
      <c r="M984">
        <v>0.91169999999999995</v>
      </c>
      <c r="N984">
        <v>0.96730000000000005</v>
      </c>
      <c r="O984">
        <v>0.72940000000000005</v>
      </c>
    </row>
    <row r="985" spans="1:15" x14ac:dyDescent="0.3">
      <c r="A985">
        <v>984</v>
      </c>
      <c r="B985" s="1">
        <v>45357</v>
      </c>
      <c r="C985" s="2" t="s">
        <v>35</v>
      </c>
      <c r="D985" s="2" t="s">
        <v>24</v>
      </c>
      <c r="E985">
        <v>480</v>
      </c>
      <c r="F985">
        <v>382</v>
      </c>
      <c r="G985">
        <v>98</v>
      </c>
      <c r="H985">
        <v>602</v>
      </c>
      <c r="I985">
        <v>596</v>
      </c>
      <c r="J985">
        <v>6</v>
      </c>
      <c r="K985">
        <v>34.869999999999997</v>
      </c>
      <c r="L985">
        <v>0.79579999999999995</v>
      </c>
      <c r="M985">
        <v>0.9163</v>
      </c>
      <c r="N985">
        <v>0.99</v>
      </c>
      <c r="O985">
        <v>0.72189999999999999</v>
      </c>
    </row>
    <row r="986" spans="1:15" x14ac:dyDescent="0.3">
      <c r="A986">
        <v>985</v>
      </c>
      <c r="B986" s="1">
        <v>45357</v>
      </c>
      <c r="C986" s="2" t="s">
        <v>41</v>
      </c>
      <c r="D986" s="2" t="s">
        <v>12</v>
      </c>
      <c r="E986">
        <v>480</v>
      </c>
      <c r="F986">
        <v>395</v>
      </c>
      <c r="G986">
        <v>85</v>
      </c>
      <c r="H986">
        <v>549</v>
      </c>
      <c r="I986">
        <v>531</v>
      </c>
      <c r="J986">
        <v>18</v>
      </c>
      <c r="K986">
        <v>37.46</v>
      </c>
      <c r="L986">
        <v>0.82289999999999996</v>
      </c>
      <c r="M986">
        <v>0.86870000000000003</v>
      </c>
      <c r="N986">
        <v>0.96719999999999995</v>
      </c>
      <c r="O986">
        <v>0.69140000000000001</v>
      </c>
    </row>
    <row r="987" spans="1:15" x14ac:dyDescent="0.3">
      <c r="A987">
        <v>986</v>
      </c>
      <c r="B987" s="1">
        <v>45357</v>
      </c>
      <c r="C987" s="2" t="s">
        <v>41</v>
      </c>
      <c r="D987" s="2" t="s">
        <v>20</v>
      </c>
      <c r="E987">
        <v>480</v>
      </c>
      <c r="F987">
        <v>401</v>
      </c>
      <c r="G987">
        <v>79</v>
      </c>
      <c r="H987">
        <v>990</v>
      </c>
      <c r="I987">
        <v>978</v>
      </c>
      <c r="J987">
        <v>12</v>
      </c>
      <c r="K987">
        <v>21.9</v>
      </c>
      <c r="L987">
        <v>0.83540000000000003</v>
      </c>
      <c r="M987">
        <v>0.90159999999999996</v>
      </c>
      <c r="N987">
        <v>0.9879</v>
      </c>
      <c r="O987">
        <v>0.74409999999999998</v>
      </c>
    </row>
    <row r="988" spans="1:15" x14ac:dyDescent="0.3">
      <c r="A988">
        <v>987</v>
      </c>
      <c r="B988" s="1">
        <v>45357</v>
      </c>
      <c r="C988" s="2" t="s">
        <v>41</v>
      </c>
      <c r="D988" s="2" t="s">
        <v>24</v>
      </c>
      <c r="E988">
        <v>480</v>
      </c>
      <c r="F988">
        <v>436</v>
      </c>
      <c r="G988">
        <v>44</v>
      </c>
      <c r="H988">
        <v>705</v>
      </c>
      <c r="I988">
        <v>700</v>
      </c>
      <c r="J988">
        <v>5</v>
      </c>
      <c r="K988">
        <v>33.270000000000003</v>
      </c>
      <c r="L988">
        <v>0.9083</v>
      </c>
      <c r="M988">
        <v>0.89690000000000003</v>
      </c>
      <c r="N988">
        <v>0.9929</v>
      </c>
      <c r="O988">
        <v>0.80889999999999995</v>
      </c>
    </row>
    <row r="989" spans="1:15" x14ac:dyDescent="0.3">
      <c r="A989">
        <v>988</v>
      </c>
      <c r="B989" s="1">
        <v>45357</v>
      </c>
      <c r="C989" s="2" t="s">
        <v>44</v>
      </c>
      <c r="D989" s="2" t="s">
        <v>12</v>
      </c>
      <c r="E989">
        <v>480</v>
      </c>
      <c r="F989">
        <v>375</v>
      </c>
      <c r="G989">
        <v>105</v>
      </c>
      <c r="H989">
        <v>704</v>
      </c>
      <c r="I989">
        <v>703</v>
      </c>
      <c r="J989">
        <v>1</v>
      </c>
      <c r="K989">
        <v>31.17</v>
      </c>
      <c r="L989">
        <v>0.78120000000000001</v>
      </c>
      <c r="M989">
        <v>0.97640000000000005</v>
      </c>
      <c r="N989">
        <v>0.99860000000000004</v>
      </c>
      <c r="O989">
        <v>0.76170000000000004</v>
      </c>
    </row>
    <row r="990" spans="1:15" x14ac:dyDescent="0.3">
      <c r="A990">
        <v>989</v>
      </c>
      <c r="B990" s="1">
        <v>45357</v>
      </c>
      <c r="C990" s="2" t="s">
        <v>44</v>
      </c>
      <c r="D990" s="2" t="s">
        <v>20</v>
      </c>
      <c r="E990">
        <v>480</v>
      </c>
      <c r="F990">
        <v>398</v>
      </c>
      <c r="G990">
        <v>82</v>
      </c>
      <c r="H990">
        <v>534</v>
      </c>
      <c r="I990">
        <v>522</v>
      </c>
      <c r="J990">
        <v>12</v>
      </c>
      <c r="K990">
        <v>38.69</v>
      </c>
      <c r="L990">
        <v>0.82920000000000005</v>
      </c>
      <c r="M990">
        <v>0.86550000000000005</v>
      </c>
      <c r="N990">
        <v>0.97750000000000004</v>
      </c>
      <c r="O990">
        <v>0.70150000000000001</v>
      </c>
    </row>
    <row r="991" spans="1:15" x14ac:dyDescent="0.3">
      <c r="A991">
        <v>990</v>
      </c>
      <c r="B991" s="1">
        <v>45357</v>
      </c>
      <c r="C991" s="2" t="s">
        <v>44</v>
      </c>
      <c r="D991" s="2" t="s">
        <v>24</v>
      </c>
      <c r="E991">
        <v>480</v>
      </c>
      <c r="F991">
        <v>417</v>
      </c>
      <c r="G991">
        <v>63</v>
      </c>
      <c r="H991">
        <v>513</v>
      </c>
      <c r="I991">
        <v>501</v>
      </c>
      <c r="J991">
        <v>12</v>
      </c>
      <c r="K991">
        <v>37.39</v>
      </c>
      <c r="L991">
        <v>0.86880000000000002</v>
      </c>
      <c r="M991">
        <v>0.76680000000000004</v>
      </c>
      <c r="N991">
        <v>0.97660000000000002</v>
      </c>
      <c r="O991">
        <v>0.65059999999999996</v>
      </c>
    </row>
    <row r="992" spans="1:15" x14ac:dyDescent="0.3">
      <c r="A992">
        <v>991</v>
      </c>
      <c r="B992" s="1">
        <v>45358</v>
      </c>
      <c r="C992" s="2" t="s">
        <v>11</v>
      </c>
      <c r="D992" s="2" t="s">
        <v>12</v>
      </c>
      <c r="E992">
        <v>480</v>
      </c>
      <c r="F992">
        <v>450</v>
      </c>
      <c r="G992">
        <v>30</v>
      </c>
      <c r="H992">
        <v>825</v>
      </c>
      <c r="I992">
        <v>805</v>
      </c>
      <c r="J992">
        <v>20</v>
      </c>
      <c r="K992">
        <v>26.62</v>
      </c>
      <c r="L992">
        <v>0.9375</v>
      </c>
      <c r="M992">
        <v>0.81359999999999999</v>
      </c>
      <c r="N992">
        <v>0.9758</v>
      </c>
      <c r="O992">
        <v>0.74429999999999996</v>
      </c>
    </row>
    <row r="993" spans="1:15" x14ac:dyDescent="0.3">
      <c r="A993">
        <v>992</v>
      </c>
      <c r="B993" s="1">
        <v>45358</v>
      </c>
      <c r="C993" s="2" t="s">
        <v>11</v>
      </c>
      <c r="D993" s="2" t="s">
        <v>20</v>
      </c>
      <c r="E993">
        <v>480</v>
      </c>
      <c r="F993">
        <v>410</v>
      </c>
      <c r="G993">
        <v>70</v>
      </c>
      <c r="H993">
        <v>630</v>
      </c>
      <c r="I993">
        <v>623</v>
      </c>
      <c r="J993">
        <v>7</v>
      </c>
      <c r="K993">
        <v>32.869999999999997</v>
      </c>
      <c r="L993">
        <v>0.85419999999999996</v>
      </c>
      <c r="M993">
        <v>0.84219999999999995</v>
      </c>
      <c r="N993">
        <v>0.9889</v>
      </c>
      <c r="O993">
        <v>0.71140000000000003</v>
      </c>
    </row>
    <row r="994" spans="1:15" x14ac:dyDescent="0.3">
      <c r="A994">
        <v>993</v>
      </c>
      <c r="B994" s="1">
        <v>45358</v>
      </c>
      <c r="C994" s="2" t="s">
        <v>11</v>
      </c>
      <c r="D994" s="2" t="s">
        <v>24</v>
      </c>
      <c r="E994">
        <v>480</v>
      </c>
      <c r="F994">
        <v>422</v>
      </c>
      <c r="G994">
        <v>58</v>
      </c>
      <c r="H994">
        <v>772</v>
      </c>
      <c r="I994">
        <v>769</v>
      </c>
      <c r="J994">
        <v>3</v>
      </c>
      <c r="K994">
        <v>28.88</v>
      </c>
      <c r="L994">
        <v>0.87919999999999998</v>
      </c>
      <c r="M994">
        <v>0.88129999999999997</v>
      </c>
      <c r="N994">
        <v>0.99609999999999999</v>
      </c>
      <c r="O994">
        <v>0.77180000000000004</v>
      </c>
    </row>
    <row r="995" spans="1:15" x14ac:dyDescent="0.3">
      <c r="A995">
        <v>994</v>
      </c>
      <c r="B995" s="1">
        <v>45358</v>
      </c>
      <c r="C995" s="2" t="s">
        <v>30</v>
      </c>
      <c r="D995" s="2" t="s">
        <v>12</v>
      </c>
      <c r="E995">
        <v>480</v>
      </c>
      <c r="F995">
        <v>417</v>
      </c>
      <c r="G995">
        <v>63</v>
      </c>
      <c r="H995">
        <v>671</v>
      </c>
      <c r="I995">
        <v>655</v>
      </c>
      <c r="J995">
        <v>16</v>
      </c>
      <c r="K995">
        <v>28.94</v>
      </c>
      <c r="L995">
        <v>0.86880000000000002</v>
      </c>
      <c r="M995">
        <v>0.77659999999999996</v>
      </c>
      <c r="N995">
        <v>0.97619999999999996</v>
      </c>
      <c r="O995">
        <v>0.65869999999999995</v>
      </c>
    </row>
    <row r="996" spans="1:15" x14ac:dyDescent="0.3">
      <c r="A996">
        <v>995</v>
      </c>
      <c r="B996" s="1">
        <v>45358</v>
      </c>
      <c r="C996" s="2" t="s">
        <v>30</v>
      </c>
      <c r="D996" s="2" t="s">
        <v>20</v>
      </c>
      <c r="E996">
        <v>480</v>
      </c>
      <c r="F996">
        <v>397</v>
      </c>
      <c r="G996">
        <v>83</v>
      </c>
      <c r="H996">
        <v>986</v>
      </c>
      <c r="I996">
        <v>985</v>
      </c>
      <c r="J996">
        <v>1</v>
      </c>
      <c r="K996">
        <v>20.36</v>
      </c>
      <c r="L996">
        <v>0.82709999999999995</v>
      </c>
      <c r="M996">
        <v>0.8427</v>
      </c>
      <c r="N996">
        <v>0.999</v>
      </c>
      <c r="O996">
        <v>0.69630000000000003</v>
      </c>
    </row>
    <row r="997" spans="1:15" x14ac:dyDescent="0.3">
      <c r="A997">
        <v>996</v>
      </c>
      <c r="B997" s="1">
        <v>45358</v>
      </c>
      <c r="C997" s="2" t="s">
        <v>30</v>
      </c>
      <c r="D997" s="2" t="s">
        <v>24</v>
      </c>
      <c r="E997">
        <v>480</v>
      </c>
      <c r="F997">
        <v>410</v>
      </c>
      <c r="G997">
        <v>70</v>
      </c>
      <c r="H997">
        <v>947</v>
      </c>
      <c r="I997">
        <v>919</v>
      </c>
      <c r="J997">
        <v>28</v>
      </c>
      <c r="K997">
        <v>20</v>
      </c>
      <c r="L997">
        <v>0.85419999999999996</v>
      </c>
      <c r="M997">
        <v>0.77049999999999996</v>
      </c>
      <c r="N997">
        <v>0.97040000000000004</v>
      </c>
      <c r="O997">
        <v>0.63870000000000005</v>
      </c>
    </row>
    <row r="998" spans="1:15" x14ac:dyDescent="0.3">
      <c r="A998">
        <v>997</v>
      </c>
      <c r="B998" s="1">
        <v>45358</v>
      </c>
      <c r="C998" s="2" t="s">
        <v>35</v>
      </c>
      <c r="D998" s="2" t="s">
        <v>12</v>
      </c>
      <c r="E998">
        <v>480</v>
      </c>
      <c r="F998">
        <v>401</v>
      </c>
      <c r="G998">
        <v>79</v>
      </c>
      <c r="H998">
        <v>700</v>
      </c>
      <c r="I998">
        <v>681</v>
      </c>
      <c r="J998">
        <v>19</v>
      </c>
      <c r="K998">
        <v>32.75</v>
      </c>
      <c r="L998">
        <v>0.83540000000000003</v>
      </c>
      <c r="M998">
        <v>0.95369999999999999</v>
      </c>
      <c r="N998">
        <v>0.97289999999999999</v>
      </c>
      <c r="O998">
        <v>0.77510000000000001</v>
      </c>
    </row>
    <row r="999" spans="1:15" x14ac:dyDescent="0.3">
      <c r="A999">
        <v>998</v>
      </c>
      <c r="B999" s="1">
        <v>45358</v>
      </c>
      <c r="C999" s="2" t="s">
        <v>35</v>
      </c>
      <c r="D999" s="2" t="s">
        <v>20</v>
      </c>
      <c r="E999">
        <v>480</v>
      </c>
      <c r="F999">
        <v>397</v>
      </c>
      <c r="G999">
        <v>83</v>
      </c>
      <c r="H999">
        <v>689</v>
      </c>
      <c r="I999">
        <v>677</v>
      </c>
      <c r="J999">
        <v>12</v>
      </c>
      <c r="K999">
        <v>33.43</v>
      </c>
      <c r="L999">
        <v>0.82709999999999995</v>
      </c>
      <c r="M999">
        <v>0.9677</v>
      </c>
      <c r="N999">
        <v>0.98260000000000003</v>
      </c>
      <c r="O999">
        <v>0.78649999999999998</v>
      </c>
    </row>
    <row r="1000" spans="1:15" x14ac:dyDescent="0.3">
      <c r="A1000">
        <v>999</v>
      </c>
      <c r="B1000" s="1">
        <v>45358</v>
      </c>
      <c r="C1000" s="2" t="s">
        <v>35</v>
      </c>
      <c r="D1000" s="2" t="s">
        <v>24</v>
      </c>
      <c r="E1000">
        <v>480</v>
      </c>
      <c r="F1000">
        <v>474</v>
      </c>
      <c r="G1000">
        <v>6</v>
      </c>
      <c r="H1000">
        <v>738</v>
      </c>
      <c r="I1000">
        <v>726</v>
      </c>
      <c r="J1000">
        <v>12</v>
      </c>
      <c r="K1000">
        <v>36.33</v>
      </c>
      <c r="L1000">
        <v>0.98750000000000004</v>
      </c>
      <c r="M1000">
        <v>0.94369999999999998</v>
      </c>
      <c r="N1000">
        <v>0.98370000000000002</v>
      </c>
      <c r="O1000">
        <v>0.91669999999999996</v>
      </c>
    </row>
    <row r="1001" spans="1:15" x14ac:dyDescent="0.3">
      <c r="A1001">
        <v>1000</v>
      </c>
      <c r="B1001" s="1">
        <v>45358</v>
      </c>
      <c r="C1001" s="2" t="s">
        <v>41</v>
      </c>
      <c r="D1001" s="2" t="s">
        <v>12</v>
      </c>
      <c r="E1001">
        <v>480</v>
      </c>
      <c r="F1001">
        <v>382</v>
      </c>
      <c r="G1001">
        <v>98</v>
      </c>
      <c r="H1001">
        <v>607</v>
      </c>
      <c r="I1001">
        <v>588</v>
      </c>
      <c r="J1001">
        <v>19</v>
      </c>
      <c r="K1001">
        <v>32.4</v>
      </c>
      <c r="L1001">
        <v>0.79579999999999995</v>
      </c>
      <c r="M1001">
        <v>0.85860000000000003</v>
      </c>
      <c r="N1001">
        <v>0.96870000000000001</v>
      </c>
      <c r="O1001">
        <v>0.66190000000000004</v>
      </c>
    </row>
    <row r="1002" spans="1:15" x14ac:dyDescent="0.3">
      <c r="A1002">
        <v>1001</v>
      </c>
      <c r="B1002" s="1">
        <v>45358</v>
      </c>
      <c r="C1002" s="2" t="s">
        <v>41</v>
      </c>
      <c r="D1002" s="2" t="s">
        <v>20</v>
      </c>
      <c r="E1002">
        <v>480</v>
      </c>
      <c r="F1002">
        <v>389</v>
      </c>
      <c r="G1002">
        <v>91</v>
      </c>
      <c r="H1002">
        <v>620</v>
      </c>
      <c r="I1002">
        <v>600</v>
      </c>
      <c r="J1002">
        <v>20</v>
      </c>
      <c r="K1002">
        <v>29.05</v>
      </c>
      <c r="L1002">
        <v>0.81040000000000001</v>
      </c>
      <c r="M1002">
        <v>0.77210000000000001</v>
      </c>
      <c r="N1002">
        <v>0.9677</v>
      </c>
      <c r="O1002">
        <v>0.60550000000000004</v>
      </c>
    </row>
    <row r="1003" spans="1:15" x14ac:dyDescent="0.3">
      <c r="A1003">
        <v>1002</v>
      </c>
      <c r="B1003" s="1">
        <v>45358</v>
      </c>
      <c r="C1003" s="2" t="s">
        <v>41</v>
      </c>
      <c r="D1003" s="2" t="s">
        <v>24</v>
      </c>
      <c r="E1003">
        <v>480</v>
      </c>
      <c r="F1003">
        <v>480</v>
      </c>
      <c r="G1003">
        <v>0</v>
      </c>
      <c r="H1003">
        <v>1009</v>
      </c>
      <c r="I1003">
        <v>961</v>
      </c>
      <c r="J1003">
        <v>48</v>
      </c>
      <c r="K1003">
        <v>26.83</v>
      </c>
      <c r="L1003">
        <v>1</v>
      </c>
      <c r="M1003">
        <v>0.94040000000000001</v>
      </c>
      <c r="N1003">
        <v>0.95240000000000002</v>
      </c>
      <c r="O1003">
        <v>0.89559999999999995</v>
      </c>
    </row>
    <row r="1004" spans="1:15" x14ac:dyDescent="0.3">
      <c r="A1004">
        <v>1003</v>
      </c>
      <c r="B1004" s="1">
        <v>45358</v>
      </c>
      <c r="C1004" s="2" t="s">
        <v>44</v>
      </c>
      <c r="D1004" s="2" t="s">
        <v>12</v>
      </c>
      <c r="E1004">
        <v>480</v>
      </c>
      <c r="F1004">
        <v>443</v>
      </c>
      <c r="G1004">
        <v>37</v>
      </c>
      <c r="H1004">
        <v>717</v>
      </c>
      <c r="I1004">
        <v>714</v>
      </c>
      <c r="J1004">
        <v>3</v>
      </c>
      <c r="K1004">
        <v>30.95</v>
      </c>
      <c r="L1004">
        <v>0.92290000000000005</v>
      </c>
      <c r="M1004">
        <v>0.8357</v>
      </c>
      <c r="N1004">
        <v>0.99580000000000002</v>
      </c>
      <c r="O1004">
        <v>0.76800000000000002</v>
      </c>
    </row>
    <row r="1005" spans="1:15" x14ac:dyDescent="0.3">
      <c r="A1005">
        <v>1004</v>
      </c>
      <c r="B1005" s="1">
        <v>45358</v>
      </c>
      <c r="C1005" s="2" t="s">
        <v>44</v>
      </c>
      <c r="D1005" s="2" t="s">
        <v>20</v>
      </c>
      <c r="E1005">
        <v>480</v>
      </c>
      <c r="F1005">
        <v>366</v>
      </c>
      <c r="G1005">
        <v>114</v>
      </c>
      <c r="H1005">
        <v>737</v>
      </c>
      <c r="I1005">
        <v>711</v>
      </c>
      <c r="J1005">
        <v>26</v>
      </c>
      <c r="K1005">
        <v>23.28</v>
      </c>
      <c r="L1005">
        <v>0.76249999999999996</v>
      </c>
      <c r="M1005">
        <v>0.78149999999999997</v>
      </c>
      <c r="N1005">
        <v>0.9647</v>
      </c>
      <c r="O1005">
        <v>0.57489999999999997</v>
      </c>
    </row>
    <row r="1006" spans="1:15" x14ac:dyDescent="0.3">
      <c r="A1006">
        <v>1005</v>
      </c>
      <c r="B1006" s="1">
        <v>45358</v>
      </c>
      <c r="C1006" s="2" t="s">
        <v>44</v>
      </c>
      <c r="D1006" s="2" t="s">
        <v>24</v>
      </c>
      <c r="E1006">
        <v>480</v>
      </c>
      <c r="F1006">
        <v>388</v>
      </c>
      <c r="G1006">
        <v>92</v>
      </c>
      <c r="H1006">
        <v>667</v>
      </c>
      <c r="I1006">
        <v>661</v>
      </c>
      <c r="J1006">
        <v>6</v>
      </c>
      <c r="K1006">
        <v>28.18</v>
      </c>
      <c r="L1006">
        <v>0.80830000000000002</v>
      </c>
      <c r="M1006">
        <v>0.8085</v>
      </c>
      <c r="N1006">
        <v>0.99099999999999999</v>
      </c>
      <c r="O1006">
        <v>0.64759999999999995</v>
      </c>
    </row>
    <row r="1007" spans="1:15" x14ac:dyDescent="0.3">
      <c r="A1007">
        <v>1006</v>
      </c>
      <c r="B1007" s="1">
        <v>45359</v>
      </c>
      <c r="C1007" s="2" t="s">
        <v>11</v>
      </c>
      <c r="D1007" s="2" t="s">
        <v>12</v>
      </c>
      <c r="E1007">
        <v>480</v>
      </c>
      <c r="F1007">
        <v>465</v>
      </c>
      <c r="G1007">
        <v>15</v>
      </c>
      <c r="H1007">
        <v>606</v>
      </c>
      <c r="I1007">
        <v>593</v>
      </c>
      <c r="J1007">
        <v>13</v>
      </c>
      <c r="K1007">
        <v>38.6</v>
      </c>
      <c r="L1007">
        <v>0.96879999999999999</v>
      </c>
      <c r="M1007">
        <v>0.83930000000000005</v>
      </c>
      <c r="N1007">
        <v>0.97850000000000004</v>
      </c>
      <c r="O1007">
        <v>0.79559999999999997</v>
      </c>
    </row>
    <row r="1008" spans="1:15" x14ac:dyDescent="0.3">
      <c r="A1008">
        <v>1007</v>
      </c>
      <c r="B1008" s="1">
        <v>45359</v>
      </c>
      <c r="C1008" s="2" t="s">
        <v>11</v>
      </c>
      <c r="D1008" s="2" t="s">
        <v>20</v>
      </c>
      <c r="E1008">
        <v>480</v>
      </c>
      <c r="F1008">
        <v>380</v>
      </c>
      <c r="G1008">
        <v>100</v>
      </c>
      <c r="H1008">
        <v>792</v>
      </c>
      <c r="I1008">
        <v>763</v>
      </c>
      <c r="J1008">
        <v>29</v>
      </c>
      <c r="K1008">
        <v>23.81</v>
      </c>
      <c r="L1008">
        <v>0.79169999999999996</v>
      </c>
      <c r="M1008">
        <v>0.8276</v>
      </c>
      <c r="N1008">
        <v>0.96340000000000003</v>
      </c>
      <c r="O1008">
        <v>0.63119999999999998</v>
      </c>
    </row>
    <row r="1009" spans="1:15" x14ac:dyDescent="0.3">
      <c r="A1009">
        <v>1008</v>
      </c>
      <c r="B1009" s="1">
        <v>45359</v>
      </c>
      <c r="C1009" s="2" t="s">
        <v>11</v>
      </c>
      <c r="D1009" s="2" t="s">
        <v>24</v>
      </c>
      <c r="E1009">
        <v>480</v>
      </c>
      <c r="F1009">
        <v>475</v>
      </c>
      <c r="G1009">
        <v>5</v>
      </c>
      <c r="H1009">
        <v>696</v>
      </c>
      <c r="I1009">
        <v>676</v>
      </c>
      <c r="J1009">
        <v>20</v>
      </c>
      <c r="K1009">
        <v>38.53</v>
      </c>
      <c r="L1009">
        <v>0.98960000000000004</v>
      </c>
      <c r="M1009">
        <v>0.94179999999999997</v>
      </c>
      <c r="N1009">
        <v>0.97130000000000005</v>
      </c>
      <c r="O1009">
        <v>0.90529999999999999</v>
      </c>
    </row>
    <row r="1010" spans="1:15" x14ac:dyDescent="0.3">
      <c r="A1010">
        <v>1009</v>
      </c>
      <c r="B1010" s="1">
        <v>45359</v>
      </c>
      <c r="C1010" s="2" t="s">
        <v>30</v>
      </c>
      <c r="D1010" s="2" t="s">
        <v>12</v>
      </c>
      <c r="E1010">
        <v>480</v>
      </c>
      <c r="F1010">
        <v>382</v>
      </c>
      <c r="G1010">
        <v>98</v>
      </c>
      <c r="H1010">
        <v>517</v>
      </c>
      <c r="I1010">
        <v>502</v>
      </c>
      <c r="J1010">
        <v>15</v>
      </c>
      <c r="K1010">
        <v>37.840000000000003</v>
      </c>
      <c r="L1010">
        <v>0.79579999999999995</v>
      </c>
      <c r="M1010">
        <v>0.85450000000000004</v>
      </c>
      <c r="N1010">
        <v>0.97099999999999997</v>
      </c>
      <c r="O1010">
        <v>0.6603</v>
      </c>
    </row>
    <row r="1011" spans="1:15" x14ac:dyDescent="0.3">
      <c r="A1011">
        <v>1010</v>
      </c>
      <c r="B1011" s="1">
        <v>45359</v>
      </c>
      <c r="C1011" s="2" t="s">
        <v>30</v>
      </c>
      <c r="D1011" s="2" t="s">
        <v>20</v>
      </c>
      <c r="E1011">
        <v>480</v>
      </c>
      <c r="F1011">
        <v>416</v>
      </c>
      <c r="G1011">
        <v>64</v>
      </c>
      <c r="H1011">
        <v>950</v>
      </c>
      <c r="I1011">
        <v>925</v>
      </c>
      <c r="J1011">
        <v>25</v>
      </c>
      <c r="K1011">
        <v>22.69</v>
      </c>
      <c r="L1011">
        <v>0.86670000000000003</v>
      </c>
      <c r="M1011">
        <v>0.86439999999999995</v>
      </c>
      <c r="N1011">
        <v>0.97370000000000001</v>
      </c>
      <c r="O1011">
        <v>0.72950000000000004</v>
      </c>
    </row>
    <row r="1012" spans="1:15" x14ac:dyDescent="0.3">
      <c r="A1012">
        <v>1011</v>
      </c>
      <c r="B1012" s="1">
        <v>45359</v>
      </c>
      <c r="C1012" s="2" t="s">
        <v>30</v>
      </c>
      <c r="D1012" s="2" t="s">
        <v>24</v>
      </c>
      <c r="E1012">
        <v>480</v>
      </c>
      <c r="F1012">
        <v>474</v>
      </c>
      <c r="G1012">
        <v>6</v>
      </c>
      <c r="H1012">
        <v>777</v>
      </c>
      <c r="I1012">
        <v>755</v>
      </c>
      <c r="J1012">
        <v>22</v>
      </c>
      <c r="K1012">
        <v>31.06</v>
      </c>
      <c r="L1012">
        <v>0.98750000000000004</v>
      </c>
      <c r="M1012">
        <v>0.84919999999999995</v>
      </c>
      <c r="N1012">
        <v>0.97170000000000001</v>
      </c>
      <c r="O1012">
        <v>0.81489999999999996</v>
      </c>
    </row>
    <row r="1013" spans="1:15" x14ac:dyDescent="0.3">
      <c r="A1013">
        <v>1012</v>
      </c>
      <c r="B1013" s="1">
        <v>45359</v>
      </c>
      <c r="C1013" s="2" t="s">
        <v>35</v>
      </c>
      <c r="D1013" s="2" t="s">
        <v>12</v>
      </c>
      <c r="E1013">
        <v>480</v>
      </c>
      <c r="F1013">
        <v>362</v>
      </c>
      <c r="G1013">
        <v>118</v>
      </c>
      <c r="H1013">
        <v>692</v>
      </c>
      <c r="I1013">
        <v>686</v>
      </c>
      <c r="J1013">
        <v>6</v>
      </c>
      <c r="K1013">
        <v>30.17</v>
      </c>
      <c r="L1013">
        <v>0.75419999999999998</v>
      </c>
      <c r="M1013">
        <v>0.96109999999999995</v>
      </c>
      <c r="N1013">
        <v>0.99129999999999996</v>
      </c>
      <c r="O1013">
        <v>0.71860000000000002</v>
      </c>
    </row>
    <row r="1014" spans="1:15" x14ac:dyDescent="0.3">
      <c r="A1014">
        <v>1013</v>
      </c>
      <c r="B1014" s="1">
        <v>45359</v>
      </c>
      <c r="C1014" s="2" t="s">
        <v>35</v>
      </c>
      <c r="D1014" s="2" t="s">
        <v>20</v>
      </c>
      <c r="E1014">
        <v>480</v>
      </c>
      <c r="F1014">
        <v>406</v>
      </c>
      <c r="G1014">
        <v>74</v>
      </c>
      <c r="H1014">
        <v>972</v>
      </c>
      <c r="I1014">
        <v>967</v>
      </c>
      <c r="J1014">
        <v>5</v>
      </c>
      <c r="K1014">
        <v>23.47</v>
      </c>
      <c r="L1014">
        <v>0.8458</v>
      </c>
      <c r="M1014">
        <v>0.93730000000000002</v>
      </c>
      <c r="N1014">
        <v>0.99490000000000001</v>
      </c>
      <c r="O1014">
        <v>0.78869999999999996</v>
      </c>
    </row>
    <row r="1015" spans="1:15" x14ac:dyDescent="0.3">
      <c r="A1015">
        <v>1014</v>
      </c>
      <c r="B1015" s="1">
        <v>45359</v>
      </c>
      <c r="C1015" s="2" t="s">
        <v>35</v>
      </c>
      <c r="D1015" s="2" t="s">
        <v>24</v>
      </c>
      <c r="E1015">
        <v>480</v>
      </c>
      <c r="F1015">
        <v>396</v>
      </c>
      <c r="G1015">
        <v>84</v>
      </c>
      <c r="H1015">
        <v>707</v>
      </c>
      <c r="I1015">
        <v>690</v>
      </c>
      <c r="J1015">
        <v>17</v>
      </c>
      <c r="K1015">
        <v>32.01</v>
      </c>
      <c r="L1015">
        <v>0.82499999999999996</v>
      </c>
      <c r="M1015">
        <v>0.95279999999999998</v>
      </c>
      <c r="N1015">
        <v>0.97599999999999998</v>
      </c>
      <c r="O1015">
        <v>0.76719999999999999</v>
      </c>
    </row>
    <row r="1016" spans="1:15" x14ac:dyDescent="0.3">
      <c r="A1016">
        <v>1015</v>
      </c>
      <c r="B1016" s="1">
        <v>45359</v>
      </c>
      <c r="C1016" s="2" t="s">
        <v>41</v>
      </c>
      <c r="D1016" s="2" t="s">
        <v>12</v>
      </c>
      <c r="E1016">
        <v>480</v>
      </c>
      <c r="F1016">
        <v>431</v>
      </c>
      <c r="G1016">
        <v>49</v>
      </c>
      <c r="H1016">
        <v>810</v>
      </c>
      <c r="I1016">
        <v>782</v>
      </c>
      <c r="J1016">
        <v>28</v>
      </c>
      <c r="K1016">
        <v>28.37</v>
      </c>
      <c r="L1016">
        <v>0.89790000000000003</v>
      </c>
      <c r="M1016">
        <v>0.8891</v>
      </c>
      <c r="N1016">
        <v>0.96540000000000004</v>
      </c>
      <c r="O1016">
        <v>0.77070000000000005</v>
      </c>
    </row>
    <row r="1017" spans="1:15" x14ac:dyDescent="0.3">
      <c r="A1017">
        <v>1016</v>
      </c>
      <c r="B1017" s="1">
        <v>45359</v>
      </c>
      <c r="C1017" s="2" t="s">
        <v>41</v>
      </c>
      <c r="D1017" s="2" t="s">
        <v>20</v>
      </c>
      <c r="E1017">
        <v>480</v>
      </c>
      <c r="F1017">
        <v>449</v>
      </c>
      <c r="G1017">
        <v>31</v>
      </c>
      <c r="H1017">
        <v>1027</v>
      </c>
      <c r="I1017">
        <v>978</v>
      </c>
      <c r="J1017">
        <v>49</v>
      </c>
      <c r="K1017">
        <v>25.47</v>
      </c>
      <c r="L1017">
        <v>0.93540000000000001</v>
      </c>
      <c r="M1017">
        <v>0.97160000000000002</v>
      </c>
      <c r="N1017">
        <v>0.95230000000000004</v>
      </c>
      <c r="O1017">
        <v>0.86550000000000005</v>
      </c>
    </row>
    <row r="1018" spans="1:15" x14ac:dyDescent="0.3">
      <c r="A1018">
        <v>1017</v>
      </c>
      <c r="B1018" s="1">
        <v>45359</v>
      </c>
      <c r="C1018" s="2" t="s">
        <v>41</v>
      </c>
      <c r="D1018" s="2" t="s">
        <v>24</v>
      </c>
      <c r="E1018">
        <v>480</v>
      </c>
      <c r="F1018">
        <v>423</v>
      </c>
      <c r="G1018">
        <v>57</v>
      </c>
      <c r="H1018">
        <v>549</v>
      </c>
      <c r="I1018">
        <v>533</v>
      </c>
      <c r="J1018">
        <v>16</v>
      </c>
      <c r="K1018">
        <v>36.1</v>
      </c>
      <c r="L1018">
        <v>0.88119999999999998</v>
      </c>
      <c r="M1018">
        <v>0.78090000000000004</v>
      </c>
      <c r="N1018">
        <v>0.97089999999999999</v>
      </c>
      <c r="O1018">
        <v>0.66810000000000003</v>
      </c>
    </row>
    <row r="1019" spans="1:15" x14ac:dyDescent="0.3">
      <c r="A1019">
        <v>1018</v>
      </c>
      <c r="B1019" s="1">
        <v>45359</v>
      </c>
      <c r="C1019" s="2" t="s">
        <v>44</v>
      </c>
      <c r="D1019" s="2" t="s">
        <v>12</v>
      </c>
      <c r="E1019">
        <v>480</v>
      </c>
      <c r="F1019">
        <v>367</v>
      </c>
      <c r="G1019">
        <v>113</v>
      </c>
      <c r="H1019">
        <v>514</v>
      </c>
      <c r="I1019">
        <v>496</v>
      </c>
      <c r="J1019">
        <v>18</v>
      </c>
      <c r="K1019">
        <v>34.97</v>
      </c>
      <c r="L1019">
        <v>0.76459999999999995</v>
      </c>
      <c r="M1019">
        <v>0.81720000000000004</v>
      </c>
      <c r="N1019">
        <v>0.96499999999999997</v>
      </c>
      <c r="O1019">
        <v>0.60299999999999998</v>
      </c>
    </row>
    <row r="1020" spans="1:15" x14ac:dyDescent="0.3">
      <c r="A1020">
        <v>1019</v>
      </c>
      <c r="B1020" s="1">
        <v>45359</v>
      </c>
      <c r="C1020" s="2" t="s">
        <v>44</v>
      </c>
      <c r="D1020" s="2" t="s">
        <v>20</v>
      </c>
      <c r="E1020">
        <v>480</v>
      </c>
      <c r="F1020">
        <v>370</v>
      </c>
      <c r="G1020">
        <v>110</v>
      </c>
      <c r="H1020">
        <v>776</v>
      </c>
      <c r="I1020">
        <v>755</v>
      </c>
      <c r="J1020">
        <v>21</v>
      </c>
      <c r="K1020">
        <v>26.28</v>
      </c>
      <c r="L1020">
        <v>0.77080000000000004</v>
      </c>
      <c r="M1020">
        <v>0.9194</v>
      </c>
      <c r="N1020">
        <v>0.97289999999999999</v>
      </c>
      <c r="O1020">
        <v>0.6895</v>
      </c>
    </row>
    <row r="1021" spans="1:15" x14ac:dyDescent="0.3">
      <c r="A1021">
        <v>1020</v>
      </c>
      <c r="B1021" s="1">
        <v>45359</v>
      </c>
      <c r="C1021" s="2" t="s">
        <v>44</v>
      </c>
      <c r="D1021" s="2" t="s">
        <v>24</v>
      </c>
      <c r="E1021">
        <v>480</v>
      </c>
      <c r="F1021">
        <v>453</v>
      </c>
      <c r="G1021">
        <v>27</v>
      </c>
      <c r="H1021">
        <v>1010</v>
      </c>
      <c r="I1021">
        <v>996</v>
      </c>
      <c r="J1021">
        <v>14</v>
      </c>
      <c r="K1021">
        <v>24.02</v>
      </c>
      <c r="L1021">
        <v>0.94369999999999998</v>
      </c>
      <c r="M1021">
        <v>0.89300000000000002</v>
      </c>
      <c r="N1021">
        <v>0.98609999999999998</v>
      </c>
      <c r="O1021">
        <v>0.83099999999999996</v>
      </c>
    </row>
    <row r="1022" spans="1:15" x14ac:dyDescent="0.3">
      <c r="A1022">
        <v>1021</v>
      </c>
      <c r="B1022" s="1">
        <v>45360</v>
      </c>
      <c r="C1022" s="2" t="s">
        <v>11</v>
      </c>
      <c r="D1022" s="2" t="s">
        <v>12</v>
      </c>
      <c r="E1022">
        <v>480</v>
      </c>
      <c r="F1022">
        <v>436</v>
      </c>
      <c r="G1022">
        <v>44</v>
      </c>
      <c r="H1022">
        <v>530</v>
      </c>
      <c r="I1022">
        <v>512</v>
      </c>
      <c r="J1022">
        <v>18</v>
      </c>
      <c r="K1022">
        <v>38.42</v>
      </c>
      <c r="L1022">
        <v>0.9083</v>
      </c>
      <c r="M1022">
        <v>0.77939999999999998</v>
      </c>
      <c r="N1022">
        <v>0.96599999999999997</v>
      </c>
      <c r="O1022">
        <v>0.68389999999999995</v>
      </c>
    </row>
    <row r="1023" spans="1:15" x14ac:dyDescent="0.3">
      <c r="A1023">
        <v>1022</v>
      </c>
      <c r="B1023" s="1">
        <v>45360</v>
      </c>
      <c r="C1023" s="2" t="s">
        <v>11</v>
      </c>
      <c r="D1023" s="2" t="s">
        <v>20</v>
      </c>
      <c r="E1023">
        <v>480</v>
      </c>
      <c r="F1023">
        <v>458</v>
      </c>
      <c r="G1023">
        <v>22</v>
      </c>
      <c r="H1023">
        <v>830</v>
      </c>
      <c r="I1023">
        <v>817</v>
      </c>
      <c r="J1023">
        <v>13</v>
      </c>
      <c r="K1023">
        <v>30.08</v>
      </c>
      <c r="L1023">
        <v>0.95420000000000005</v>
      </c>
      <c r="M1023">
        <v>0.90910000000000002</v>
      </c>
      <c r="N1023">
        <v>0.98429999999999995</v>
      </c>
      <c r="O1023">
        <v>0.8538</v>
      </c>
    </row>
    <row r="1024" spans="1:15" x14ac:dyDescent="0.3">
      <c r="A1024">
        <v>1023</v>
      </c>
      <c r="B1024" s="1">
        <v>45360</v>
      </c>
      <c r="C1024" s="2" t="s">
        <v>11</v>
      </c>
      <c r="D1024" s="2" t="s">
        <v>24</v>
      </c>
      <c r="E1024">
        <v>480</v>
      </c>
      <c r="F1024">
        <v>466</v>
      </c>
      <c r="G1024">
        <v>14</v>
      </c>
      <c r="H1024">
        <v>697</v>
      </c>
      <c r="I1024">
        <v>677</v>
      </c>
      <c r="J1024">
        <v>20</v>
      </c>
      <c r="K1024">
        <v>35.22</v>
      </c>
      <c r="L1024">
        <v>0.9708</v>
      </c>
      <c r="M1024">
        <v>0.87890000000000001</v>
      </c>
      <c r="N1024">
        <v>0.97130000000000005</v>
      </c>
      <c r="O1024">
        <v>0.82869999999999999</v>
      </c>
    </row>
    <row r="1025" spans="1:15" x14ac:dyDescent="0.3">
      <c r="A1025">
        <v>1024</v>
      </c>
      <c r="B1025" s="1">
        <v>45360</v>
      </c>
      <c r="C1025" s="2" t="s">
        <v>30</v>
      </c>
      <c r="D1025" s="2" t="s">
        <v>12</v>
      </c>
      <c r="E1025">
        <v>480</v>
      </c>
      <c r="F1025">
        <v>360</v>
      </c>
      <c r="G1025">
        <v>120</v>
      </c>
      <c r="H1025">
        <v>547</v>
      </c>
      <c r="I1025">
        <v>527</v>
      </c>
      <c r="J1025">
        <v>20</v>
      </c>
      <c r="K1025">
        <v>33.340000000000003</v>
      </c>
      <c r="L1025">
        <v>0.75</v>
      </c>
      <c r="M1025">
        <v>0.84540000000000004</v>
      </c>
      <c r="N1025">
        <v>0.96340000000000003</v>
      </c>
      <c r="O1025">
        <v>0.61080000000000001</v>
      </c>
    </row>
    <row r="1026" spans="1:15" x14ac:dyDescent="0.3">
      <c r="A1026">
        <v>1025</v>
      </c>
      <c r="B1026" s="1">
        <v>45360</v>
      </c>
      <c r="C1026" s="2" t="s">
        <v>30</v>
      </c>
      <c r="D1026" s="2" t="s">
        <v>20</v>
      </c>
      <c r="E1026">
        <v>480</v>
      </c>
      <c r="F1026">
        <v>373</v>
      </c>
      <c r="G1026">
        <v>107</v>
      </c>
      <c r="H1026">
        <v>693</v>
      </c>
      <c r="I1026">
        <v>679</v>
      </c>
      <c r="J1026">
        <v>14</v>
      </c>
      <c r="K1026">
        <v>30.68</v>
      </c>
      <c r="L1026">
        <v>0.77710000000000001</v>
      </c>
      <c r="M1026">
        <v>0.9506</v>
      </c>
      <c r="N1026">
        <v>0.9798</v>
      </c>
      <c r="O1026">
        <v>0.7238</v>
      </c>
    </row>
    <row r="1027" spans="1:15" x14ac:dyDescent="0.3">
      <c r="A1027">
        <v>1026</v>
      </c>
      <c r="B1027" s="1">
        <v>45360</v>
      </c>
      <c r="C1027" s="2" t="s">
        <v>30</v>
      </c>
      <c r="D1027" s="2" t="s">
        <v>24</v>
      </c>
      <c r="E1027">
        <v>480</v>
      </c>
      <c r="F1027">
        <v>479</v>
      </c>
      <c r="G1027">
        <v>1</v>
      </c>
      <c r="H1027">
        <v>712</v>
      </c>
      <c r="I1027">
        <v>707</v>
      </c>
      <c r="J1027">
        <v>5</v>
      </c>
      <c r="K1027">
        <v>30.45</v>
      </c>
      <c r="L1027">
        <v>0.99790000000000001</v>
      </c>
      <c r="M1027">
        <v>0.755</v>
      </c>
      <c r="N1027">
        <v>0.99299999999999999</v>
      </c>
      <c r="O1027">
        <v>0.74809999999999999</v>
      </c>
    </row>
    <row r="1028" spans="1:15" x14ac:dyDescent="0.3">
      <c r="A1028">
        <v>1027</v>
      </c>
      <c r="B1028" s="1">
        <v>45360</v>
      </c>
      <c r="C1028" s="2" t="s">
        <v>35</v>
      </c>
      <c r="D1028" s="2" t="s">
        <v>12</v>
      </c>
      <c r="E1028">
        <v>480</v>
      </c>
      <c r="F1028">
        <v>395</v>
      </c>
      <c r="G1028">
        <v>85</v>
      </c>
      <c r="H1028">
        <v>909</v>
      </c>
      <c r="I1028">
        <v>874</v>
      </c>
      <c r="J1028">
        <v>35</v>
      </c>
      <c r="K1028">
        <v>21.13</v>
      </c>
      <c r="L1028">
        <v>0.82289999999999996</v>
      </c>
      <c r="M1028">
        <v>0.81089999999999995</v>
      </c>
      <c r="N1028">
        <v>0.96150000000000002</v>
      </c>
      <c r="O1028">
        <v>0.64159999999999995</v>
      </c>
    </row>
    <row r="1029" spans="1:15" x14ac:dyDescent="0.3">
      <c r="A1029">
        <v>1028</v>
      </c>
      <c r="B1029" s="1">
        <v>45360</v>
      </c>
      <c r="C1029" s="2" t="s">
        <v>35</v>
      </c>
      <c r="D1029" s="2" t="s">
        <v>20</v>
      </c>
      <c r="E1029">
        <v>480</v>
      </c>
      <c r="F1029">
        <v>444</v>
      </c>
      <c r="G1029">
        <v>36</v>
      </c>
      <c r="H1029">
        <v>619</v>
      </c>
      <c r="I1029">
        <v>618</v>
      </c>
      <c r="J1029">
        <v>1</v>
      </c>
      <c r="K1029">
        <v>33.67</v>
      </c>
      <c r="L1029">
        <v>0.92500000000000004</v>
      </c>
      <c r="M1029">
        <v>0.78259999999999996</v>
      </c>
      <c r="N1029">
        <v>0.99839999999999995</v>
      </c>
      <c r="O1029">
        <v>0.72270000000000001</v>
      </c>
    </row>
    <row r="1030" spans="1:15" x14ac:dyDescent="0.3">
      <c r="A1030">
        <v>1029</v>
      </c>
      <c r="B1030" s="1">
        <v>45360</v>
      </c>
      <c r="C1030" s="2" t="s">
        <v>35</v>
      </c>
      <c r="D1030" s="2" t="s">
        <v>24</v>
      </c>
      <c r="E1030">
        <v>480</v>
      </c>
      <c r="F1030">
        <v>380</v>
      </c>
      <c r="G1030">
        <v>100</v>
      </c>
      <c r="H1030">
        <v>812</v>
      </c>
      <c r="I1030">
        <v>811</v>
      </c>
      <c r="J1030">
        <v>1</v>
      </c>
      <c r="K1030">
        <v>25.9</v>
      </c>
      <c r="L1030">
        <v>0.79169999999999996</v>
      </c>
      <c r="M1030">
        <v>0.92269999999999996</v>
      </c>
      <c r="N1030">
        <v>0.99880000000000002</v>
      </c>
      <c r="O1030">
        <v>0.72960000000000003</v>
      </c>
    </row>
    <row r="1031" spans="1:15" x14ac:dyDescent="0.3">
      <c r="A1031">
        <v>1030</v>
      </c>
      <c r="B1031" s="1">
        <v>45360</v>
      </c>
      <c r="C1031" s="2" t="s">
        <v>41</v>
      </c>
      <c r="D1031" s="2" t="s">
        <v>12</v>
      </c>
      <c r="E1031">
        <v>480</v>
      </c>
      <c r="F1031">
        <v>376</v>
      </c>
      <c r="G1031">
        <v>104</v>
      </c>
      <c r="H1031">
        <v>691</v>
      </c>
      <c r="I1031">
        <v>668</v>
      </c>
      <c r="J1031">
        <v>23</v>
      </c>
      <c r="K1031">
        <v>29.05</v>
      </c>
      <c r="L1031">
        <v>0.7833</v>
      </c>
      <c r="M1031">
        <v>0.89049999999999996</v>
      </c>
      <c r="N1031">
        <v>0.9667</v>
      </c>
      <c r="O1031">
        <v>0.67430000000000001</v>
      </c>
    </row>
    <row r="1032" spans="1:15" x14ac:dyDescent="0.3">
      <c r="A1032">
        <v>1031</v>
      </c>
      <c r="B1032" s="1">
        <v>45360</v>
      </c>
      <c r="C1032" s="2" t="s">
        <v>41</v>
      </c>
      <c r="D1032" s="2" t="s">
        <v>20</v>
      </c>
      <c r="E1032">
        <v>480</v>
      </c>
      <c r="F1032">
        <v>409</v>
      </c>
      <c r="G1032">
        <v>71</v>
      </c>
      <c r="H1032">
        <v>604</v>
      </c>
      <c r="I1032">
        <v>588</v>
      </c>
      <c r="J1032">
        <v>16</v>
      </c>
      <c r="K1032">
        <v>37.299999999999997</v>
      </c>
      <c r="L1032">
        <v>0.85209999999999997</v>
      </c>
      <c r="M1032">
        <v>0.91930000000000001</v>
      </c>
      <c r="N1032">
        <v>0.97350000000000003</v>
      </c>
      <c r="O1032">
        <v>0.76259999999999994</v>
      </c>
    </row>
    <row r="1033" spans="1:15" x14ac:dyDescent="0.3">
      <c r="A1033">
        <v>1032</v>
      </c>
      <c r="B1033" s="1">
        <v>45360</v>
      </c>
      <c r="C1033" s="2" t="s">
        <v>41</v>
      </c>
      <c r="D1033" s="2" t="s">
        <v>24</v>
      </c>
      <c r="E1033">
        <v>480</v>
      </c>
      <c r="F1033">
        <v>450</v>
      </c>
      <c r="G1033">
        <v>30</v>
      </c>
      <c r="H1033">
        <v>833</v>
      </c>
      <c r="I1033">
        <v>805</v>
      </c>
      <c r="J1033">
        <v>28</v>
      </c>
      <c r="K1033">
        <v>30.22</v>
      </c>
      <c r="L1033">
        <v>0.9375</v>
      </c>
      <c r="M1033">
        <v>0.93279999999999996</v>
      </c>
      <c r="N1033">
        <v>0.96640000000000004</v>
      </c>
      <c r="O1033">
        <v>0.84509999999999996</v>
      </c>
    </row>
    <row r="1034" spans="1:15" x14ac:dyDescent="0.3">
      <c r="A1034">
        <v>1033</v>
      </c>
      <c r="B1034" s="1">
        <v>45360</v>
      </c>
      <c r="C1034" s="2" t="s">
        <v>44</v>
      </c>
      <c r="D1034" s="2" t="s">
        <v>12</v>
      </c>
      <c r="E1034">
        <v>480</v>
      </c>
      <c r="F1034">
        <v>392</v>
      </c>
      <c r="G1034">
        <v>88</v>
      </c>
      <c r="H1034">
        <v>679</v>
      </c>
      <c r="I1034">
        <v>666</v>
      </c>
      <c r="J1034">
        <v>13</v>
      </c>
      <c r="K1034">
        <v>33.29</v>
      </c>
      <c r="L1034">
        <v>0.81669999999999998</v>
      </c>
      <c r="M1034">
        <v>0.96179999999999999</v>
      </c>
      <c r="N1034">
        <v>0.98089999999999999</v>
      </c>
      <c r="O1034">
        <v>0.77049999999999996</v>
      </c>
    </row>
    <row r="1035" spans="1:15" x14ac:dyDescent="0.3">
      <c r="A1035">
        <v>1034</v>
      </c>
      <c r="B1035" s="1">
        <v>45360</v>
      </c>
      <c r="C1035" s="2" t="s">
        <v>44</v>
      </c>
      <c r="D1035" s="2" t="s">
        <v>20</v>
      </c>
      <c r="E1035">
        <v>480</v>
      </c>
      <c r="F1035">
        <v>380</v>
      </c>
      <c r="G1035">
        <v>100</v>
      </c>
      <c r="H1035">
        <v>473</v>
      </c>
      <c r="I1035">
        <v>460</v>
      </c>
      <c r="J1035">
        <v>13</v>
      </c>
      <c r="K1035">
        <v>39.520000000000003</v>
      </c>
      <c r="L1035">
        <v>0.79169999999999996</v>
      </c>
      <c r="M1035">
        <v>0.82120000000000004</v>
      </c>
      <c r="N1035">
        <v>0.97250000000000003</v>
      </c>
      <c r="O1035">
        <v>0.63229999999999997</v>
      </c>
    </row>
    <row r="1036" spans="1:15" x14ac:dyDescent="0.3">
      <c r="A1036">
        <v>1035</v>
      </c>
      <c r="B1036" s="1">
        <v>45360</v>
      </c>
      <c r="C1036" s="2" t="s">
        <v>44</v>
      </c>
      <c r="D1036" s="2" t="s">
        <v>24</v>
      </c>
      <c r="E1036">
        <v>480</v>
      </c>
      <c r="F1036">
        <v>479</v>
      </c>
      <c r="G1036">
        <v>1</v>
      </c>
      <c r="H1036">
        <v>656</v>
      </c>
      <c r="I1036">
        <v>628</v>
      </c>
      <c r="J1036">
        <v>28</v>
      </c>
      <c r="K1036">
        <v>34.869999999999997</v>
      </c>
      <c r="L1036">
        <v>0.99790000000000001</v>
      </c>
      <c r="M1036">
        <v>0.79610000000000003</v>
      </c>
      <c r="N1036">
        <v>0.95730000000000004</v>
      </c>
      <c r="O1036">
        <v>0.76049999999999995</v>
      </c>
    </row>
    <row r="1037" spans="1:15" x14ac:dyDescent="0.3">
      <c r="A1037">
        <v>1036</v>
      </c>
      <c r="B1037" s="1">
        <v>45361</v>
      </c>
      <c r="C1037" s="2" t="s">
        <v>11</v>
      </c>
      <c r="D1037" s="2" t="s">
        <v>12</v>
      </c>
      <c r="E1037">
        <v>480</v>
      </c>
      <c r="F1037">
        <v>370</v>
      </c>
      <c r="G1037">
        <v>110</v>
      </c>
      <c r="H1037">
        <v>557</v>
      </c>
      <c r="I1037">
        <v>532</v>
      </c>
      <c r="J1037">
        <v>25</v>
      </c>
      <c r="K1037">
        <v>37.4</v>
      </c>
      <c r="L1037">
        <v>0.77080000000000004</v>
      </c>
      <c r="M1037">
        <v>0.93930000000000002</v>
      </c>
      <c r="N1037">
        <v>0.95509999999999995</v>
      </c>
      <c r="O1037">
        <v>0.6915</v>
      </c>
    </row>
    <row r="1038" spans="1:15" x14ac:dyDescent="0.3">
      <c r="A1038">
        <v>1037</v>
      </c>
      <c r="B1038" s="1">
        <v>45361</v>
      </c>
      <c r="C1038" s="2" t="s">
        <v>11</v>
      </c>
      <c r="D1038" s="2" t="s">
        <v>20</v>
      </c>
      <c r="E1038">
        <v>480</v>
      </c>
      <c r="F1038">
        <v>390</v>
      </c>
      <c r="G1038">
        <v>90</v>
      </c>
      <c r="H1038">
        <v>570</v>
      </c>
      <c r="I1038">
        <v>554</v>
      </c>
      <c r="J1038">
        <v>16</v>
      </c>
      <c r="K1038">
        <v>34.19</v>
      </c>
      <c r="L1038">
        <v>0.8125</v>
      </c>
      <c r="M1038">
        <v>0.83330000000000004</v>
      </c>
      <c r="N1038">
        <v>0.97189999999999999</v>
      </c>
      <c r="O1038">
        <v>0.65800000000000003</v>
      </c>
    </row>
    <row r="1039" spans="1:15" x14ac:dyDescent="0.3">
      <c r="A1039">
        <v>1038</v>
      </c>
      <c r="B1039" s="1">
        <v>45361</v>
      </c>
      <c r="C1039" s="2" t="s">
        <v>11</v>
      </c>
      <c r="D1039" s="2" t="s">
        <v>24</v>
      </c>
      <c r="E1039">
        <v>480</v>
      </c>
      <c r="F1039">
        <v>386</v>
      </c>
      <c r="G1039">
        <v>94</v>
      </c>
      <c r="H1039">
        <v>670</v>
      </c>
      <c r="I1039">
        <v>638</v>
      </c>
      <c r="J1039">
        <v>32</v>
      </c>
      <c r="K1039">
        <v>32.07</v>
      </c>
      <c r="L1039">
        <v>0.80420000000000003</v>
      </c>
      <c r="M1039">
        <v>0.92800000000000005</v>
      </c>
      <c r="N1039">
        <v>0.95220000000000005</v>
      </c>
      <c r="O1039">
        <v>0.71060000000000001</v>
      </c>
    </row>
    <row r="1040" spans="1:15" x14ac:dyDescent="0.3">
      <c r="A1040">
        <v>1039</v>
      </c>
      <c r="B1040" s="1">
        <v>45361</v>
      </c>
      <c r="C1040" s="2" t="s">
        <v>30</v>
      </c>
      <c r="D1040" s="2" t="s">
        <v>12</v>
      </c>
      <c r="E1040">
        <v>480</v>
      </c>
      <c r="F1040">
        <v>443</v>
      </c>
      <c r="G1040">
        <v>37</v>
      </c>
      <c r="H1040">
        <v>895</v>
      </c>
      <c r="I1040">
        <v>892</v>
      </c>
      <c r="J1040">
        <v>3</v>
      </c>
      <c r="K1040">
        <v>28.98</v>
      </c>
      <c r="L1040">
        <v>0.92290000000000005</v>
      </c>
      <c r="M1040">
        <v>0.97599999999999998</v>
      </c>
      <c r="N1040">
        <v>0.99660000000000004</v>
      </c>
      <c r="O1040">
        <v>0.89770000000000005</v>
      </c>
    </row>
    <row r="1041" spans="1:15" x14ac:dyDescent="0.3">
      <c r="A1041">
        <v>1040</v>
      </c>
      <c r="B1041" s="1">
        <v>45361</v>
      </c>
      <c r="C1041" s="2" t="s">
        <v>30</v>
      </c>
      <c r="D1041" s="2" t="s">
        <v>20</v>
      </c>
      <c r="E1041">
        <v>480</v>
      </c>
      <c r="F1041">
        <v>458</v>
      </c>
      <c r="G1041">
        <v>22</v>
      </c>
      <c r="H1041">
        <v>614</v>
      </c>
      <c r="I1041">
        <v>613</v>
      </c>
      <c r="J1041">
        <v>1</v>
      </c>
      <c r="K1041">
        <v>34.700000000000003</v>
      </c>
      <c r="L1041">
        <v>0.95420000000000005</v>
      </c>
      <c r="M1041">
        <v>0.7762</v>
      </c>
      <c r="N1041">
        <v>0.99839999999999995</v>
      </c>
      <c r="O1041">
        <v>0.73950000000000005</v>
      </c>
    </row>
    <row r="1042" spans="1:15" x14ac:dyDescent="0.3">
      <c r="A1042">
        <v>1041</v>
      </c>
      <c r="B1042" s="1">
        <v>45361</v>
      </c>
      <c r="C1042" s="2" t="s">
        <v>30</v>
      </c>
      <c r="D1042" s="2" t="s">
        <v>24</v>
      </c>
      <c r="E1042">
        <v>480</v>
      </c>
      <c r="F1042">
        <v>445</v>
      </c>
      <c r="G1042">
        <v>35</v>
      </c>
      <c r="H1042">
        <v>668</v>
      </c>
      <c r="I1042">
        <v>649</v>
      </c>
      <c r="J1042">
        <v>19</v>
      </c>
      <c r="K1042">
        <v>31.13</v>
      </c>
      <c r="L1042">
        <v>0.92710000000000004</v>
      </c>
      <c r="M1042">
        <v>0.77949999999999997</v>
      </c>
      <c r="N1042">
        <v>0.97160000000000002</v>
      </c>
      <c r="O1042">
        <v>0.70220000000000005</v>
      </c>
    </row>
    <row r="1043" spans="1:15" x14ac:dyDescent="0.3">
      <c r="A1043">
        <v>1042</v>
      </c>
      <c r="B1043" s="1">
        <v>45361</v>
      </c>
      <c r="C1043" s="2" t="s">
        <v>35</v>
      </c>
      <c r="D1043" s="2" t="s">
        <v>12</v>
      </c>
      <c r="E1043">
        <v>480</v>
      </c>
      <c r="F1043">
        <v>448</v>
      </c>
      <c r="G1043">
        <v>32</v>
      </c>
      <c r="H1043">
        <v>1145</v>
      </c>
      <c r="I1043">
        <v>1092</v>
      </c>
      <c r="J1043">
        <v>53</v>
      </c>
      <c r="K1043">
        <v>20.11</v>
      </c>
      <c r="L1043">
        <v>0.93330000000000002</v>
      </c>
      <c r="M1043">
        <v>0.85699999999999998</v>
      </c>
      <c r="N1043">
        <v>0.95369999999999999</v>
      </c>
      <c r="O1043">
        <v>0.76280000000000003</v>
      </c>
    </row>
    <row r="1044" spans="1:15" x14ac:dyDescent="0.3">
      <c r="A1044">
        <v>1043</v>
      </c>
      <c r="B1044" s="1">
        <v>45361</v>
      </c>
      <c r="C1044" s="2" t="s">
        <v>35</v>
      </c>
      <c r="D1044" s="2" t="s">
        <v>20</v>
      </c>
      <c r="E1044">
        <v>480</v>
      </c>
      <c r="F1044">
        <v>475</v>
      </c>
      <c r="G1044">
        <v>5</v>
      </c>
      <c r="H1044">
        <v>1017</v>
      </c>
      <c r="I1044">
        <v>1015</v>
      </c>
      <c r="J1044">
        <v>2</v>
      </c>
      <c r="K1044">
        <v>23.07</v>
      </c>
      <c r="L1044">
        <v>0.98960000000000004</v>
      </c>
      <c r="M1044">
        <v>0.82350000000000001</v>
      </c>
      <c r="N1044">
        <v>0.998</v>
      </c>
      <c r="O1044">
        <v>0.81330000000000002</v>
      </c>
    </row>
    <row r="1045" spans="1:15" x14ac:dyDescent="0.3">
      <c r="A1045">
        <v>1044</v>
      </c>
      <c r="B1045" s="1">
        <v>45361</v>
      </c>
      <c r="C1045" s="2" t="s">
        <v>35</v>
      </c>
      <c r="D1045" s="2" t="s">
        <v>24</v>
      </c>
      <c r="E1045">
        <v>480</v>
      </c>
      <c r="F1045">
        <v>361</v>
      </c>
      <c r="G1045">
        <v>119</v>
      </c>
      <c r="H1045">
        <v>628</v>
      </c>
      <c r="I1045">
        <v>619</v>
      </c>
      <c r="J1045">
        <v>9</v>
      </c>
      <c r="K1045">
        <v>32.51</v>
      </c>
      <c r="L1045">
        <v>0.75209999999999999</v>
      </c>
      <c r="M1045">
        <v>0.94289999999999996</v>
      </c>
      <c r="N1045">
        <v>0.98570000000000002</v>
      </c>
      <c r="O1045">
        <v>0.69899999999999995</v>
      </c>
    </row>
    <row r="1046" spans="1:15" x14ac:dyDescent="0.3">
      <c r="A1046">
        <v>1045</v>
      </c>
      <c r="B1046" s="1">
        <v>45361</v>
      </c>
      <c r="C1046" s="2" t="s">
        <v>41</v>
      </c>
      <c r="D1046" s="2" t="s">
        <v>12</v>
      </c>
      <c r="E1046">
        <v>480</v>
      </c>
      <c r="F1046">
        <v>379</v>
      </c>
      <c r="G1046">
        <v>101</v>
      </c>
      <c r="H1046">
        <v>600</v>
      </c>
      <c r="I1046">
        <v>577</v>
      </c>
      <c r="J1046">
        <v>23</v>
      </c>
      <c r="K1046">
        <v>31.45</v>
      </c>
      <c r="L1046">
        <v>0.78959999999999997</v>
      </c>
      <c r="M1046">
        <v>0.83099999999999996</v>
      </c>
      <c r="N1046">
        <v>0.9617</v>
      </c>
      <c r="O1046">
        <v>0.63100000000000001</v>
      </c>
    </row>
    <row r="1047" spans="1:15" x14ac:dyDescent="0.3">
      <c r="A1047">
        <v>1046</v>
      </c>
      <c r="B1047" s="1">
        <v>45361</v>
      </c>
      <c r="C1047" s="2" t="s">
        <v>41</v>
      </c>
      <c r="D1047" s="2" t="s">
        <v>20</v>
      </c>
      <c r="E1047">
        <v>480</v>
      </c>
      <c r="F1047">
        <v>440</v>
      </c>
      <c r="G1047">
        <v>40</v>
      </c>
      <c r="H1047">
        <v>839</v>
      </c>
      <c r="I1047">
        <v>818</v>
      </c>
      <c r="J1047">
        <v>21</v>
      </c>
      <c r="K1047">
        <v>30.51</v>
      </c>
      <c r="L1047">
        <v>0.91669999999999996</v>
      </c>
      <c r="M1047">
        <v>0.96989999999999998</v>
      </c>
      <c r="N1047">
        <v>0.97499999999999998</v>
      </c>
      <c r="O1047">
        <v>0.8669</v>
      </c>
    </row>
    <row r="1048" spans="1:15" x14ac:dyDescent="0.3">
      <c r="A1048">
        <v>1047</v>
      </c>
      <c r="B1048" s="1">
        <v>45361</v>
      </c>
      <c r="C1048" s="2" t="s">
        <v>41</v>
      </c>
      <c r="D1048" s="2" t="s">
        <v>24</v>
      </c>
      <c r="E1048">
        <v>480</v>
      </c>
      <c r="F1048">
        <v>380</v>
      </c>
      <c r="G1048">
        <v>100</v>
      </c>
      <c r="H1048">
        <v>640</v>
      </c>
      <c r="I1048">
        <v>623</v>
      </c>
      <c r="J1048">
        <v>17</v>
      </c>
      <c r="K1048">
        <v>30.1</v>
      </c>
      <c r="L1048">
        <v>0.79169999999999996</v>
      </c>
      <c r="M1048">
        <v>0.84540000000000004</v>
      </c>
      <c r="N1048">
        <v>0.97340000000000004</v>
      </c>
      <c r="O1048">
        <v>0.65149999999999997</v>
      </c>
    </row>
    <row r="1049" spans="1:15" x14ac:dyDescent="0.3">
      <c r="A1049">
        <v>1048</v>
      </c>
      <c r="B1049" s="1">
        <v>45361</v>
      </c>
      <c r="C1049" s="2" t="s">
        <v>44</v>
      </c>
      <c r="D1049" s="2" t="s">
        <v>12</v>
      </c>
      <c r="E1049">
        <v>480</v>
      </c>
      <c r="F1049">
        <v>469</v>
      </c>
      <c r="G1049">
        <v>11</v>
      </c>
      <c r="H1049">
        <v>993</v>
      </c>
      <c r="I1049">
        <v>961</v>
      </c>
      <c r="J1049">
        <v>32</v>
      </c>
      <c r="K1049">
        <v>26.99</v>
      </c>
      <c r="L1049">
        <v>0.97709999999999997</v>
      </c>
      <c r="M1049">
        <v>0.95299999999999996</v>
      </c>
      <c r="N1049">
        <v>0.96779999999999999</v>
      </c>
      <c r="O1049">
        <v>0.9012</v>
      </c>
    </row>
    <row r="1050" spans="1:15" x14ac:dyDescent="0.3">
      <c r="A1050">
        <v>1049</v>
      </c>
      <c r="B1050" s="1">
        <v>45361</v>
      </c>
      <c r="C1050" s="2" t="s">
        <v>44</v>
      </c>
      <c r="D1050" s="2" t="s">
        <v>20</v>
      </c>
      <c r="E1050">
        <v>480</v>
      </c>
      <c r="F1050">
        <v>438</v>
      </c>
      <c r="G1050">
        <v>42</v>
      </c>
      <c r="H1050">
        <v>772</v>
      </c>
      <c r="I1050">
        <v>743</v>
      </c>
      <c r="J1050">
        <v>29</v>
      </c>
      <c r="K1050">
        <v>27.22</v>
      </c>
      <c r="L1050">
        <v>0.91249999999999998</v>
      </c>
      <c r="M1050">
        <v>0.8</v>
      </c>
      <c r="N1050">
        <v>0.96240000000000003</v>
      </c>
      <c r="O1050">
        <v>0.7026</v>
      </c>
    </row>
    <row r="1051" spans="1:15" x14ac:dyDescent="0.3">
      <c r="A1051">
        <v>1050</v>
      </c>
      <c r="B1051" s="1">
        <v>45361</v>
      </c>
      <c r="C1051" s="2" t="s">
        <v>44</v>
      </c>
      <c r="D1051" s="2" t="s">
        <v>24</v>
      </c>
      <c r="E1051">
        <v>480</v>
      </c>
      <c r="F1051">
        <v>413</v>
      </c>
      <c r="G1051">
        <v>67</v>
      </c>
      <c r="H1051">
        <v>738</v>
      </c>
      <c r="I1051">
        <v>711</v>
      </c>
      <c r="J1051">
        <v>27</v>
      </c>
      <c r="K1051">
        <v>29.5</v>
      </c>
      <c r="L1051">
        <v>0.86040000000000005</v>
      </c>
      <c r="M1051">
        <v>0.87860000000000005</v>
      </c>
      <c r="N1051">
        <v>0.96340000000000003</v>
      </c>
      <c r="O1051">
        <v>0.72829999999999995</v>
      </c>
    </row>
    <row r="1052" spans="1:15" x14ac:dyDescent="0.3">
      <c r="A1052">
        <v>1051</v>
      </c>
      <c r="B1052" s="1">
        <v>45362</v>
      </c>
      <c r="C1052" s="2" t="s">
        <v>11</v>
      </c>
      <c r="D1052" s="2" t="s">
        <v>12</v>
      </c>
      <c r="E1052">
        <v>480</v>
      </c>
      <c r="F1052">
        <v>397</v>
      </c>
      <c r="G1052">
        <v>83</v>
      </c>
      <c r="H1052">
        <v>1066</v>
      </c>
      <c r="I1052">
        <v>1043</v>
      </c>
      <c r="J1052">
        <v>23</v>
      </c>
      <c r="K1052">
        <v>20.18</v>
      </c>
      <c r="L1052">
        <v>0.82709999999999995</v>
      </c>
      <c r="M1052">
        <v>0.90339999999999998</v>
      </c>
      <c r="N1052">
        <v>0.97840000000000005</v>
      </c>
      <c r="O1052">
        <v>0.73109999999999997</v>
      </c>
    </row>
    <row r="1053" spans="1:15" x14ac:dyDescent="0.3">
      <c r="A1053">
        <v>1052</v>
      </c>
      <c r="B1053" s="1">
        <v>45362</v>
      </c>
      <c r="C1053" s="2" t="s">
        <v>11</v>
      </c>
      <c r="D1053" s="2" t="s">
        <v>20</v>
      </c>
      <c r="E1053">
        <v>480</v>
      </c>
      <c r="F1053">
        <v>365</v>
      </c>
      <c r="G1053">
        <v>115</v>
      </c>
      <c r="H1053">
        <v>640</v>
      </c>
      <c r="I1053">
        <v>633</v>
      </c>
      <c r="J1053">
        <v>7</v>
      </c>
      <c r="K1053">
        <v>32.85</v>
      </c>
      <c r="L1053">
        <v>0.76039999999999996</v>
      </c>
      <c r="M1053">
        <v>0.96099999999999997</v>
      </c>
      <c r="N1053">
        <v>0.98909999999999998</v>
      </c>
      <c r="O1053">
        <v>0.7228</v>
      </c>
    </row>
    <row r="1054" spans="1:15" x14ac:dyDescent="0.3">
      <c r="A1054">
        <v>1053</v>
      </c>
      <c r="B1054" s="1">
        <v>45362</v>
      </c>
      <c r="C1054" s="2" t="s">
        <v>11</v>
      </c>
      <c r="D1054" s="2" t="s">
        <v>24</v>
      </c>
      <c r="E1054">
        <v>480</v>
      </c>
      <c r="F1054">
        <v>475</v>
      </c>
      <c r="G1054">
        <v>5</v>
      </c>
      <c r="H1054">
        <v>696</v>
      </c>
      <c r="I1054">
        <v>665</v>
      </c>
      <c r="J1054">
        <v>31</v>
      </c>
      <c r="K1054">
        <v>33.65</v>
      </c>
      <c r="L1054">
        <v>0.98960000000000004</v>
      </c>
      <c r="M1054">
        <v>0.82269999999999999</v>
      </c>
      <c r="N1054">
        <v>0.95550000000000002</v>
      </c>
      <c r="O1054">
        <v>0.77790000000000004</v>
      </c>
    </row>
    <row r="1055" spans="1:15" x14ac:dyDescent="0.3">
      <c r="A1055">
        <v>1054</v>
      </c>
      <c r="B1055" s="1">
        <v>45362</v>
      </c>
      <c r="C1055" s="2" t="s">
        <v>30</v>
      </c>
      <c r="D1055" s="2" t="s">
        <v>12</v>
      </c>
      <c r="E1055">
        <v>480</v>
      </c>
      <c r="F1055">
        <v>360</v>
      </c>
      <c r="G1055">
        <v>120</v>
      </c>
      <c r="H1055">
        <v>784</v>
      </c>
      <c r="I1055">
        <v>756</v>
      </c>
      <c r="J1055">
        <v>28</v>
      </c>
      <c r="K1055">
        <v>22.27</v>
      </c>
      <c r="L1055">
        <v>0.75</v>
      </c>
      <c r="M1055">
        <v>0.80820000000000003</v>
      </c>
      <c r="N1055">
        <v>0.96430000000000005</v>
      </c>
      <c r="O1055">
        <v>0.58450000000000002</v>
      </c>
    </row>
    <row r="1056" spans="1:15" x14ac:dyDescent="0.3">
      <c r="A1056">
        <v>1055</v>
      </c>
      <c r="B1056" s="1">
        <v>45362</v>
      </c>
      <c r="C1056" s="2" t="s">
        <v>30</v>
      </c>
      <c r="D1056" s="2" t="s">
        <v>20</v>
      </c>
      <c r="E1056">
        <v>480</v>
      </c>
      <c r="F1056">
        <v>477</v>
      </c>
      <c r="G1056">
        <v>3</v>
      </c>
      <c r="H1056">
        <v>702</v>
      </c>
      <c r="I1056">
        <v>689</v>
      </c>
      <c r="J1056">
        <v>13</v>
      </c>
      <c r="K1056">
        <v>38.229999999999997</v>
      </c>
      <c r="L1056">
        <v>0.99380000000000002</v>
      </c>
      <c r="M1056">
        <v>0.9385</v>
      </c>
      <c r="N1056">
        <v>0.98150000000000004</v>
      </c>
      <c r="O1056">
        <v>0.91539999999999999</v>
      </c>
    </row>
    <row r="1057" spans="1:15" x14ac:dyDescent="0.3">
      <c r="A1057">
        <v>1056</v>
      </c>
      <c r="B1057" s="1">
        <v>45362</v>
      </c>
      <c r="C1057" s="2" t="s">
        <v>30</v>
      </c>
      <c r="D1057" s="2" t="s">
        <v>24</v>
      </c>
      <c r="E1057">
        <v>480</v>
      </c>
      <c r="F1057">
        <v>378</v>
      </c>
      <c r="G1057">
        <v>102</v>
      </c>
      <c r="H1057">
        <v>647</v>
      </c>
      <c r="I1057">
        <v>638</v>
      </c>
      <c r="J1057">
        <v>9</v>
      </c>
      <c r="K1057">
        <v>30.17</v>
      </c>
      <c r="L1057">
        <v>0.78749999999999998</v>
      </c>
      <c r="M1057">
        <v>0.86150000000000004</v>
      </c>
      <c r="N1057">
        <v>0.98609999999999998</v>
      </c>
      <c r="O1057">
        <v>0.66900000000000004</v>
      </c>
    </row>
    <row r="1058" spans="1:15" x14ac:dyDescent="0.3">
      <c r="A1058">
        <v>1057</v>
      </c>
      <c r="B1058" s="1">
        <v>45362</v>
      </c>
      <c r="C1058" s="2" t="s">
        <v>35</v>
      </c>
      <c r="D1058" s="2" t="s">
        <v>12</v>
      </c>
      <c r="E1058">
        <v>480</v>
      </c>
      <c r="F1058">
        <v>397</v>
      </c>
      <c r="G1058">
        <v>83</v>
      </c>
      <c r="H1058">
        <v>866</v>
      </c>
      <c r="I1058">
        <v>825</v>
      </c>
      <c r="J1058">
        <v>41</v>
      </c>
      <c r="K1058">
        <v>23.85</v>
      </c>
      <c r="L1058">
        <v>0.82709999999999995</v>
      </c>
      <c r="M1058">
        <v>0.86770000000000003</v>
      </c>
      <c r="N1058">
        <v>0.95269999999999999</v>
      </c>
      <c r="O1058">
        <v>0.68369999999999997</v>
      </c>
    </row>
    <row r="1059" spans="1:15" x14ac:dyDescent="0.3">
      <c r="A1059">
        <v>1058</v>
      </c>
      <c r="B1059" s="1">
        <v>45362</v>
      </c>
      <c r="C1059" s="2" t="s">
        <v>35</v>
      </c>
      <c r="D1059" s="2" t="s">
        <v>20</v>
      </c>
      <c r="E1059">
        <v>480</v>
      </c>
      <c r="F1059">
        <v>459</v>
      </c>
      <c r="G1059">
        <v>21</v>
      </c>
      <c r="H1059">
        <v>647</v>
      </c>
      <c r="I1059">
        <v>630</v>
      </c>
      <c r="J1059">
        <v>17</v>
      </c>
      <c r="K1059">
        <v>39.43</v>
      </c>
      <c r="L1059">
        <v>0.95630000000000004</v>
      </c>
      <c r="M1059">
        <v>0.92689999999999995</v>
      </c>
      <c r="N1059">
        <v>0.97370000000000001</v>
      </c>
      <c r="O1059">
        <v>0.86309999999999998</v>
      </c>
    </row>
    <row r="1060" spans="1:15" x14ac:dyDescent="0.3">
      <c r="A1060">
        <v>1059</v>
      </c>
      <c r="B1060" s="1">
        <v>45362</v>
      </c>
      <c r="C1060" s="2" t="s">
        <v>35</v>
      </c>
      <c r="D1060" s="2" t="s">
        <v>24</v>
      </c>
      <c r="E1060">
        <v>480</v>
      </c>
      <c r="F1060">
        <v>400</v>
      </c>
      <c r="G1060">
        <v>80</v>
      </c>
      <c r="H1060">
        <v>1018</v>
      </c>
      <c r="I1060">
        <v>979</v>
      </c>
      <c r="J1060">
        <v>39</v>
      </c>
      <c r="K1060">
        <v>21.31</v>
      </c>
      <c r="L1060">
        <v>0.83330000000000004</v>
      </c>
      <c r="M1060">
        <v>0.90410000000000001</v>
      </c>
      <c r="N1060">
        <v>0.9617</v>
      </c>
      <c r="O1060">
        <v>0.72450000000000003</v>
      </c>
    </row>
    <row r="1061" spans="1:15" x14ac:dyDescent="0.3">
      <c r="A1061">
        <v>1060</v>
      </c>
      <c r="B1061" s="1">
        <v>45362</v>
      </c>
      <c r="C1061" s="2" t="s">
        <v>41</v>
      </c>
      <c r="D1061" s="2" t="s">
        <v>12</v>
      </c>
      <c r="E1061">
        <v>480</v>
      </c>
      <c r="F1061">
        <v>370</v>
      </c>
      <c r="G1061">
        <v>110</v>
      </c>
      <c r="H1061">
        <v>619</v>
      </c>
      <c r="I1061">
        <v>613</v>
      </c>
      <c r="J1061">
        <v>6</v>
      </c>
      <c r="K1061">
        <v>33.71</v>
      </c>
      <c r="L1061">
        <v>0.77080000000000004</v>
      </c>
      <c r="M1061">
        <v>0.94069999999999998</v>
      </c>
      <c r="N1061">
        <v>0.99029999999999996</v>
      </c>
      <c r="O1061">
        <v>0.71809999999999996</v>
      </c>
    </row>
    <row r="1062" spans="1:15" x14ac:dyDescent="0.3">
      <c r="A1062">
        <v>1061</v>
      </c>
      <c r="B1062" s="1">
        <v>45362</v>
      </c>
      <c r="C1062" s="2" t="s">
        <v>41</v>
      </c>
      <c r="D1062" s="2" t="s">
        <v>20</v>
      </c>
      <c r="E1062">
        <v>480</v>
      </c>
      <c r="F1062">
        <v>374</v>
      </c>
      <c r="G1062">
        <v>106</v>
      </c>
      <c r="H1062">
        <v>641</v>
      </c>
      <c r="I1062">
        <v>617</v>
      </c>
      <c r="J1062">
        <v>24</v>
      </c>
      <c r="K1062">
        <v>34.049999999999997</v>
      </c>
      <c r="L1062">
        <v>0.7792</v>
      </c>
      <c r="M1062">
        <v>0.97419999999999995</v>
      </c>
      <c r="N1062">
        <v>0.96260000000000001</v>
      </c>
      <c r="O1062">
        <v>0.73070000000000002</v>
      </c>
    </row>
    <row r="1063" spans="1:15" x14ac:dyDescent="0.3">
      <c r="A1063">
        <v>1062</v>
      </c>
      <c r="B1063" s="1">
        <v>45362</v>
      </c>
      <c r="C1063" s="2" t="s">
        <v>41</v>
      </c>
      <c r="D1063" s="2" t="s">
        <v>24</v>
      </c>
      <c r="E1063">
        <v>480</v>
      </c>
      <c r="F1063">
        <v>398</v>
      </c>
      <c r="G1063">
        <v>82</v>
      </c>
      <c r="H1063">
        <v>503</v>
      </c>
      <c r="I1063">
        <v>486</v>
      </c>
      <c r="J1063">
        <v>17</v>
      </c>
      <c r="K1063">
        <v>36.340000000000003</v>
      </c>
      <c r="L1063">
        <v>0.82920000000000005</v>
      </c>
      <c r="M1063">
        <v>0.76559999999999995</v>
      </c>
      <c r="N1063">
        <v>0.96619999999999995</v>
      </c>
      <c r="O1063">
        <v>0.61339999999999995</v>
      </c>
    </row>
    <row r="1064" spans="1:15" x14ac:dyDescent="0.3">
      <c r="A1064">
        <v>1063</v>
      </c>
      <c r="B1064" s="1">
        <v>45362</v>
      </c>
      <c r="C1064" s="2" t="s">
        <v>44</v>
      </c>
      <c r="D1064" s="2" t="s">
        <v>12</v>
      </c>
      <c r="E1064">
        <v>480</v>
      </c>
      <c r="F1064">
        <v>477</v>
      </c>
      <c r="G1064">
        <v>3</v>
      </c>
      <c r="H1064">
        <v>809</v>
      </c>
      <c r="I1064">
        <v>806</v>
      </c>
      <c r="J1064">
        <v>3</v>
      </c>
      <c r="K1064">
        <v>29.18</v>
      </c>
      <c r="L1064">
        <v>0.99380000000000002</v>
      </c>
      <c r="M1064">
        <v>0.82550000000000001</v>
      </c>
      <c r="N1064">
        <v>0.99629999999999996</v>
      </c>
      <c r="O1064">
        <v>0.81730000000000003</v>
      </c>
    </row>
    <row r="1065" spans="1:15" x14ac:dyDescent="0.3">
      <c r="A1065">
        <v>1064</v>
      </c>
      <c r="B1065" s="1">
        <v>45362</v>
      </c>
      <c r="C1065" s="2" t="s">
        <v>44</v>
      </c>
      <c r="D1065" s="2" t="s">
        <v>20</v>
      </c>
      <c r="E1065">
        <v>480</v>
      </c>
      <c r="F1065">
        <v>474</v>
      </c>
      <c r="G1065">
        <v>6</v>
      </c>
      <c r="H1065">
        <v>975</v>
      </c>
      <c r="I1065">
        <v>972</v>
      </c>
      <c r="J1065">
        <v>3</v>
      </c>
      <c r="K1065">
        <v>23.56</v>
      </c>
      <c r="L1065">
        <v>0.98750000000000004</v>
      </c>
      <c r="M1065">
        <v>0.80779999999999996</v>
      </c>
      <c r="N1065">
        <v>0.99690000000000001</v>
      </c>
      <c r="O1065">
        <v>0.79520000000000002</v>
      </c>
    </row>
    <row r="1066" spans="1:15" x14ac:dyDescent="0.3">
      <c r="A1066">
        <v>1065</v>
      </c>
      <c r="B1066" s="1">
        <v>45362</v>
      </c>
      <c r="C1066" s="2" t="s">
        <v>44</v>
      </c>
      <c r="D1066" s="2" t="s">
        <v>24</v>
      </c>
      <c r="E1066">
        <v>480</v>
      </c>
      <c r="F1066">
        <v>375</v>
      </c>
      <c r="G1066">
        <v>105</v>
      </c>
      <c r="H1066">
        <v>741</v>
      </c>
      <c r="I1066">
        <v>727</v>
      </c>
      <c r="J1066">
        <v>14</v>
      </c>
      <c r="K1066">
        <v>24.55</v>
      </c>
      <c r="L1066">
        <v>0.78120000000000001</v>
      </c>
      <c r="M1066">
        <v>0.80900000000000005</v>
      </c>
      <c r="N1066">
        <v>0.98109999999999997</v>
      </c>
      <c r="O1066">
        <v>0.62</v>
      </c>
    </row>
    <row r="1067" spans="1:15" x14ac:dyDescent="0.3">
      <c r="A1067">
        <v>1066</v>
      </c>
      <c r="B1067" s="1">
        <v>45363</v>
      </c>
      <c r="C1067" s="2" t="s">
        <v>11</v>
      </c>
      <c r="D1067" s="2" t="s">
        <v>12</v>
      </c>
      <c r="E1067">
        <v>480</v>
      </c>
      <c r="F1067">
        <v>400</v>
      </c>
      <c r="G1067">
        <v>80</v>
      </c>
      <c r="H1067">
        <v>702</v>
      </c>
      <c r="I1067">
        <v>689</v>
      </c>
      <c r="J1067">
        <v>13</v>
      </c>
      <c r="K1067">
        <v>28.09</v>
      </c>
      <c r="L1067">
        <v>0.83330000000000004</v>
      </c>
      <c r="M1067">
        <v>0.82199999999999995</v>
      </c>
      <c r="N1067">
        <v>0.98150000000000004</v>
      </c>
      <c r="O1067">
        <v>0.67230000000000001</v>
      </c>
    </row>
    <row r="1068" spans="1:15" x14ac:dyDescent="0.3">
      <c r="A1068">
        <v>1067</v>
      </c>
      <c r="B1068" s="1">
        <v>45363</v>
      </c>
      <c r="C1068" s="2" t="s">
        <v>11</v>
      </c>
      <c r="D1068" s="2" t="s">
        <v>20</v>
      </c>
      <c r="E1068">
        <v>480</v>
      </c>
      <c r="F1068">
        <v>465</v>
      </c>
      <c r="G1068">
        <v>15</v>
      </c>
      <c r="H1068">
        <v>814</v>
      </c>
      <c r="I1068">
        <v>789</v>
      </c>
      <c r="J1068">
        <v>25</v>
      </c>
      <c r="K1068">
        <v>30.7</v>
      </c>
      <c r="L1068">
        <v>0.96879999999999999</v>
      </c>
      <c r="M1068">
        <v>0.89649999999999996</v>
      </c>
      <c r="N1068">
        <v>0.96930000000000005</v>
      </c>
      <c r="O1068">
        <v>0.84189999999999998</v>
      </c>
    </row>
    <row r="1069" spans="1:15" x14ac:dyDescent="0.3">
      <c r="A1069">
        <v>1068</v>
      </c>
      <c r="B1069" s="1">
        <v>45363</v>
      </c>
      <c r="C1069" s="2" t="s">
        <v>11</v>
      </c>
      <c r="D1069" s="2" t="s">
        <v>24</v>
      </c>
      <c r="E1069">
        <v>480</v>
      </c>
      <c r="F1069">
        <v>384</v>
      </c>
      <c r="G1069">
        <v>96</v>
      </c>
      <c r="H1069">
        <v>501</v>
      </c>
      <c r="I1069">
        <v>480</v>
      </c>
      <c r="J1069">
        <v>21</v>
      </c>
      <c r="K1069">
        <v>34.92</v>
      </c>
      <c r="L1069">
        <v>0.8</v>
      </c>
      <c r="M1069">
        <v>0.76019999999999999</v>
      </c>
      <c r="N1069">
        <v>0.95809999999999995</v>
      </c>
      <c r="O1069">
        <v>0.5827</v>
      </c>
    </row>
    <row r="1070" spans="1:15" x14ac:dyDescent="0.3">
      <c r="A1070">
        <v>1069</v>
      </c>
      <c r="B1070" s="1">
        <v>45363</v>
      </c>
      <c r="C1070" s="2" t="s">
        <v>30</v>
      </c>
      <c r="D1070" s="2" t="s">
        <v>12</v>
      </c>
      <c r="E1070">
        <v>480</v>
      </c>
      <c r="F1070">
        <v>435</v>
      </c>
      <c r="G1070">
        <v>45</v>
      </c>
      <c r="H1070">
        <v>523</v>
      </c>
      <c r="I1070">
        <v>503</v>
      </c>
      <c r="J1070">
        <v>20</v>
      </c>
      <c r="K1070">
        <v>38.56</v>
      </c>
      <c r="L1070">
        <v>0.90620000000000001</v>
      </c>
      <c r="M1070">
        <v>0.77370000000000005</v>
      </c>
      <c r="N1070">
        <v>0.96179999999999999</v>
      </c>
      <c r="O1070">
        <v>0.67430000000000001</v>
      </c>
    </row>
    <row r="1071" spans="1:15" x14ac:dyDescent="0.3">
      <c r="A1071">
        <v>1070</v>
      </c>
      <c r="B1071" s="1">
        <v>45363</v>
      </c>
      <c r="C1071" s="2" t="s">
        <v>30</v>
      </c>
      <c r="D1071" s="2" t="s">
        <v>20</v>
      </c>
      <c r="E1071">
        <v>480</v>
      </c>
      <c r="F1071">
        <v>442</v>
      </c>
      <c r="G1071">
        <v>38</v>
      </c>
      <c r="H1071">
        <v>672</v>
      </c>
      <c r="I1071">
        <v>641</v>
      </c>
      <c r="J1071">
        <v>31</v>
      </c>
      <c r="K1071">
        <v>32.130000000000003</v>
      </c>
      <c r="L1071">
        <v>0.92079999999999995</v>
      </c>
      <c r="M1071">
        <v>0.8145</v>
      </c>
      <c r="N1071">
        <v>0.95389999999999997</v>
      </c>
      <c r="O1071">
        <v>0.71540000000000004</v>
      </c>
    </row>
    <row r="1072" spans="1:15" x14ac:dyDescent="0.3">
      <c r="A1072">
        <v>1071</v>
      </c>
      <c r="B1072" s="1">
        <v>45363</v>
      </c>
      <c r="C1072" s="2" t="s">
        <v>30</v>
      </c>
      <c r="D1072" s="2" t="s">
        <v>24</v>
      </c>
      <c r="E1072">
        <v>480</v>
      </c>
      <c r="F1072">
        <v>432</v>
      </c>
      <c r="G1072">
        <v>48</v>
      </c>
      <c r="H1072">
        <v>837</v>
      </c>
      <c r="I1072">
        <v>818</v>
      </c>
      <c r="J1072">
        <v>19</v>
      </c>
      <c r="K1072">
        <v>27.9</v>
      </c>
      <c r="L1072">
        <v>0.9</v>
      </c>
      <c r="M1072">
        <v>0.90190000000000003</v>
      </c>
      <c r="N1072">
        <v>0.97729999999999995</v>
      </c>
      <c r="O1072">
        <v>0.79330000000000001</v>
      </c>
    </row>
    <row r="1073" spans="1:15" x14ac:dyDescent="0.3">
      <c r="A1073">
        <v>1072</v>
      </c>
      <c r="B1073" s="1">
        <v>45363</v>
      </c>
      <c r="C1073" s="2" t="s">
        <v>35</v>
      </c>
      <c r="D1073" s="2" t="s">
        <v>12</v>
      </c>
      <c r="E1073">
        <v>480</v>
      </c>
      <c r="F1073">
        <v>412</v>
      </c>
      <c r="G1073">
        <v>68</v>
      </c>
      <c r="H1073">
        <v>933</v>
      </c>
      <c r="I1073">
        <v>896</v>
      </c>
      <c r="J1073">
        <v>37</v>
      </c>
      <c r="K1073">
        <v>24.4</v>
      </c>
      <c r="L1073">
        <v>0.85829999999999995</v>
      </c>
      <c r="M1073">
        <v>0.92100000000000004</v>
      </c>
      <c r="N1073">
        <v>0.96030000000000004</v>
      </c>
      <c r="O1073">
        <v>0.7591</v>
      </c>
    </row>
    <row r="1074" spans="1:15" x14ac:dyDescent="0.3">
      <c r="A1074">
        <v>1073</v>
      </c>
      <c r="B1074" s="1">
        <v>45363</v>
      </c>
      <c r="C1074" s="2" t="s">
        <v>35</v>
      </c>
      <c r="D1074" s="2" t="s">
        <v>20</v>
      </c>
      <c r="E1074">
        <v>480</v>
      </c>
      <c r="F1074">
        <v>372</v>
      </c>
      <c r="G1074">
        <v>108</v>
      </c>
      <c r="H1074">
        <v>699</v>
      </c>
      <c r="I1074">
        <v>694</v>
      </c>
      <c r="J1074">
        <v>5</v>
      </c>
      <c r="K1074">
        <v>30.91</v>
      </c>
      <c r="L1074">
        <v>0.77500000000000002</v>
      </c>
      <c r="M1074">
        <v>0.96950000000000003</v>
      </c>
      <c r="N1074">
        <v>0.99280000000000002</v>
      </c>
      <c r="O1074">
        <v>0.746</v>
      </c>
    </row>
    <row r="1075" spans="1:15" x14ac:dyDescent="0.3">
      <c r="A1075">
        <v>1074</v>
      </c>
      <c r="B1075" s="1">
        <v>45363</v>
      </c>
      <c r="C1075" s="2" t="s">
        <v>35</v>
      </c>
      <c r="D1075" s="2" t="s">
        <v>24</v>
      </c>
      <c r="E1075">
        <v>480</v>
      </c>
      <c r="F1075">
        <v>394</v>
      </c>
      <c r="G1075">
        <v>86</v>
      </c>
      <c r="H1075">
        <v>608</v>
      </c>
      <c r="I1075">
        <v>582</v>
      </c>
      <c r="J1075">
        <v>26</v>
      </c>
      <c r="K1075">
        <v>37.74</v>
      </c>
      <c r="L1075">
        <v>0.82079999999999997</v>
      </c>
      <c r="M1075">
        <v>0.97119999999999995</v>
      </c>
      <c r="N1075">
        <v>0.95720000000000005</v>
      </c>
      <c r="O1075">
        <v>0.76300000000000001</v>
      </c>
    </row>
    <row r="1076" spans="1:15" x14ac:dyDescent="0.3">
      <c r="A1076">
        <v>1075</v>
      </c>
      <c r="B1076" s="1">
        <v>45363</v>
      </c>
      <c r="C1076" s="2" t="s">
        <v>41</v>
      </c>
      <c r="D1076" s="2" t="s">
        <v>12</v>
      </c>
      <c r="E1076">
        <v>480</v>
      </c>
      <c r="F1076">
        <v>398</v>
      </c>
      <c r="G1076">
        <v>82</v>
      </c>
      <c r="H1076">
        <v>841</v>
      </c>
      <c r="I1076">
        <v>818</v>
      </c>
      <c r="J1076">
        <v>23</v>
      </c>
      <c r="K1076">
        <v>27.46</v>
      </c>
      <c r="L1076">
        <v>0.82920000000000005</v>
      </c>
      <c r="M1076">
        <v>0.96779999999999999</v>
      </c>
      <c r="N1076">
        <v>0.97270000000000001</v>
      </c>
      <c r="O1076">
        <v>0.78059999999999996</v>
      </c>
    </row>
    <row r="1077" spans="1:15" x14ac:dyDescent="0.3">
      <c r="A1077">
        <v>1076</v>
      </c>
      <c r="B1077" s="1">
        <v>45363</v>
      </c>
      <c r="C1077" s="2" t="s">
        <v>41</v>
      </c>
      <c r="D1077" s="2" t="s">
        <v>20</v>
      </c>
      <c r="E1077">
        <v>480</v>
      </c>
      <c r="F1077">
        <v>409</v>
      </c>
      <c r="G1077">
        <v>71</v>
      </c>
      <c r="H1077">
        <v>816</v>
      </c>
      <c r="I1077">
        <v>793</v>
      </c>
      <c r="J1077">
        <v>23</v>
      </c>
      <c r="K1077">
        <v>22.83</v>
      </c>
      <c r="L1077">
        <v>0.85209999999999997</v>
      </c>
      <c r="M1077">
        <v>0.7591</v>
      </c>
      <c r="N1077">
        <v>0.9718</v>
      </c>
      <c r="O1077">
        <v>0.62860000000000005</v>
      </c>
    </row>
    <row r="1078" spans="1:15" x14ac:dyDescent="0.3">
      <c r="A1078">
        <v>1077</v>
      </c>
      <c r="B1078" s="1">
        <v>45363</v>
      </c>
      <c r="C1078" s="2" t="s">
        <v>41</v>
      </c>
      <c r="D1078" s="2" t="s">
        <v>24</v>
      </c>
      <c r="E1078">
        <v>480</v>
      </c>
      <c r="F1078">
        <v>430</v>
      </c>
      <c r="G1078">
        <v>50</v>
      </c>
      <c r="H1078">
        <v>811</v>
      </c>
      <c r="I1078">
        <v>799</v>
      </c>
      <c r="J1078">
        <v>12</v>
      </c>
      <c r="K1078">
        <v>30.74</v>
      </c>
      <c r="L1078">
        <v>0.89580000000000004</v>
      </c>
      <c r="M1078">
        <v>0.96660000000000001</v>
      </c>
      <c r="N1078">
        <v>0.98519999999999996</v>
      </c>
      <c r="O1078">
        <v>0.85309999999999997</v>
      </c>
    </row>
    <row r="1079" spans="1:15" x14ac:dyDescent="0.3">
      <c r="A1079">
        <v>1078</v>
      </c>
      <c r="B1079" s="1">
        <v>45363</v>
      </c>
      <c r="C1079" s="2" t="s">
        <v>44</v>
      </c>
      <c r="D1079" s="2" t="s">
        <v>12</v>
      </c>
      <c r="E1079">
        <v>480</v>
      </c>
      <c r="F1079">
        <v>385</v>
      </c>
      <c r="G1079">
        <v>95</v>
      </c>
      <c r="H1079">
        <v>607</v>
      </c>
      <c r="I1079">
        <v>601</v>
      </c>
      <c r="J1079">
        <v>6</v>
      </c>
      <c r="K1079">
        <v>34.83</v>
      </c>
      <c r="L1079">
        <v>0.80210000000000004</v>
      </c>
      <c r="M1079">
        <v>0.91549999999999998</v>
      </c>
      <c r="N1079">
        <v>0.99009999999999998</v>
      </c>
      <c r="O1079">
        <v>0.72709999999999997</v>
      </c>
    </row>
    <row r="1080" spans="1:15" x14ac:dyDescent="0.3">
      <c r="A1080">
        <v>1079</v>
      </c>
      <c r="B1080" s="1">
        <v>45363</v>
      </c>
      <c r="C1080" s="2" t="s">
        <v>44</v>
      </c>
      <c r="D1080" s="2" t="s">
        <v>20</v>
      </c>
      <c r="E1080">
        <v>480</v>
      </c>
      <c r="F1080">
        <v>365</v>
      </c>
      <c r="G1080">
        <v>115</v>
      </c>
      <c r="H1080">
        <v>577</v>
      </c>
      <c r="I1080">
        <v>573</v>
      </c>
      <c r="J1080">
        <v>4</v>
      </c>
      <c r="K1080">
        <v>32.92</v>
      </c>
      <c r="L1080">
        <v>0.76039999999999996</v>
      </c>
      <c r="M1080">
        <v>0.86770000000000003</v>
      </c>
      <c r="N1080">
        <v>0.99309999999999998</v>
      </c>
      <c r="O1080">
        <v>0.6552</v>
      </c>
    </row>
    <row r="1081" spans="1:15" x14ac:dyDescent="0.3">
      <c r="A1081">
        <v>1080</v>
      </c>
      <c r="B1081" s="1">
        <v>45363</v>
      </c>
      <c r="C1081" s="2" t="s">
        <v>44</v>
      </c>
      <c r="D1081" s="2" t="s">
        <v>24</v>
      </c>
      <c r="E1081">
        <v>480</v>
      </c>
      <c r="F1081">
        <v>452</v>
      </c>
      <c r="G1081">
        <v>28</v>
      </c>
      <c r="H1081">
        <v>677</v>
      </c>
      <c r="I1081">
        <v>674</v>
      </c>
      <c r="J1081">
        <v>3</v>
      </c>
      <c r="K1081">
        <v>32.340000000000003</v>
      </c>
      <c r="L1081">
        <v>0.94169999999999998</v>
      </c>
      <c r="M1081">
        <v>0.80789999999999995</v>
      </c>
      <c r="N1081">
        <v>0.99560000000000004</v>
      </c>
      <c r="O1081">
        <v>0.75749999999999995</v>
      </c>
    </row>
    <row r="1082" spans="1:15" x14ac:dyDescent="0.3">
      <c r="A1082">
        <v>1081</v>
      </c>
      <c r="B1082" s="1">
        <v>45364</v>
      </c>
      <c r="C1082" s="2" t="s">
        <v>11</v>
      </c>
      <c r="D1082" s="2" t="s">
        <v>12</v>
      </c>
      <c r="E1082">
        <v>480</v>
      </c>
      <c r="F1082">
        <v>395</v>
      </c>
      <c r="G1082">
        <v>85</v>
      </c>
      <c r="H1082">
        <v>622</v>
      </c>
      <c r="I1082">
        <v>596</v>
      </c>
      <c r="J1082">
        <v>26</v>
      </c>
      <c r="K1082">
        <v>35.99</v>
      </c>
      <c r="L1082">
        <v>0.82289999999999996</v>
      </c>
      <c r="M1082">
        <v>0.94530000000000003</v>
      </c>
      <c r="N1082">
        <v>0.95820000000000005</v>
      </c>
      <c r="O1082">
        <v>0.74539999999999995</v>
      </c>
    </row>
    <row r="1083" spans="1:15" x14ac:dyDescent="0.3">
      <c r="A1083">
        <v>1082</v>
      </c>
      <c r="B1083" s="1">
        <v>45364</v>
      </c>
      <c r="C1083" s="2" t="s">
        <v>11</v>
      </c>
      <c r="D1083" s="2" t="s">
        <v>20</v>
      </c>
      <c r="E1083">
        <v>480</v>
      </c>
      <c r="F1083">
        <v>361</v>
      </c>
      <c r="G1083">
        <v>119</v>
      </c>
      <c r="H1083">
        <v>476</v>
      </c>
      <c r="I1083">
        <v>461</v>
      </c>
      <c r="J1083">
        <v>15</v>
      </c>
      <c r="K1083">
        <v>39.799999999999997</v>
      </c>
      <c r="L1083">
        <v>0.75209999999999999</v>
      </c>
      <c r="M1083">
        <v>0.875</v>
      </c>
      <c r="N1083">
        <v>0.96850000000000003</v>
      </c>
      <c r="O1083">
        <v>0.63739999999999997</v>
      </c>
    </row>
    <row r="1084" spans="1:15" x14ac:dyDescent="0.3">
      <c r="A1084">
        <v>1083</v>
      </c>
      <c r="B1084" s="1">
        <v>45364</v>
      </c>
      <c r="C1084" s="2" t="s">
        <v>11</v>
      </c>
      <c r="D1084" s="2" t="s">
        <v>24</v>
      </c>
      <c r="E1084">
        <v>480</v>
      </c>
      <c r="F1084">
        <v>471</v>
      </c>
      <c r="G1084">
        <v>9</v>
      </c>
      <c r="H1084">
        <v>837</v>
      </c>
      <c r="I1084">
        <v>833</v>
      </c>
      <c r="J1084">
        <v>4</v>
      </c>
      <c r="K1084">
        <v>25.81</v>
      </c>
      <c r="L1084">
        <v>0.98119999999999996</v>
      </c>
      <c r="M1084">
        <v>0.7651</v>
      </c>
      <c r="N1084">
        <v>0.99519999999999997</v>
      </c>
      <c r="O1084">
        <v>0.74709999999999999</v>
      </c>
    </row>
    <row r="1085" spans="1:15" x14ac:dyDescent="0.3">
      <c r="A1085">
        <v>1084</v>
      </c>
      <c r="B1085" s="1">
        <v>45364</v>
      </c>
      <c r="C1085" s="2" t="s">
        <v>30</v>
      </c>
      <c r="D1085" s="2" t="s">
        <v>12</v>
      </c>
      <c r="E1085">
        <v>480</v>
      </c>
      <c r="F1085">
        <v>388</v>
      </c>
      <c r="G1085">
        <v>92</v>
      </c>
      <c r="H1085">
        <v>713</v>
      </c>
      <c r="I1085">
        <v>701</v>
      </c>
      <c r="J1085">
        <v>12</v>
      </c>
      <c r="K1085">
        <v>31.61</v>
      </c>
      <c r="L1085">
        <v>0.80830000000000002</v>
      </c>
      <c r="M1085">
        <v>0.96879999999999999</v>
      </c>
      <c r="N1085">
        <v>0.98319999999999996</v>
      </c>
      <c r="O1085">
        <v>0.76990000000000003</v>
      </c>
    </row>
    <row r="1086" spans="1:15" x14ac:dyDescent="0.3">
      <c r="A1086">
        <v>1085</v>
      </c>
      <c r="B1086" s="1">
        <v>45364</v>
      </c>
      <c r="C1086" s="2" t="s">
        <v>30</v>
      </c>
      <c r="D1086" s="2" t="s">
        <v>20</v>
      </c>
      <c r="E1086">
        <v>480</v>
      </c>
      <c r="F1086">
        <v>395</v>
      </c>
      <c r="G1086">
        <v>85</v>
      </c>
      <c r="H1086">
        <v>552</v>
      </c>
      <c r="I1086">
        <v>535</v>
      </c>
      <c r="J1086">
        <v>17</v>
      </c>
      <c r="K1086">
        <v>33.11</v>
      </c>
      <c r="L1086">
        <v>0.82289999999999996</v>
      </c>
      <c r="M1086">
        <v>0.77200000000000002</v>
      </c>
      <c r="N1086">
        <v>0.96919999999999995</v>
      </c>
      <c r="O1086">
        <v>0.61570000000000003</v>
      </c>
    </row>
    <row r="1087" spans="1:15" x14ac:dyDescent="0.3">
      <c r="A1087">
        <v>1086</v>
      </c>
      <c r="B1087" s="1">
        <v>45364</v>
      </c>
      <c r="C1087" s="2" t="s">
        <v>30</v>
      </c>
      <c r="D1087" s="2" t="s">
        <v>24</v>
      </c>
      <c r="E1087">
        <v>480</v>
      </c>
      <c r="F1087">
        <v>365</v>
      </c>
      <c r="G1087">
        <v>115</v>
      </c>
      <c r="H1087">
        <v>790</v>
      </c>
      <c r="I1087">
        <v>778</v>
      </c>
      <c r="J1087">
        <v>12</v>
      </c>
      <c r="K1087">
        <v>23.87</v>
      </c>
      <c r="L1087">
        <v>0.76039999999999996</v>
      </c>
      <c r="M1087">
        <v>0.86150000000000004</v>
      </c>
      <c r="N1087">
        <v>0.98480000000000001</v>
      </c>
      <c r="O1087">
        <v>0.64510000000000001</v>
      </c>
    </row>
    <row r="1088" spans="1:15" x14ac:dyDescent="0.3">
      <c r="A1088">
        <v>1087</v>
      </c>
      <c r="B1088" s="1">
        <v>45364</v>
      </c>
      <c r="C1088" s="2" t="s">
        <v>35</v>
      </c>
      <c r="D1088" s="2" t="s">
        <v>12</v>
      </c>
      <c r="E1088">
        <v>480</v>
      </c>
      <c r="F1088">
        <v>396</v>
      </c>
      <c r="G1088">
        <v>84</v>
      </c>
      <c r="H1088">
        <v>803</v>
      </c>
      <c r="I1088">
        <v>781</v>
      </c>
      <c r="J1088">
        <v>22</v>
      </c>
      <c r="K1088">
        <v>26.11</v>
      </c>
      <c r="L1088">
        <v>0.82499999999999996</v>
      </c>
      <c r="M1088">
        <v>0.88339999999999996</v>
      </c>
      <c r="N1088">
        <v>0.97260000000000002</v>
      </c>
      <c r="O1088">
        <v>0.70879999999999999</v>
      </c>
    </row>
    <row r="1089" spans="1:15" x14ac:dyDescent="0.3">
      <c r="A1089">
        <v>1088</v>
      </c>
      <c r="B1089" s="1">
        <v>45364</v>
      </c>
      <c r="C1089" s="2" t="s">
        <v>35</v>
      </c>
      <c r="D1089" s="2" t="s">
        <v>20</v>
      </c>
      <c r="E1089">
        <v>480</v>
      </c>
      <c r="F1089">
        <v>434</v>
      </c>
      <c r="G1089">
        <v>46</v>
      </c>
      <c r="H1089">
        <v>698</v>
      </c>
      <c r="I1089">
        <v>693</v>
      </c>
      <c r="J1089">
        <v>5</v>
      </c>
      <c r="K1089">
        <v>36.15</v>
      </c>
      <c r="L1089">
        <v>0.9042</v>
      </c>
      <c r="M1089">
        <v>0.96940000000000004</v>
      </c>
      <c r="N1089">
        <v>0.99280000000000002</v>
      </c>
      <c r="O1089">
        <v>0.87019999999999997</v>
      </c>
    </row>
    <row r="1090" spans="1:15" x14ac:dyDescent="0.3">
      <c r="A1090">
        <v>1089</v>
      </c>
      <c r="B1090" s="1">
        <v>45364</v>
      </c>
      <c r="C1090" s="2" t="s">
        <v>35</v>
      </c>
      <c r="D1090" s="2" t="s">
        <v>24</v>
      </c>
      <c r="E1090">
        <v>480</v>
      </c>
      <c r="F1090">
        <v>440</v>
      </c>
      <c r="G1090">
        <v>40</v>
      </c>
      <c r="H1090">
        <v>848</v>
      </c>
      <c r="I1090">
        <v>817</v>
      </c>
      <c r="J1090">
        <v>31</v>
      </c>
      <c r="K1090">
        <v>24.92</v>
      </c>
      <c r="L1090">
        <v>0.91669999999999996</v>
      </c>
      <c r="M1090">
        <v>0.80079999999999996</v>
      </c>
      <c r="N1090">
        <v>0.96340000000000003</v>
      </c>
      <c r="O1090">
        <v>0.70720000000000005</v>
      </c>
    </row>
    <row r="1091" spans="1:15" x14ac:dyDescent="0.3">
      <c r="A1091">
        <v>1090</v>
      </c>
      <c r="B1091" s="1">
        <v>45364</v>
      </c>
      <c r="C1091" s="2" t="s">
        <v>41</v>
      </c>
      <c r="D1091" s="2" t="s">
        <v>12</v>
      </c>
      <c r="E1091">
        <v>480</v>
      </c>
      <c r="F1091">
        <v>425</v>
      </c>
      <c r="G1091">
        <v>55</v>
      </c>
      <c r="H1091">
        <v>831</v>
      </c>
      <c r="I1091">
        <v>803</v>
      </c>
      <c r="J1091">
        <v>28</v>
      </c>
      <c r="K1091">
        <v>25.53</v>
      </c>
      <c r="L1091">
        <v>0.88539999999999996</v>
      </c>
      <c r="M1091">
        <v>0.8327</v>
      </c>
      <c r="N1091">
        <v>0.96630000000000005</v>
      </c>
      <c r="O1091">
        <v>0.71240000000000003</v>
      </c>
    </row>
    <row r="1092" spans="1:15" x14ac:dyDescent="0.3">
      <c r="A1092">
        <v>1091</v>
      </c>
      <c r="B1092" s="1">
        <v>45364</v>
      </c>
      <c r="C1092" s="2" t="s">
        <v>41</v>
      </c>
      <c r="D1092" s="2" t="s">
        <v>20</v>
      </c>
      <c r="E1092">
        <v>480</v>
      </c>
      <c r="F1092">
        <v>438</v>
      </c>
      <c r="G1092">
        <v>42</v>
      </c>
      <c r="H1092">
        <v>598</v>
      </c>
      <c r="I1092">
        <v>588</v>
      </c>
      <c r="J1092">
        <v>10</v>
      </c>
      <c r="K1092">
        <v>37.56</v>
      </c>
      <c r="L1092">
        <v>0.91249999999999998</v>
      </c>
      <c r="M1092">
        <v>0.85550000000000004</v>
      </c>
      <c r="N1092">
        <v>0.98329999999999995</v>
      </c>
      <c r="O1092">
        <v>0.76759999999999995</v>
      </c>
    </row>
    <row r="1093" spans="1:15" x14ac:dyDescent="0.3">
      <c r="A1093">
        <v>1092</v>
      </c>
      <c r="B1093" s="1">
        <v>45364</v>
      </c>
      <c r="C1093" s="2" t="s">
        <v>41</v>
      </c>
      <c r="D1093" s="2" t="s">
        <v>24</v>
      </c>
      <c r="E1093">
        <v>480</v>
      </c>
      <c r="F1093">
        <v>441</v>
      </c>
      <c r="G1093">
        <v>39</v>
      </c>
      <c r="H1093">
        <v>689</v>
      </c>
      <c r="I1093">
        <v>667</v>
      </c>
      <c r="J1093">
        <v>22</v>
      </c>
      <c r="K1093">
        <v>29.74</v>
      </c>
      <c r="L1093">
        <v>0.91869999999999996</v>
      </c>
      <c r="M1093">
        <v>0.77500000000000002</v>
      </c>
      <c r="N1093">
        <v>0.96809999999999996</v>
      </c>
      <c r="O1093">
        <v>0.68930000000000002</v>
      </c>
    </row>
    <row r="1094" spans="1:15" x14ac:dyDescent="0.3">
      <c r="A1094">
        <v>1093</v>
      </c>
      <c r="B1094" s="1">
        <v>45364</v>
      </c>
      <c r="C1094" s="2" t="s">
        <v>44</v>
      </c>
      <c r="D1094" s="2" t="s">
        <v>12</v>
      </c>
      <c r="E1094">
        <v>480</v>
      </c>
      <c r="F1094">
        <v>470</v>
      </c>
      <c r="G1094">
        <v>10</v>
      </c>
      <c r="H1094">
        <v>724</v>
      </c>
      <c r="I1094">
        <v>719</v>
      </c>
      <c r="J1094">
        <v>5</v>
      </c>
      <c r="K1094">
        <v>36.840000000000003</v>
      </c>
      <c r="L1094">
        <v>0.97919999999999996</v>
      </c>
      <c r="M1094">
        <v>0.94640000000000002</v>
      </c>
      <c r="N1094">
        <v>0.99309999999999998</v>
      </c>
      <c r="O1094">
        <v>0.92030000000000001</v>
      </c>
    </row>
    <row r="1095" spans="1:15" x14ac:dyDescent="0.3">
      <c r="A1095">
        <v>1094</v>
      </c>
      <c r="B1095" s="1">
        <v>45364</v>
      </c>
      <c r="C1095" s="2" t="s">
        <v>44</v>
      </c>
      <c r="D1095" s="2" t="s">
        <v>20</v>
      </c>
      <c r="E1095">
        <v>480</v>
      </c>
      <c r="F1095">
        <v>412</v>
      </c>
      <c r="G1095">
        <v>68</v>
      </c>
      <c r="H1095">
        <v>949</v>
      </c>
      <c r="I1095">
        <v>920</v>
      </c>
      <c r="J1095">
        <v>29</v>
      </c>
      <c r="K1095">
        <v>23.93</v>
      </c>
      <c r="L1095">
        <v>0.85829999999999995</v>
      </c>
      <c r="M1095">
        <v>0.91869999999999996</v>
      </c>
      <c r="N1095">
        <v>0.96940000000000004</v>
      </c>
      <c r="O1095">
        <v>0.76439999999999997</v>
      </c>
    </row>
    <row r="1096" spans="1:15" x14ac:dyDescent="0.3">
      <c r="A1096">
        <v>1095</v>
      </c>
      <c r="B1096" s="1">
        <v>45364</v>
      </c>
      <c r="C1096" s="2" t="s">
        <v>44</v>
      </c>
      <c r="D1096" s="2" t="s">
        <v>24</v>
      </c>
      <c r="E1096">
        <v>480</v>
      </c>
      <c r="F1096">
        <v>387</v>
      </c>
      <c r="G1096">
        <v>93</v>
      </c>
      <c r="H1096">
        <v>813</v>
      </c>
      <c r="I1096">
        <v>793</v>
      </c>
      <c r="J1096">
        <v>20</v>
      </c>
      <c r="K1096">
        <v>21.51</v>
      </c>
      <c r="L1096">
        <v>0.80630000000000002</v>
      </c>
      <c r="M1096">
        <v>0.75349999999999995</v>
      </c>
      <c r="N1096">
        <v>0.97540000000000004</v>
      </c>
      <c r="O1096">
        <v>0.59260000000000002</v>
      </c>
    </row>
    <row r="1097" spans="1:15" x14ac:dyDescent="0.3">
      <c r="A1097">
        <v>1096</v>
      </c>
      <c r="B1097" s="1">
        <v>45365</v>
      </c>
      <c r="C1097" s="2" t="s">
        <v>11</v>
      </c>
      <c r="D1097" s="2" t="s">
        <v>12</v>
      </c>
      <c r="E1097">
        <v>480</v>
      </c>
      <c r="F1097">
        <v>477</v>
      </c>
      <c r="G1097">
        <v>3</v>
      </c>
      <c r="H1097">
        <v>696</v>
      </c>
      <c r="I1097">
        <v>670</v>
      </c>
      <c r="J1097">
        <v>26</v>
      </c>
      <c r="K1097">
        <v>36.25</v>
      </c>
      <c r="L1097">
        <v>0.99380000000000002</v>
      </c>
      <c r="M1097">
        <v>0.8821</v>
      </c>
      <c r="N1097">
        <v>0.96260000000000001</v>
      </c>
      <c r="O1097">
        <v>0.84379999999999999</v>
      </c>
    </row>
    <row r="1098" spans="1:15" x14ac:dyDescent="0.3">
      <c r="A1098">
        <v>1097</v>
      </c>
      <c r="B1098" s="1">
        <v>45365</v>
      </c>
      <c r="C1098" s="2" t="s">
        <v>11</v>
      </c>
      <c r="D1098" s="2" t="s">
        <v>20</v>
      </c>
      <c r="E1098">
        <v>480</v>
      </c>
      <c r="F1098">
        <v>453</v>
      </c>
      <c r="G1098">
        <v>27</v>
      </c>
      <c r="H1098">
        <v>624</v>
      </c>
      <c r="I1098">
        <v>608</v>
      </c>
      <c r="J1098">
        <v>16</v>
      </c>
      <c r="K1098">
        <v>38.130000000000003</v>
      </c>
      <c r="L1098">
        <v>0.94369999999999998</v>
      </c>
      <c r="M1098">
        <v>0.87639999999999996</v>
      </c>
      <c r="N1098">
        <v>0.97440000000000004</v>
      </c>
      <c r="O1098">
        <v>0.80589999999999995</v>
      </c>
    </row>
    <row r="1099" spans="1:15" x14ac:dyDescent="0.3">
      <c r="A1099">
        <v>1098</v>
      </c>
      <c r="B1099" s="1">
        <v>45365</v>
      </c>
      <c r="C1099" s="2" t="s">
        <v>11</v>
      </c>
      <c r="D1099" s="2" t="s">
        <v>24</v>
      </c>
      <c r="E1099">
        <v>480</v>
      </c>
      <c r="F1099">
        <v>411</v>
      </c>
      <c r="G1099">
        <v>69</v>
      </c>
      <c r="H1099">
        <v>776</v>
      </c>
      <c r="I1099">
        <v>762</v>
      </c>
      <c r="J1099">
        <v>14</v>
      </c>
      <c r="K1099">
        <v>29.44</v>
      </c>
      <c r="L1099">
        <v>0.85619999999999996</v>
      </c>
      <c r="M1099">
        <v>0.92710000000000004</v>
      </c>
      <c r="N1099">
        <v>0.98199999999999998</v>
      </c>
      <c r="O1099">
        <v>0.77949999999999997</v>
      </c>
    </row>
    <row r="1100" spans="1:15" x14ac:dyDescent="0.3">
      <c r="A1100">
        <v>1099</v>
      </c>
      <c r="B1100" s="1">
        <v>45365</v>
      </c>
      <c r="C1100" s="2" t="s">
        <v>30</v>
      </c>
      <c r="D1100" s="2" t="s">
        <v>12</v>
      </c>
      <c r="E1100">
        <v>480</v>
      </c>
      <c r="F1100">
        <v>452</v>
      </c>
      <c r="G1100">
        <v>28</v>
      </c>
      <c r="H1100">
        <v>634</v>
      </c>
      <c r="I1100">
        <v>607</v>
      </c>
      <c r="J1100">
        <v>27</v>
      </c>
      <c r="K1100">
        <v>37.83</v>
      </c>
      <c r="L1100">
        <v>0.94169999999999998</v>
      </c>
      <c r="M1100">
        <v>0.88549999999999995</v>
      </c>
      <c r="N1100">
        <v>0.95740000000000003</v>
      </c>
      <c r="O1100">
        <v>0.7984</v>
      </c>
    </row>
    <row r="1101" spans="1:15" x14ac:dyDescent="0.3">
      <c r="A1101">
        <v>1100</v>
      </c>
      <c r="B1101" s="1">
        <v>45365</v>
      </c>
      <c r="C1101" s="2" t="s">
        <v>30</v>
      </c>
      <c r="D1101" s="2" t="s">
        <v>20</v>
      </c>
      <c r="E1101">
        <v>480</v>
      </c>
      <c r="F1101">
        <v>463</v>
      </c>
      <c r="G1101">
        <v>17</v>
      </c>
      <c r="H1101">
        <v>822</v>
      </c>
      <c r="I1101">
        <v>806</v>
      </c>
      <c r="J1101">
        <v>16</v>
      </c>
      <c r="K1101">
        <v>29.29</v>
      </c>
      <c r="L1101">
        <v>0.96460000000000001</v>
      </c>
      <c r="M1101">
        <v>0.86709999999999998</v>
      </c>
      <c r="N1101">
        <v>0.98050000000000004</v>
      </c>
      <c r="O1101">
        <v>0.82010000000000005</v>
      </c>
    </row>
    <row r="1102" spans="1:15" x14ac:dyDescent="0.3">
      <c r="A1102">
        <v>1101</v>
      </c>
      <c r="B1102" s="1">
        <v>45365</v>
      </c>
      <c r="C1102" s="2" t="s">
        <v>30</v>
      </c>
      <c r="D1102" s="2" t="s">
        <v>24</v>
      </c>
      <c r="E1102">
        <v>480</v>
      </c>
      <c r="F1102">
        <v>416</v>
      </c>
      <c r="G1102">
        <v>64</v>
      </c>
      <c r="H1102">
        <v>993</v>
      </c>
      <c r="I1102">
        <v>946</v>
      </c>
      <c r="J1102">
        <v>47</v>
      </c>
      <c r="K1102">
        <v>20.21</v>
      </c>
      <c r="L1102">
        <v>0.86670000000000003</v>
      </c>
      <c r="M1102">
        <v>0.80469999999999997</v>
      </c>
      <c r="N1102">
        <v>0.95269999999999999</v>
      </c>
      <c r="O1102">
        <v>0.66439999999999999</v>
      </c>
    </row>
    <row r="1103" spans="1:15" x14ac:dyDescent="0.3">
      <c r="A1103">
        <v>1102</v>
      </c>
      <c r="B1103" s="1">
        <v>45365</v>
      </c>
      <c r="C1103" s="2" t="s">
        <v>35</v>
      </c>
      <c r="D1103" s="2" t="s">
        <v>12</v>
      </c>
      <c r="E1103">
        <v>480</v>
      </c>
      <c r="F1103">
        <v>402</v>
      </c>
      <c r="G1103">
        <v>78</v>
      </c>
      <c r="H1103">
        <v>661</v>
      </c>
      <c r="I1103">
        <v>657</v>
      </c>
      <c r="J1103">
        <v>4</v>
      </c>
      <c r="K1103">
        <v>33.68</v>
      </c>
      <c r="L1103">
        <v>0.83750000000000002</v>
      </c>
      <c r="M1103">
        <v>0.92320000000000002</v>
      </c>
      <c r="N1103">
        <v>0.99390000000000001</v>
      </c>
      <c r="O1103">
        <v>0.76849999999999996</v>
      </c>
    </row>
    <row r="1104" spans="1:15" x14ac:dyDescent="0.3">
      <c r="A1104">
        <v>1103</v>
      </c>
      <c r="B1104" s="1">
        <v>45365</v>
      </c>
      <c r="C1104" s="2" t="s">
        <v>35</v>
      </c>
      <c r="D1104" s="2" t="s">
        <v>20</v>
      </c>
      <c r="E1104">
        <v>480</v>
      </c>
      <c r="F1104">
        <v>460</v>
      </c>
      <c r="G1104">
        <v>20</v>
      </c>
      <c r="H1104">
        <v>1132</v>
      </c>
      <c r="I1104">
        <v>1095</v>
      </c>
      <c r="J1104">
        <v>37</v>
      </c>
      <c r="K1104">
        <v>23.58</v>
      </c>
      <c r="L1104">
        <v>0.95830000000000004</v>
      </c>
      <c r="M1104">
        <v>0.96750000000000003</v>
      </c>
      <c r="N1104">
        <v>0.96730000000000005</v>
      </c>
      <c r="O1104">
        <v>0.89680000000000004</v>
      </c>
    </row>
    <row r="1105" spans="1:15" x14ac:dyDescent="0.3">
      <c r="A1105">
        <v>1104</v>
      </c>
      <c r="B1105" s="1">
        <v>45365</v>
      </c>
      <c r="C1105" s="2" t="s">
        <v>35</v>
      </c>
      <c r="D1105" s="2" t="s">
        <v>24</v>
      </c>
      <c r="E1105">
        <v>480</v>
      </c>
      <c r="F1105">
        <v>462</v>
      </c>
      <c r="G1105">
        <v>18</v>
      </c>
      <c r="H1105">
        <v>687</v>
      </c>
      <c r="I1105">
        <v>675</v>
      </c>
      <c r="J1105">
        <v>12</v>
      </c>
      <c r="K1105">
        <v>34.72</v>
      </c>
      <c r="L1105">
        <v>0.96250000000000002</v>
      </c>
      <c r="M1105">
        <v>0.8609</v>
      </c>
      <c r="N1105">
        <v>0.98250000000000004</v>
      </c>
      <c r="O1105">
        <v>0.81410000000000005</v>
      </c>
    </row>
    <row r="1106" spans="1:15" x14ac:dyDescent="0.3">
      <c r="A1106">
        <v>1105</v>
      </c>
      <c r="B1106" s="1">
        <v>45365</v>
      </c>
      <c r="C1106" s="2" t="s">
        <v>41</v>
      </c>
      <c r="D1106" s="2" t="s">
        <v>12</v>
      </c>
      <c r="E1106">
        <v>480</v>
      </c>
      <c r="F1106">
        <v>452</v>
      </c>
      <c r="G1106">
        <v>28</v>
      </c>
      <c r="H1106">
        <v>617</v>
      </c>
      <c r="I1106">
        <v>609</v>
      </c>
      <c r="J1106">
        <v>8</v>
      </c>
      <c r="K1106">
        <v>35.229999999999997</v>
      </c>
      <c r="L1106">
        <v>0.94169999999999998</v>
      </c>
      <c r="M1106">
        <v>0.80230000000000001</v>
      </c>
      <c r="N1106">
        <v>0.98699999999999999</v>
      </c>
      <c r="O1106">
        <v>0.74570000000000003</v>
      </c>
    </row>
    <row r="1107" spans="1:15" x14ac:dyDescent="0.3">
      <c r="A1107">
        <v>1106</v>
      </c>
      <c r="B1107" s="1">
        <v>45365</v>
      </c>
      <c r="C1107" s="2" t="s">
        <v>41</v>
      </c>
      <c r="D1107" s="2" t="s">
        <v>20</v>
      </c>
      <c r="E1107">
        <v>480</v>
      </c>
      <c r="F1107">
        <v>451</v>
      </c>
      <c r="G1107">
        <v>29</v>
      </c>
      <c r="H1107">
        <v>1034</v>
      </c>
      <c r="I1107">
        <v>988</v>
      </c>
      <c r="J1107">
        <v>46</v>
      </c>
      <c r="K1107">
        <v>20.86</v>
      </c>
      <c r="L1107">
        <v>0.93959999999999999</v>
      </c>
      <c r="M1107">
        <v>0.79720000000000002</v>
      </c>
      <c r="N1107">
        <v>0.95550000000000002</v>
      </c>
      <c r="O1107">
        <v>0.7157</v>
      </c>
    </row>
    <row r="1108" spans="1:15" x14ac:dyDescent="0.3">
      <c r="A1108">
        <v>1107</v>
      </c>
      <c r="B1108" s="1">
        <v>45365</v>
      </c>
      <c r="C1108" s="2" t="s">
        <v>41</v>
      </c>
      <c r="D1108" s="2" t="s">
        <v>24</v>
      </c>
      <c r="E1108">
        <v>480</v>
      </c>
      <c r="F1108">
        <v>434</v>
      </c>
      <c r="G1108">
        <v>46</v>
      </c>
      <c r="H1108">
        <v>900</v>
      </c>
      <c r="I1108">
        <v>861</v>
      </c>
      <c r="J1108">
        <v>39</v>
      </c>
      <c r="K1108">
        <v>27.76</v>
      </c>
      <c r="L1108">
        <v>0.9042</v>
      </c>
      <c r="M1108">
        <v>0.96050000000000002</v>
      </c>
      <c r="N1108">
        <v>0.95669999999999999</v>
      </c>
      <c r="O1108">
        <v>0.83089999999999997</v>
      </c>
    </row>
    <row r="1109" spans="1:15" x14ac:dyDescent="0.3">
      <c r="A1109">
        <v>1108</v>
      </c>
      <c r="B1109" s="1">
        <v>45365</v>
      </c>
      <c r="C1109" s="2" t="s">
        <v>44</v>
      </c>
      <c r="D1109" s="2" t="s">
        <v>12</v>
      </c>
      <c r="E1109">
        <v>480</v>
      </c>
      <c r="F1109">
        <v>475</v>
      </c>
      <c r="G1109">
        <v>5</v>
      </c>
      <c r="H1109">
        <v>592</v>
      </c>
      <c r="I1109">
        <v>572</v>
      </c>
      <c r="J1109">
        <v>20</v>
      </c>
      <c r="K1109">
        <v>39.61</v>
      </c>
      <c r="L1109">
        <v>0.98960000000000004</v>
      </c>
      <c r="M1109">
        <v>0.82340000000000002</v>
      </c>
      <c r="N1109">
        <v>0.96619999999999995</v>
      </c>
      <c r="O1109">
        <v>0.7873</v>
      </c>
    </row>
    <row r="1110" spans="1:15" x14ac:dyDescent="0.3">
      <c r="A1110">
        <v>1109</v>
      </c>
      <c r="B1110" s="1">
        <v>45365</v>
      </c>
      <c r="C1110" s="2" t="s">
        <v>44</v>
      </c>
      <c r="D1110" s="2" t="s">
        <v>20</v>
      </c>
      <c r="E1110">
        <v>480</v>
      </c>
      <c r="F1110">
        <v>414</v>
      </c>
      <c r="G1110">
        <v>66</v>
      </c>
      <c r="H1110">
        <v>617</v>
      </c>
      <c r="I1110">
        <v>595</v>
      </c>
      <c r="J1110">
        <v>22</v>
      </c>
      <c r="K1110">
        <v>32.67</v>
      </c>
      <c r="L1110">
        <v>0.86250000000000004</v>
      </c>
      <c r="M1110">
        <v>0.81179999999999997</v>
      </c>
      <c r="N1110">
        <v>0.96430000000000005</v>
      </c>
      <c r="O1110">
        <v>0.67520000000000002</v>
      </c>
    </row>
    <row r="1111" spans="1:15" x14ac:dyDescent="0.3">
      <c r="A1111">
        <v>1110</v>
      </c>
      <c r="B1111" s="1">
        <v>45365</v>
      </c>
      <c r="C1111" s="2" t="s">
        <v>44</v>
      </c>
      <c r="D1111" s="2" t="s">
        <v>24</v>
      </c>
      <c r="E1111">
        <v>480</v>
      </c>
      <c r="F1111">
        <v>406</v>
      </c>
      <c r="G1111">
        <v>74</v>
      </c>
      <c r="H1111">
        <v>622</v>
      </c>
      <c r="I1111">
        <v>602</v>
      </c>
      <c r="J1111">
        <v>20</v>
      </c>
      <c r="K1111">
        <v>30.89</v>
      </c>
      <c r="L1111">
        <v>0.8458</v>
      </c>
      <c r="M1111">
        <v>0.7893</v>
      </c>
      <c r="N1111">
        <v>0.96779999999999999</v>
      </c>
      <c r="O1111">
        <v>0.64610000000000001</v>
      </c>
    </row>
    <row r="1112" spans="1:15" x14ac:dyDescent="0.3">
      <c r="A1112">
        <v>1111</v>
      </c>
      <c r="B1112" s="1">
        <v>45366</v>
      </c>
      <c r="C1112" s="2" t="s">
        <v>11</v>
      </c>
      <c r="D1112" s="2" t="s">
        <v>12</v>
      </c>
      <c r="E1112">
        <v>480</v>
      </c>
      <c r="F1112">
        <v>434</v>
      </c>
      <c r="G1112">
        <v>46</v>
      </c>
      <c r="H1112">
        <v>784</v>
      </c>
      <c r="I1112">
        <v>781</v>
      </c>
      <c r="J1112">
        <v>3</v>
      </c>
      <c r="K1112">
        <v>31.75</v>
      </c>
      <c r="L1112">
        <v>0.9042</v>
      </c>
      <c r="M1112">
        <v>0.95609999999999995</v>
      </c>
      <c r="N1112">
        <v>0.99619999999999997</v>
      </c>
      <c r="O1112">
        <v>0.86119999999999997</v>
      </c>
    </row>
    <row r="1113" spans="1:15" x14ac:dyDescent="0.3">
      <c r="A1113">
        <v>1112</v>
      </c>
      <c r="B1113" s="1">
        <v>45366</v>
      </c>
      <c r="C1113" s="2" t="s">
        <v>11</v>
      </c>
      <c r="D1113" s="2" t="s">
        <v>20</v>
      </c>
      <c r="E1113">
        <v>480</v>
      </c>
      <c r="F1113">
        <v>448</v>
      </c>
      <c r="G1113">
        <v>32</v>
      </c>
      <c r="H1113">
        <v>935</v>
      </c>
      <c r="I1113">
        <v>911</v>
      </c>
      <c r="J1113">
        <v>24</v>
      </c>
      <c r="K1113">
        <v>27.53</v>
      </c>
      <c r="L1113">
        <v>0.93330000000000002</v>
      </c>
      <c r="M1113">
        <v>0.95799999999999996</v>
      </c>
      <c r="N1113">
        <v>0.97430000000000005</v>
      </c>
      <c r="O1113">
        <v>0.87109999999999999</v>
      </c>
    </row>
    <row r="1114" spans="1:15" x14ac:dyDescent="0.3">
      <c r="A1114">
        <v>1113</v>
      </c>
      <c r="B1114" s="1">
        <v>45366</v>
      </c>
      <c r="C1114" s="2" t="s">
        <v>11</v>
      </c>
      <c r="D1114" s="2" t="s">
        <v>24</v>
      </c>
      <c r="E1114">
        <v>480</v>
      </c>
      <c r="F1114">
        <v>435</v>
      </c>
      <c r="G1114">
        <v>45</v>
      </c>
      <c r="H1114">
        <v>595</v>
      </c>
      <c r="I1114">
        <v>572</v>
      </c>
      <c r="J1114">
        <v>23</v>
      </c>
      <c r="K1114">
        <v>36.340000000000003</v>
      </c>
      <c r="L1114">
        <v>0.90620000000000001</v>
      </c>
      <c r="M1114">
        <v>0.82869999999999999</v>
      </c>
      <c r="N1114">
        <v>0.96130000000000004</v>
      </c>
      <c r="O1114">
        <v>0.72189999999999999</v>
      </c>
    </row>
    <row r="1115" spans="1:15" x14ac:dyDescent="0.3">
      <c r="A1115">
        <v>1114</v>
      </c>
      <c r="B1115" s="1">
        <v>45366</v>
      </c>
      <c r="C1115" s="2" t="s">
        <v>30</v>
      </c>
      <c r="D1115" s="2" t="s">
        <v>12</v>
      </c>
      <c r="E1115">
        <v>480</v>
      </c>
      <c r="F1115">
        <v>367</v>
      </c>
      <c r="G1115">
        <v>113</v>
      </c>
      <c r="H1115">
        <v>593</v>
      </c>
      <c r="I1115">
        <v>589</v>
      </c>
      <c r="J1115">
        <v>4</v>
      </c>
      <c r="K1115">
        <v>32.08</v>
      </c>
      <c r="L1115">
        <v>0.76459999999999995</v>
      </c>
      <c r="M1115">
        <v>0.86439999999999995</v>
      </c>
      <c r="N1115">
        <v>0.99329999999999996</v>
      </c>
      <c r="O1115">
        <v>0.65649999999999997</v>
      </c>
    </row>
    <row r="1116" spans="1:15" x14ac:dyDescent="0.3">
      <c r="A1116">
        <v>1115</v>
      </c>
      <c r="B1116" s="1">
        <v>45366</v>
      </c>
      <c r="C1116" s="2" t="s">
        <v>30</v>
      </c>
      <c r="D1116" s="2" t="s">
        <v>20</v>
      </c>
      <c r="E1116">
        <v>480</v>
      </c>
      <c r="F1116">
        <v>459</v>
      </c>
      <c r="G1116">
        <v>21</v>
      </c>
      <c r="H1116">
        <v>971</v>
      </c>
      <c r="I1116">
        <v>958</v>
      </c>
      <c r="J1116">
        <v>13</v>
      </c>
      <c r="K1116">
        <v>24.6</v>
      </c>
      <c r="L1116">
        <v>0.95630000000000004</v>
      </c>
      <c r="M1116">
        <v>0.86770000000000003</v>
      </c>
      <c r="N1116">
        <v>0.98660000000000003</v>
      </c>
      <c r="O1116">
        <v>0.81869999999999998</v>
      </c>
    </row>
    <row r="1117" spans="1:15" x14ac:dyDescent="0.3">
      <c r="A1117">
        <v>1116</v>
      </c>
      <c r="B1117" s="1">
        <v>45366</v>
      </c>
      <c r="C1117" s="2" t="s">
        <v>30</v>
      </c>
      <c r="D1117" s="2" t="s">
        <v>24</v>
      </c>
      <c r="E1117">
        <v>480</v>
      </c>
      <c r="F1117">
        <v>461</v>
      </c>
      <c r="G1117">
        <v>19</v>
      </c>
      <c r="H1117">
        <v>970</v>
      </c>
      <c r="I1117">
        <v>936</v>
      </c>
      <c r="J1117">
        <v>34</v>
      </c>
      <c r="K1117">
        <v>23.74</v>
      </c>
      <c r="L1117">
        <v>0.96040000000000003</v>
      </c>
      <c r="M1117">
        <v>0.83260000000000001</v>
      </c>
      <c r="N1117">
        <v>0.96489999999999998</v>
      </c>
      <c r="O1117">
        <v>0.77159999999999995</v>
      </c>
    </row>
    <row r="1118" spans="1:15" x14ac:dyDescent="0.3">
      <c r="A1118">
        <v>1117</v>
      </c>
      <c r="B1118" s="1">
        <v>45366</v>
      </c>
      <c r="C1118" s="2" t="s">
        <v>35</v>
      </c>
      <c r="D1118" s="2" t="s">
        <v>12</v>
      </c>
      <c r="E1118">
        <v>480</v>
      </c>
      <c r="F1118">
        <v>465</v>
      </c>
      <c r="G1118">
        <v>15</v>
      </c>
      <c r="H1118">
        <v>709</v>
      </c>
      <c r="I1118">
        <v>698</v>
      </c>
      <c r="J1118">
        <v>11</v>
      </c>
      <c r="K1118">
        <v>33.22</v>
      </c>
      <c r="L1118">
        <v>0.96879999999999999</v>
      </c>
      <c r="M1118">
        <v>0.84509999999999996</v>
      </c>
      <c r="N1118">
        <v>0.98450000000000004</v>
      </c>
      <c r="O1118">
        <v>0.80600000000000005</v>
      </c>
    </row>
    <row r="1119" spans="1:15" x14ac:dyDescent="0.3">
      <c r="A1119">
        <v>1118</v>
      </c>
      <c r="B1119" s="1">
        <v>45366</v>
      </c>
      <c r="C1119" s="2" t="s">
        <v>35</v>
      </c>
      <c r="D1119" s="2" t="s">
        <v>20</v>
      </c>
      <c r="E1119">
        <v>480</v>
      </c>
      <c r="F1119">
        <v>466</v>
      </c>
      <c r="G1119">
        <v>14</v>
      </c>
      <c r="H1119">
        <v>811</v>
      </c>
      <c r="I1119">
        <v>803</v>
      </c>
      <c r="J1119">
        <v>8</v>
      </c>
      <c r="K1119">
        <v>29.63</v>
      </c>
      <c r="L1119">
        <v>0.9708</v>
      </c>
      <c r="M1119">
        <v>0.86</v>
      </c>
      <c r="N1119">
        <v>0.99009999999999998</v>
      </c>
      <c r="O1119">
        <v>0.8266</v>
      </c>
    </row>
    <row r="1120" spans="1:15" x14ac:dyDescent="0.3">
      <c r="A1120">
        <v>1119</v>
      </c>
      <c r="B1120" s="1">
        <v>45366</v>
      </c>
      <c r="C1120" s="2" t="s">
        <v>35</v>
      </c>
      <c r="D1120" s="2" t="s">
        <v>24</v>
      </c>
      <c r="E1120">
        <v>480</v>
      </c>
      <c r="F1120">
        <v>460</v>
      </c>
      <c r="G1120">
        <v>20</v>
      </c>
      <c r="H1120">
        <v>706</v>
      </c>
      <c r="I1120">
        <v>698</v>
      </c>
      <c r="J1120">
        <v>8</v>
      </c>
      <c r="K1120">
        <v>32.950000000000003</v>
      </c>
      <c r="L1120">
        <v>0.95830000000000004</v>
      </c>
      <c r="M1120">
        <v>0.84350000000000003</v>
      </c>
      <c r="N1120">
        <v>0.98870000000000002</v>
      </c>
      <c r="O1120">
        <v>0.79920000000000002</v>
      </c>
    </row>
    <row r="1121" spans="1:15" x14ac:dyDescent="0.3">
      <c r="A1121">
        <v>1120</v>
      </c>
      <c r="B1121" s="1">
        <v>45366</v>
      </c>
      <c r="C1121" s="2" t="s">
        <v>41</v>
      </c>
      <c r="D1121" s="2" t="s">
        <v>12</v>
      </c>
      <c r="E1121">
        <v>480</v>
      </c>
      <c r="F1121">
        <v>464</v>
      </c>
      <c r="G1121">
        <v>16</v>
      </c>
      <c r="H1121">
        <v>695</v>
      </c>
      <c r="I1121">
        <v>674</v>
      </c>
      <c r="J1121">
        <v>21</v>
      </c>
      <c r="K1121">
        <v>31.47</v>
      </c>
      <c r="L1121">
        <v>0.9667</v>
      </c>
      <c r="M1121">
        <v>0.78620000000000001</v>
      </c>
      <c r="N1121">
        <v>0.9698</v>
      </c>
      <c r="O1121">
        <v>0.73709999999999998</v>
      </c>
    </row>
    <row r="1122" spans="1:15" x14ac:dyDescent="0.3">
      <c r="A1122">
        <v>1121</v>
      </c>
      <c r="B1122" s="1">
        <v>45366</v>
      </c>
      <c r="C1122" s="2" t="s">
        <v>41</v>
      </c>
      <c r="D1122" s="2" t="s">
        <v>20</v>
      </c>
      <c r="E1122">
        <v>480</v>
      </c>
      <c r="F1122">
        <v>475</v>
      </c>
      <c r="G1122">
        <v>5</v>
      </c>
      <c r="H1122">
        <v>590</v>
      </c>
      <c r="I1122">
        <v>586</v>
      </c>
      <c r="J1122">
        <v>4</v>
      </c>
      <c r="K1122">
        <v>37.82</v>
      </c>
      <c r="L1122">
        <v>0.98960000000000004</v>
      </c>
      <c r="M1122">
        <v>0.78349999999999997</v>
      </c>
      <c r="N1122">
        <v>0.99319999999999997</v>
      </c>
      <c r="O1122">
        <v>0.77010000000000001</v>
      </c>
    </row>
    <row r="1123" spans="1:15" x14ac:dyDescent="0.3">
      <c r="A1123">
        <v>1122</v>
      </c>
      <c r="B1123" s="1">
        <v>45366</v>
      </c>
      <c r="C1123" s="2" t="s">
        <v>41</v>
      </c>
      <c r="D1123" s="2" t="s">
        <v>24</v>
      </c>
      <c r="E1123">
        <v>480</v>
      </c>
      <c r="F1123">
        <v>362</v>
      </c>
      <c r="G1123">
        <v>118</v>
      </c>
      <c r="H1123">
        <v>892</v>
      </c>
      <c r="I1123">
        <v>866</v>
      </c>
      <c r="J1123">
        <v>26</v>
      </c>
      <c r="K1123">
        <v>23.6</v>
      </c>
      <c r="L1123">
        <v>0.75419999999999998</v>
      </c>
      <c r="M1123">
        <v>0.96960000000000002</v>
      </c>
      <c r="N1123">
        <v>0.97089999999999999</v>
      </c>
      <c r="O1123">
        <v>0.71</v>
      </c>
    </row>
    <row r="1124" spans="1:15" x14ac:dyDescent="0.3">
      <c r="A1124">
        <v>1123</v>
      </c>
      <c r="B1124" s="1">
        <v>45366</v>
      </c>
      <c r="C1124" s="2" t="s">
        <v>44</v>
      </c>
      <c r="D1124" s="2" t="s">
        <v>12</v>
      </c>
      <c r="E1124">
        <v>480</v>
      </c>
      <c r="F1124">
        <v>408</v>
      </c>
      <c r="G1124">
        <v>72</v>
      </c>
      <c r="H1124">
        <v>711</v>
      </c>
      <c r="I1124">
        <v>686</v>
      </c>
      <c r="J1124">
        <v>25</v>
      </c>
      <c r="K1124">
        <v>32.75</v>
      </c>
      <c r="L1124">
        <v>0.85</v>
      </c>
      <c r="M1124">
        <v>0.95179999999999998</v>
      </c>
      <c r="N1124">
        <v>0.96479999999999999</v>
      </c>
      <c r="O1124">
        <v>0.78059999999999996</v>
      </c>
    </row>
    <row r="1125" spans="1:15" x14ac:dyDescent="0.3">
      <c r="A1125">
        <v>1124</v>
      </c>
      <c r="B1125" s="1">
        <v>45366</v>
      </c>
      <c r="C1125" s="2" t="s">
        <v>44</v>
      </c>
      <c r="D1125" s="2" t="s">
        <v>20</v>
      </c>
      <c r="E1125">
        <v>480</v>
      </c>
      <c r="F1125">
        <v>375</v>
      </c>
      <c r="G1125">
        <v>105</v>
      </c>
      <c r="H1125">
        <v>674</v>
      </c>
      <c r="I1125">
        <v>659</v>
      </c>
      <c r="J1125">
        <v>15</v>
      </c>
      <c r="K1125">
        <v>25.67</v>
      </c>
      <c r="L1125">
        <v>0.78120000000000001</v>
      </c>
      <c r="M1125">
        <v>0.76939999999999997</v>
      </c>
      <c r="N1125">
        <v>0.97770000000000001</v>
      </c>
      <c r="O1125">
        <v>0.5877</v>
      </c>
    </row>
    <row r="1126" spans="1:15" x14ac:dyDescent="0.3">
      <c r="A1126">
        <v>1125</v>
      </c>
      <c r="B1126" s="1">
        <v>45366</v>
      </c>
      <c r="C1126" s="2" t="s">
        <v>44</v>
      </c>
      <c r="D1126" s="2" t="s">
        <v>24</v>
      </c>
      <c r="E1126">
        <v>480</v>
      </c>
      <c r="F1126">
        <v>420</v>
      </c>
      <c r="G1126">
        <v>60</v>
      </c>
      <c r="H1126">
        <v>531</v>
      </c>
      <c r="I1126">
        <v>509</v>
      </c>
      <c r="J1126">
        <v>22</v>
      </c>
      <c r="K1126">
        <v>37.35</v>
      </c>
      <c r="L1126">
        <v>0.875</v>
      </c>
      <c r="M1126">
        <v>0.78779999999999994</v>
      </c>
      <c r="N1126">
        <v>0.95860000000000001</v>
      </c>
      <c r="O1126">
        <v>0.66080000000000005</v>
      </c>
    </row>
    <row r="1127" spans="1:15" x14ac:dyDescent="0.3">
      <c r="A1127">
        <v>1126</v>
      </c>
      <c r="B1127" s="1">
        <v>45367</v>
      </c>
      <c r="C1127" s="2" t="s">
        <v>11</v>
      </c>
      <c r="D1127" s="2" t="s">
        <v>12</v>
      </c>
      <c r="E1127">
        <v>480</v>
      </c>
      <c r="F1127">
        <v>404</v>
      </c>
      <c r="G1127">
        <v>76</v>
      </c>
      <c r="H1127">
        <v>937</v>
      </c>
      <c r="I1127">
        <v>902</v>
      </c>
      <c r="J1127">
        <v>35</v>
      </c>
      <c r="K1127">
        <v>22.85</v>
      </c>
      <c r="L1127">
        <v>0.8417</v>
      </c>
      <c r="M1127">
        <v>0.88400000000000001</v>
      </c>
      <c r="N1127">
        <v>0.96260000000000001</v>
      </c>
      <c r="O1127">
        <v>0.71619999999999995</v>
      </c>
    </row>
    <row r="1128" spans="1:15" x14ac:dyDescent="0.3">
      <c r="A1128">
        <v>1127</v>
      </c>
      <c r="B1128" s="1">
        <v>45367</v>
      </c>
      <c r="C1128" s="2" t="s">
        <v>11</v>
      </c>
      <c r="D1128" s="2" t="s">
        <v>20</v>
      </c>
      <c r="E1128">
        <v>480</v>
      </c>
      <c r="F1128">
        <v>401</v>
      </c>
      <c r="G1128">
        <v>79</v>
      </c>
      <c r="H1128">
        <v>587</v>
      </c>
      <c r="I1128">
        <v>566</v>
      </c>
      <c r="J1128">
        <v>21</v>
      </c>
      <c r="K1128">
        <v>33.19</v>
      </c>
      <c r="L1128">
        <v>0.83540000000000003</v>
      </c>
      <c r="M1128">
        <v>0.81079999999999997</v>
      </c>
      <c r="N1128">
        <v>0.96419999999999995</v>
      </c>
      <c r="O1128">
        <v>0.65310000000000001</v>
      </c>
    </row>
    <row r="1129" spans="1:15" x14ac:dyDescent="0.3">
      <c r="A1129">
        <v>1128</v>
      </c>
      <c r="B1129" s="1">
        <v>45367</v>
      </c>
      <c r="C1129" s="2" t="s">
        <v>11</v>
      </c>
      <c r="D1129" s="2" t="s">
        <v>24</v>
      </c>
      <c r="E1129">
        <v>480</v>
      </c>
      <c r="F1129">
        <v>437</v>
      </c>
      <c r="G1129">
        <v>43</v>
      </c>
      <c r="H1129">
        <v>604</v>
      </c>
      <c r="I1129">
        <v>602</v>
      </c>
      <c r="J1129">
        <v>2</v>
      </c>
      <c r="K1129">
        <v>38.450000000000003</v>
      </c>
      <c r="L1129">
        <v>0.91039999999999999</v>
      </c>
      <c r="M1129">
        <v>0.88690000000000002</v>
      </c>
      <c r="N1129">
        <v>0.99670000000000003</v>
      </c>
      <c r="O1129">
        <v>0.80479999999999996</v>
      </c>
    </row>
    <row r="1130" spans="1:15" x14ac:dyDescent="0.3">
      <c r="A1130">
        <v>1129</v>
      </c>
      <c r="B1130" s="1">
        <v>45367</v>
      </c>
      <c r="C1130" s="2" t="s">
        <v>30</v>
      </c>
      <c r="D1130" s="2" t="s">
        <v>12</v>
      </c>
      <c r="E1130">
        <v>480</v>
      </c>
      <c r="F1130">
        <v>432</v>
      </c>
      <c r="G1130">
        <v>48</v>
      </c>
      <c r="H1130">
        <v>724</v>
      </c>
      <c r="I1130">
        <v>717</v>
      </c>
      <c r="J1130">
        <v>7</v>
      </c>
      <c r="K1130">
        <v>27.71</v>
      </c>
      <c r="L1130">
        <v>0.9</v>
      </c>
      <c r="M1130">
        <v>0.77429999999999999</v>
      </c>
      <c r="N1130">
        <v>0.99029999999999996</v>
      </c>
      <c r="O1130">
        <v>0.69010000000000005</v>
      </c>
    </row>
    <row r="1131" spans="1:15" x14ac:dyDescent="0.3">
      <c r="A1131">
        <v>1130</v>
      </c>
      <c r="B1131" s="1">
        <v>45367</v>
      </c>
      <c r="C1131" s="2" t="s">
        <v>30</v>
      </c>
      <c r="D1131" s="2" t="s">
        <v>20</v>
      </c>
      <c r="E1131">
        <v>480</v>
      </c>
      <c r="F1131">
        <v>370</v>
      </c>
      <c r="G1131">
        <v>110</v>
      </c>
      <c r="H1131">
        <v>527</v>
      </c>
      <c r="I1131">
        <v>506</v>
      </c>
      <c r="J1131">
        <v>21</v>
      </c>
      <c r="K1131">
        <v>38.19</v>
      </c>
      <c r="L1131">
        <v>0.77080000000000004</v>
      </c>
      <c r="M1131">
        <v>0.90710000000000002</v>
      </c>
      <c r="N1131">
        <v>0.96020000000000005</v>
      </c>
      <c r="O1131">
        <v>0.6714</v>
      </c>
    </row>
    <row r="1132" spans="1:15" x14ac:dyDescent="0.3">
      <c r="A1132">
        <v>1131</v>
      </c>
      <c r="B1132" s="1">
        <v>45367</v>
      </c>
      <c r="C1132" s="2" t="s">
        <v>30</v>
      </c>
      <c r="D1132" s="2" t="s">
        <v>24</v>
      </c>
      <c r="E1132">
        <v>480</v>
      </c>
      <c r="F1132">
        <v>403</v>
      </c>
      <c r="G1132">
        <v>77</v>
      </c>
      <c r="H1132">
        <v>947</v>
      </c>
      <c r="I1132">
        <v>918</v>
      </c>
      <c r="J1132">
        <v>29</v>
      </c>
      <c r="K1132">
        <v>21.93</v>
      </c>
      <c r="L1132">
        <v>0.83960000000000001</v>
      </c>
      <c r="M1132">
        <v>0.85929999999999995</v>
      </c>
      <c r="N1132">
        <v>0.96940000000000004</v>
      </c>
      <c r="O1132">
        <v>0.69940000000000002</v>
      </c>
    </row>
    <row r="1133" spans="1:15" x14ac:dyDescent="0.3">
      <c r="A1133">
        <v>1132</v>
      </c>
      <c r="B1133" s="1">
        <v>45367</v>
      </c>
      <c r="C1133" s="2" t="s">
        <v>35</v>
      </c>
      <c r="D1133" s="2" t="s">
        <v>12</v>
      </c>
      <c r="E1133">
        <v>480</v>
      </c>
      <c r="F1133">
        <v>476</v>
      </c>
      <c r="G1133">
        <v>4</v>
      </c>
      <c r="H1133">
        <v>662</v>
      </c>
      <c r="I1133">
        <v>638</v>
      </c>
      <c r="J1133">
        <v>24</v>
      </c>
      <c r="K1133">
        <v>37.56</v>
      </c>
      <c r="L1133">
        <v>0.99170000000000003</v>
      </c>
      <c r="M1133">
        <v>0.87109999999999999</v>
      </c>
      <c r="N1133">
        <v>0.9637</v>
      </c>
      <c r="O1133">
        <v>0.83250000000000002</v>
      </c>
    </row>
    <row r="1134" spans="1:15" x14ac:dyDescent="0.3">
      <c r="A1134">
        <v>1133</v>
      </c>
      <c r="B1134" s="1">
        <v>45367</v>
      </c>
      <c r="C1134" s="2" t="s">
        <v>35</v>
      </c>
      <c r="D1134" s="2" t="s">
        <v>20</v>
      </c>
      <c r="E1134">
        <v>480</v>
      </c>
      <c r="F1134">
        <v>469</v>
      </c>
      <c r="G1134">
        <v>11</v>
      </c>
      <c r="H1134">
        <v>740</v>
      </c>
      <c r="I1134">
        <v>718</v>
      </c>
      <c r="J1134">
        <v>22</v>
      </c>
      <c r="K1134">
        <v>29.64</v>
      </c>
      <c r="L1134">
        <v>0.97709999999999997</v>
      </c>
      <c r="M1134">
        <v>0.77980000000000005</v>
      </c>
      <c r="N1134">
        <v>0.97030000000000005</v>
      </c>
      <c r="O1134">
        <v>0.73929999999999996</v>
      </c>
    </row>
    <row r="1135" spans="1:15" x14ac:dyDescent="0.3">
      <c r="A1135">
        <v>1134</v>
      </c>
      <c r="B1135" s="1">
        <v>45367</v>
      </c>
      <c r="C1135" s="2" t="s">
        <v>35</v>
      </c>
      <c r="D1135" s="2" t="s">
        <v>24</v>
      </c>
      <c r="E1135">
        <v>480</v>
      </c>
      <c r="F1135">
        <v>375</v>
      </c>
      <c r="G1135">
        <v>105</v>
      </c>
      <c r="H1135">
        <v>1084</v>
      </c>
      <c r="I1135">
        <v>1048</v>
      </c>
      <c r="J1135">
        <v>36</v>
      </c>
      <c r="K1135">
        <v>20.02</v>
      </c>
      <c r="L1135">
        <v>0.78120000000000001</v>
      </c>
      <c r="M1135">
        <v>0.96530000000000005</v>
      </c>
      <c r="N1135">
        <v>0.96679999999999999</v>
      </c>
      <c r="O1135">
        <v>0.72909999999999997</v>
      </c>
    </row>
    <row r="1136" spans="1:15" x14ac:dyDescent="0.3">
      <c r="A1136">
        <v>1135</v>
      </c>
      <c r="B1136" s="1">
        <v>45367</v>
      </c>
      <c r="C1136" s="2" t="s">
        <v>41</v>
      </c>
      <c r="D1136" s="2" t="s">
        <v>12</v>
      </c>
      <c r="E1136">
        <v>480</v>
      </c>
      <c r="F1136">
        <v>425</v>
      </c>
      <c r="G1136">
        <v>55</v>
      </c>
      <c r="H1136">
        <v>699</v>
      </c>
      <c r="I1136">
        <v>698</v>
      </c>
      <c r="J1136">
        <v>1</v>
      </c>
      <c r="K1136">
        <v>30.44</v>
      </c>
      <c r="L1136">
        <v>0.88539999999999996</v>
      </c>
      <c r="M1136">
        <v>0.83509999999999995</v>
      </c>
      <c r="N1136">
        <v>0.99860000000000004</v>
      </c>
      <c r="O1136">
        <v>0.73839999999999995</v>
      </c>
    </row>
    <row r="1137" spans="1:15" x14ac:dyDescent="0.3">
      <c r="A1137">
        <v>1136</v>
      </c>
      <c r="B1137" s="1">
        <v>45367</v>
      </c>
      <c r="C1137" s="2" t="s">
        <v>41</v>
      </c>
      <c r="D1137" s="2" t="s">
        <v>20</v>
      </c>
      <c r="E1137">
        <v>480</v>
      </c>
      <c r="F1137">
        <v>413</v>
      </c>
      <c r="G1137">
        <v>67</v>
      </c>
      <c r="H1137">
        <v>837</v>
      </c>
      <c r="I1137">
        <v>817</v>
      </c>
      <c r="J1137">
        <v>20</v>
      </c>
      <c r="K1137">
        <v>28.58</v>
      </c>
      <c r="L1137">
        <v>0.86040000000000005</v>
      </c>
      <c r="M1137">
        <v>0.96540000000000004</v>
      </c>
      <c r="N1137">
        <v>0.97609999999999997</v>
      </c>
      <c r="O1137">
        <v>0.81079999999999997</v>
      </c>
    </row>
    <row r="1138" spans="1:15" x14ac:dyDescent="0.3">
      <c r="A1138">
        <v>1137</v>
      </c>
      <c r="B1138" s="1">
        <v>45367</v>
      </c>
      <c r="C1138" s="2" t="s">
        <v>41</v>
      </c>
      <c r="D1138" s="2" t="s">
        <v>24</v>
      </c>
      <c r="E1138">
        <v>480</v>
      </c>
      <c r="F1138">
        <v>382</v>
      </c>
      <c r="G1138">
        <v>98</v>
      </c>
      <c r="H1138">
        <v>734</v>
      </c>
      <c r="I1138">
        <v>707</v>
      </c>
      <c r="J1138">
        <v>27</v>
      </c>
      <c r="K1138">
        <v>27.62</v>
      </c>
      <c r="L1138">
        <v>0.79579999999999995</v>
      </c>
      <c r="M1138">
        <v>0.88539999999999996</v>
      </c>
      <c r="N1138">
        <v>0.96319999999999995</v>
      </c>
      <c r="O1138">
        <v>0.67869999999999997</v>
      </c>
    </row>
    <row r="1139" spans="1:15" x14ac:dyDescent="0.3">
      <c r="A1139">
        <v>1138</v>
      </c>
      <c r="B1139" s="1">
        <v>45367</v>
      </c>
      <c r="C1139" s="2" t="s">
        <v>44</v>
      </c>
      <c r="D1139" s="2" t="s">
        <v>12</v>
      </c>
      <c r="E1139">
        <v>480</v>
      </c>
      <c r="F1139">
        <v>383</v>
      </c>
      <c r="G1139">
        <v>97</v>
      </c>
      <c r="H1139">
        <v>551</v>
      </c>
      <c r="I1139">
        <v>540</v>
      </c>
      <c r="J1139">
        <v>11</v>
      </c>
      <c r="K1139">
        <v>36.74</v>
      </c>
      <c r="L1139">
        <v>0.79790000000000005</v>
      </c>
      <c r="M1139">
        <v>0.88160000000000005</v>
      </c>
      <c r="N1139">
        <v>0.98</v>
      </c>
      <c r="O1139">
        <v>0.68940000000000001</v>
      </c>
    </row>
    <row r="1140" spans="1:15" x14ac:dyDescent="0.3">
      <c r="A1140">
        <v>1139</v>
      </c>
      <c r="B1140" s="1">
        <v>45367</v>
      </c>
      <c r="C1140" s="2" t="s">
        <v>44</v>
      </c>
      <c r="D1140" s="2" t="s">
        <v>20</v>
      </c>
      <c r="E1140">
        <v>480</v>
      </c>
      <c r="F1140">
        <v>448</v>
      </c>
      <c r="G1140">
        <v>32</v>
      </c>
      <c r="H1140">
        <v>730</v>
      </c>
      <c r="I1140">
        <v>699</v>
      </c>
      <c r="J1140">
        <v>31</v>
      </c>
      <c r="K1140">
        <v>29.54</v>
      </c>
      <c r="L1140">
        <v>0.93330000000000002</v>
      </c>
      <c r="M1140">
        <v>0.80310000000000004</v>
      </c>
      <c r="N1140">
        <v>0.95750000000000002</v>
      </c>
      <c r="O1140">
        <v>0.7177</v>
      </c>
    </row>
    <row r="1141" spans="1:15" x14ac:dyDescent="0.3">
      <c r="A1141">
        <v>1140</v>
      </c>
      <c r="B1141" s="1">
        <v>45367</v>
      </c>
      <c r="C1141" s="2" t="s">
        <v>44</v>
      </c>
      <c r="D1141" s="2" t="s">
        <v>24</v>
      </c>
      <c r="E1141">
        <v>480</v>
      </c>
      <c r="F1141">
        <v>444</v>
      </c>
      <c r="G1141">
        <v>36</v>
      </c>
      <c r="H1141">
        <v>728</v>
      </c>
      <c r="I1141">
        <v>719</v>
      </c>
      <c r="J1141">
        <v>9</v>
      </c>
      <c r="K1141">
        <v>31.97</v>
      </c>
      <c r="L1141">
        <v>0.92500000000000004</v>
      </c>
      <c r="M1141">
        <v>0.87390000000000001</v>
      </c>
      <c r="N1141">
        <v>0.98760000000000003</v>
      </c>
      <c r="O1141">
        <v>0.79830000000000001</v>
      </c>
    </row>
    <row r="1142" spans="1:15" x14ac:dyDescent="0.3">
      <c r="A1142">
        <v>1141</v>
      </c>
      <c r="B1142" s="1">
        <v>45368</v>
      </c>
      <c r="C1142" s="2" t="s">
        <v>11</v>
      </c>
      <c r="D1142" s="2" t="s">
        <v>12</v>
      </c>
      <c r="E1142">
        <v>480</v>
      </c>
      <c r="F1142">
        <v>480</v>
      </c>
      <c r="G1142">
        <v>0</v>
      </c>
      <c r="H1142">
        <v>784</v>
      </c>
      <c r="I1142">
        <v>762</v>
      </c>
      <c r="J1142">
        <v>22</v>
      </c>
      <c r="K1142">
        <v>34.18</v>
      </c>
      <c r="L1142">
        <v>1</v>
      </c>
      <c r="M1142">
        <v>0.93110000000000004</v>
      </c>
      <c r="N1142">
        <v>0.97189999999999999</v>
      </c>
      <c r="O1142">
        <v>0.90490000000000004</v>
      </c>
    </row>
    <row r="1143" spans="1:15" x14ac:dyDescent="0.3">
      <c r="A1143">
        <v>1142</v>
      </c>
      <c r="B1143" s="1">
        <v>45368</v>
      </c>
      <c r="C1143" s="2" t="s">
        <v>11</v>
      </c>
      <c r="D1143" s="2" t="s">
        <v>20</v>
      </c>
      <c r="E1143">
        <v>480</v>
      </c>
      <c r="F1143">
        <v>465</v>
      </c>
      <c r="G1143">
        <v>15</v>
      </c>
      <c r="H1143">
        <v>766</v>
      </c>
      <c r="I1143">
        <v>759</v>
      </c>
      <c r="J1143">
        <v>7</v>
      </c>
      <c r="K1143">
        <v>30.4</v>
      </c>
      <c r="L1143">
        <v>0.96879999999999999</v>
      </c>
      <c r="M1143">
        <v>0.83530000000000004</v>
      </c>
      <c r="N1143">
        <v>0.9909</v>
      </c>
      <c r="O1143">
        <v>0.80189999999999995</v>
      </c>
    </row>
    <row r="1144" spans="1:15" x14ac:dyDescent="0.3">
      <c r="A1144">
        <v>1143</v>
      </c>
      <c r="B1144" s="1">
        <v>45368</v>
      </c>
      <c r="C1144" s="2" t="s">
        <v>11</v>
      </c>
      <c r="D1144" s="2" t="s">
        <v>24</v>
      </c>
      <c r="E1144">
        <v>480</v>
      </c>
      <c r="F1144">
        <v>378</v>
      </c>
      <c r="G1144">
        <v>102</v>
      </c>
      <c r="H1144">
        <v>717</v>
      </c>
      <c r="I1144">
        <v>712</v>
      </c>
      <c r="J1144">
        <v>5</v>
      </c>
      <c r="K1144">
        <v>26.32</v>
      </c>
      <c r="L1144">
        <v>0.78749999999999998</v>
      </c>
      <c r="M1144">
        <v>0.83279999999999998</v>
      </c>
      <c r="N1144">
        <v>0.99299999999999999</v>
      </c>
      <c r="O1144">
        <v>0.6512</v>
      </c>
    </row>
    <row r="1145" spans="1:15" x14ac:dyDescent="0.3">
      <c r="A1145">
        <v>1144</v>
      </c>
      <c r="B1145" s="1">
        <v>45368</v>
      </c>
      <c r="C1145" s="2" t="s">
        <v>30</v>
      </c>
      <c r="D1145" s="2" t="s">
        <v>12</v>
      </c>
      <c r="E1145">
        <v>480</v>
      </c>
      <c r="F1145">
        <v>397</v>
      </c>
      <c r="G1145">
        <v>83</v>
      </c>
      <c r="H1145">
        <v>608</v>
      </c>
      <c r="I1145">
        <v>592</v>
      </c>
      <c r="J1145">
        <v>16</v>
      </c>
      <c r="K1145">
        <v>31.71</v>
      </c>
      <c r="L1145">
        <v>0.82709999999999995</v>
      </c>
      <c r="M1145">
        <v>0.80959999999999999</v>
      </c>
      <c r="N1145">
        <v>0.97370000000000001</v>
      </c>
      <c r="O1145">
        <v>0.65200000000000002</v>
      </c>
    </row>
    <row r="1146" spans="1:15" x14ac:dyDescent="0.3">
      <c r="A1146">
        <v>1145</v>
      </c>
      <c r="B1146" s="1">
        <v>45368</v>
      </c>
      <c r="C1146" s="2" t="s">
        <v>30</v>
      </c>
      <c r="D1146" s="2" t="s">
        <v>20</v>
      </c>
      <c r="E1146">
        <v>480</v>
      </c>
      <c r="F1146">
        <v>408</v>
      </c>
      <c r="G1146">
        <v>72</v>
      </c>
      <c r="H1146">
        <v>728</v>
      </c>
      <c r="I1146">
        <v>704</v>
      </c>
      <c r="J1146">
        <v>24</v>
      </c>
      <c r="K1146">
        <v>27.31</v>
      </c>
      <c r="L1146">
        <v>0.85</v>
      </c>
      <c r="M1146">
        <v>0.8125</v>
      </c>
      <c r="N1146">
        <v>0.96699999999999997</v>
      </c>
      <c r="O1146">
        <v>0.66779999999999995</v>
      </c>
    </row>
    <row r="1147" spans="1:15" x14ac:dyDescent="0.3">
      <c r="A1147">
        <v>1146</v>
      </c>
      <c r="B1147" s="1">
        <v>45368</v>
      </c>
      <c r="C1147" s="2" t="s">
        <v>30</v>
      </c>
      <c r="D1147" s="2" t="s">
        <v>24</v>
      </c>
      <c r="E1147">
        <v>480</v>
      </c>
      <c r="F1147">
        <v>384</v>
      </c>
      <c r="G1147">
        <v>96</v>
      </c>
      <c r="H1147">
        <v>839</v>
      </c>
      <c r="I1147">
        <v>816</v>
      </c>
      <c r="J1147">
        <v>23</v>
      </c>
      <c r="K1147">
        <v>24.07</v>
      </c>
      <c r="L1147">
        <v>0.8</v>
      </c>
      <c r="M1147">
        <v>0.87670000000000003</v>
      </c>
      <c r="N1147">
        <v>0.97260000000000002</v>
      </c>
      <c r="O1147">
        <v>0.68210000000000004</v>
      </c>
    </row>
    <row r="1148" spans="1:15" x14ac:dyDescent="0.3">
      <c r="A1148">
        <v>1147</v>
      </c>
      <c r="B1148" s="1">
        <v>45368</v>
      </c>
      <c r="C1148" s="2" t="s">
        <v>35</v>
      </c>
      <c r="D1148" s="2" t="s">
        <v>12</v>
      </c>
      <c r="E1148">
        <v>480</v>
      </c>
      <c r="F1148">
        <v>458</v>
      </c>
      <c r="G1148">
        <v>22</v>
      </c>
      <c r="H1148">
        <v>879</v>
      </c>
      <c r="I1148">
        <v>868</v>
      </c>
      <c r="J1148">
        <v>11</v>
      </c>
      <c r="K1148">
        <v>27.4</v>
      </c>
      <c r="L1148">
        <v>0.95420000000000005</v>
      </c>
      <c r="M1148">
        <v>0.87719999999999998</v>
      </c>
      <c r="N1148">
        <v>0.98750000000000004</v>
      </c>
      <c r="O1148">
        <v>0.8266</v>
      </c>
    </row>
    <row r="1149" spans="1:15" x14ac:dyDescent="0.3">
      <c r="A1149">
        <v>1148</v>
      </c>
      <c r="B1149" s="1">
        <v>45368</v>
      </c>
      <c r="C1149" s="2" t="s">
        <v>35</v>
      </c>
      <c r="D1149" s="2" t="s">
        <v>20</v>
      </c>
      <c r="E1149">
        <v>480</v>
      </c>
      <c r="F1149">
        <v>441</v>
      </c>
      <c r="G1149">
        <v>39</v>
      </c>
      <c r="H1149">
        <v>777</v>
      </c>
      <c r="I1149">
        <v>762</v>
      </c>
      <c r="J1149">
        <v>15</v>
      </c>
      <c r="K1149">
        <v>31.55</v>
      </c>
      <c r="L1149">
        <v>0.91869999999999996</v>
      </c>
      <c r="M1149">
        <v>0.92720000000000002</v>
      </c>
      <c r="N1149">
        <v>0.98070000000000002</v>
      </c>
      <c r="O1149">
        <v>0.83540000000000003</v>
      </c>
    </row>
    <row r="1150" spans="1:15" x14ac:dyDescent="0.3">
      <c r="A1150">
        <v>1149</v>
      </c>
      <c r="B1150" s="1">
        <v>45368</v>
      </c>
      <c r="C1150" s="2" t="s">
        <v>35</v>
      </c>
      <c r="D1150" s="2" t="s">
        <v>24</v>
      </c>
      <c r="E1150">
        <v>480</v>
      </c>
      <c r="F1150">
        <v>463</v>
      </c>
      <c r="G1150">
        <v>17</v>
      </c>
      <c r="H1150">
        <v>674</v>
      </c>
      <c r="I1150">
        <v>649</v>
      </c>
      <c r="J1150">
        <v>25</v>
      </c>
      <c r="K1150">
        <v>37.1</v>
      </c>
      <c r="L1150">
        <v>0.96460000000000001</v>
      </c>
      <c r="M1150">
        <v>0.90110000000000001</v>
      </c>
      <c r="N1150">
        <v>0.96289999999999998</v>
      </c>
      <c r="O1150">
        <v>0.83699999999999997</v>
      </c>
    </row>
    <row r="1151" spans="1:15" x14ac:dyDescent="0.3">
      <c r="A1151">
        <v>1150</v>
      </c>
      <c r="B1151" s="1">
        <v>45368</v>
      </c>
      <c r="C1151" s="2" t="s">
        <v>41</v>
      </c>
      <c r="D1151" s="2" t="s">
        <v>12</v>
      </c>
      <c r="E1151">
        <v>480</v>
      </c>
      <c r="F1151">
        <v>423</v>
      </c>
      <c r="G1151">
        <v>57</v>
      </c>
      <c r="H1151">
        <v>688</v>
      </c>
      <c r="I1151">
        <v>685</v>
      </c>
      <c r="J1151">
        <v>3</v>
      </c>
      <c r="K1151">
        <v>35.659999999999997</v>
      </c>
      <c r="L1151">
        <v>0.88119999999999998</v>
      </c>
      <c r="M1151">
        <v>0.9677</v>
      </c>
      <c r="N1151">
        <v>0.99560000000000004</v>
      </c>
      <c r="O1151">
        <v>0.84899999999999998</v>
      </c>
    </row>
    <row r="1152" spans="1:15" x14ac:dyDescent="0.3">
      <c r="A1152">
        <v>1151</v>
      </c>
      <c r="B1152" s="1">
        <v>45368</v>
      </c>
      <c r="C1152" s="2" t="s">
        <v>41</v>
      </c>
      <c r="D1152" s="2" t="s">
        <v>20</v>
      </c>
      <c r="E1152">
        <v>480</v>
      </c>
      <c r="F1152">
        <v>415</v>
      </c>
      <c r="G1152">
        <v>65</v>
      </c>
      <c r="H1152">
        <v>735</v>
      </c>
      <c r="I1152">
        <v>715</v>
      </c>
      <c r="J1152">
        <v>20</v>
      </c>
      <c r="K1152">
        <v>28.01</v>
      </c>
      <c r="L1152">
        <v>0.86460000000000004</v>
      </c>
      <c r="M1152">
        <v>0.82769999999999999</v>
      </c>
      <c r="N1152">
        <v>0.9728</v>
      </c>
      <c r="O1152">
        <v>0.69620000000000004</v>
      </c>
    </row>
    <row r="1153" spans="1:15" x14ac:dyDescent="0.3">
      <c r="A1153">
        <v>1152</v>
      </c>
      <c r="B1153" s="1">
        <v>45368</v>
      </c>
      <c r="C1153" s="2" t="s">
        <v>41</v>
      </c>
      <c r="D1153" s="2" t="s">
        <v>24</v>
      </c>
      <c r="E1153">
        <v>480</v>
      </c>
      <c r="F1153">
        <v>391</v>
      </c>
      <c r="G1153">
        <v>89</v>
      </c>
      <c r="H1153">
        <v>530</v>
      </c>
      <c r="I1153">
        <v>520</v>
      </c>
      <c r="J1153">
        <v>10</v>
      </c>
      <c r="K1153">
        <v>33.69</v>
      </c>
      <c r="L1153">
        <v>0.81459999999999999</v>
      </c>
      <c r="M1153">
        <v>0.76149999999999995</v>
      </c>
      <c r="N1153">
        <v>0.98109999999999997</v>
      </c>
      <c r="O1153">
        <v>0.60860000000000003</v>
      </c>
    </row>
    <row r="1154" spans="1:15" x14ac:dyDescent="0.3">
      <c r="A1154">
        <v>1153</v>
      </c>
      <c r="B1154" s="1">
        <v>45368</v>
      </c>
      <c r="C1154" s="2" t="s">
        <v>44</v>
      </c>
      <c r="D1154" s="2" t="s">
        <v>12</v>
      </c>
      <c r="E1154">
        <v>480</v>
      </c>
      <c r="F1154">
        <v>399</v>
      </c>
      <c r="G1154">
        <v>81</v>
      </c>
      <c r="H1154">
        <v>917</v>
      </c>
      <c r="I1154">
        <v>911</v>
      </c>
      <c r="J1154">
        <v>6</v>
      </c>
      <c r="K1154">
        <v>20.11</v>
      </c>
      <c r="L1154">
        <v>0.83130000000000004</v>
      </c>
      <c r="M1154">
        <v>0.77059999999999995</v>
      </c>
      <c r="N1154">
        <v>0.99350000000000005</v>
      </c>
      <c r="O1154">
        <v>0.63639999999999997</v>
      </c>
    </row>
    <row r="1155" spans="1:15" x14ac:dyDescent="0.3">
      <c r="A1155">
        <v>1154</v>
      </c>
      <c r="B1155" s="1">
        <v>45368</v>
      </c>
      <c r="C1155" s="2" t="s">
        <v>44</v>
      </c>
      <c r="D1155" s="2" t="s">
        <v>20</v>
      </c>
      <c r="E1155">
        <v>480</v>
      </c>
      <c r="F1155">
        <v>362</v>
      </c>
      <c r="G1155">
        <v>118</v>
      </c>
      <c r="H1155">
        <v>522</v>
      </c>
      <c r="I1155">
        <v>516</v>
      </c>
      <c r="J1155">
        <v>6</v>
      </c>
      <c r="K1155">
        <v>32</v>
      </c>
      <c r="L1155">
        <v>0.75419999999999998</v>
      </c>
      <c r="M1155">
        <v>0.76990000000000003</v>
      </c>
      <c r="N1155">
        <v>0.98850000000000005</v>
      </c>
      <c r="O1155">
        <v>0.57399999999999995</v>
      </c>
    </row>
    <row r="1156" spans="1:15" x14ac:dyDescent="0.3">
      <c r="A1156">
        <v>1155</v>
      </c>
      <c r="B1156" s="1">
        <v>45368</v>
      </c>
      <c r="C1156" s="2" t="s">
        <v>44</v>
      </c>
      <c r="D1156" s="2" t="s">
        <v>24</v>
      </c>
      <c r="E1156">
        <v>480</v>
      </c>
      <c r="F1156">
        <v>433</v>
      </c>
      <c r="G1156">
        <v>47</v>
      </c>
      <c r="H1156">
        <v>911</v>
      </c>
      <c r="I1156">
        <v>894</v>
      </c>
      <c r="J1156">
        <v>17</v>
      </c>
      <c r="K1156">
        <v>21.6</v>
      </c>
      <c r="L1156">
        <v>0.90210000000000001</v>
      </c>
      <c r="M1156">
        <v>0.75790000000000002</v>
      </c>
      <c r="N1156">
        <v>0.98129999999999995</v>
      </c>
      <c r="O1156">
        <v>0.67090000000000005</v>
      </c>
    </row>
    <row r="1157" spans="1:15" x14ac:dyDescent="0.3">
      <c r="A1157">
        <v>1156</v>
      </c>
      <c r="B1157" s="1">
        <v>45369</v>
      </c>
      <c r="C1157" s="2" t="s">
        <v>11</v>
      </c>
      <c r="D1157" s="2" t="s">
        <v>12</v>
      </c>
      <c r="E1157">
        <v>480</v>
      </c>
      <c r="F1157">
        <v>429</v>
      </c>
      <c r="G1157">
        <v>51</v>
      </c>
      <c r="H1157">
        <v>693</v>
      </c>
      <c r="I1157">
        <v>669</v>
      </c>
      <c r="J1157">
        <v>24</v>
      </c>
      <c r="K1157">
        <v>32.28</v>
      </c>
      <c r="L1157">
        <v>0.89380000000000004</v>
      </c>
      <c r="M1157">
        <v>0.86950000000000005</v>
      </c>
      <c r="N1157">
        <v>0.96540000000000004</v>
      </c>
      <c r="O1157">
        <v>0.75029999999999997</v>
      </c>
    </row>
    <row r="1158" spans="1:15" x14ac:dyDescent="0.3">
      <c r="A1158">
        <v>1157</v>
      </c>
      <c r="B1158" s="1">
        <v>45369</v>
      </c>
      <c r="C1158" s="2" t="s">
        <v>11</v>
      </c>
      <c r="D1158" s="2" t="s">
        <v>20</v>
      </c>
      <c r="E1158">
        <v>480</v>
      </c>
      <c r="F1158">
        <v>404</v>
      </c>
      <c r="G1158">
        <v>76</v>
      </c>
      <c r="H1158">
        <v>1063</v>
      </c>
      <c r="I1158">
        <v>1054</v>
      </c>
      <c r="J1158">
        <v>9</v>
      </c>
      <c r="K1158">
        <v>21.15</v>
      </c>
      <c r="L1158">
        <v>0.8417</v>
      </c>
      <c r="M1158">
        <v>0.92759999999999998</v>
      </c>
      <c r="N1158">
        <v>0.99150000000000005</v>
      </c>
      <c r="O1158">
        <v>0.77410000000000001</v>
      </c>
    </row>
    <row r="1159" spans="1:15" x14ac:dyDescent="0.3">
      <c r="A1159">
        <v>1158</v>
      </c>
      <c r="B1159" s="1">
        <v>45369</v>
      </c>
      <c r="C1159" s="2" t="s">
        <v>11</v>
      </c>
      <c r="D1159" s="2" t="s">
        <v>24</v>
      </c>
      <c r="E1159">
        <v>480</v>
      </c>
      <c r="F1159">
        <v>417</v>
      </c>
      <c r="G1159">
        <v>63</v>
      </c>
      <c r="H1159">
        <v>692</v>
      </c>
      <c r="I1159">
        <v>670</v>
      </c>
      <c r="J1159">
        <v>22</v>
      </c>
      <c r="K1159">
        <v>28.78</v>
      </c>
      <c r="L1159">
        <v>0.86880000000000002</v>
      </c>
      <c r="M1159">
        <v>0.79630000000000001</v>
      </c>
      <c r="N1159">
        <v>0.96819999999999995</v>
      </c>
      <c r="O1159">
        <v>0.66979999999999995</v>
      </c>
    </row>
    <row r="1160" spans="1:15" x14ac:dyDescent="0.3">
      <c r="A1160">
        <v>1159</v>
      </c>
      <c r="B1160" s="1">
        <v>45369</v>
      </c>
      <c r="C1160" s="2" t="s">
        <v>30</v>
      </c>
      <c r="D1160" s="2" t="s">
        <v>12</v>
      </c>
      <c r="E1160">
        <v>480</v>
      </c>
      <c r="F1160">
        <v>378</v>
      </c>
      <c r="G1160">
        <v>102</v>
      </c>
      <c r="H1160">
        <v>592</v>
      </c>
      <c r="I1160">
        <v>569</v>
      </c>
      <c r="J1160">
        <v>23</v>
      </c>
      <c r="K1160">
        <v>30.36</v>
      </c>
      <c r="L1160">
        <v>0.78749999999999998</v>
      </c>
      <c r="M1160">
        <v>0.79359999999999997</v>
      </c>
      <c r="N1160">
        <v>0.96109999999999995</v>
      </c>
      <c r="O1160">
        <v>0.60060000000000002</v>
      </c>
    </row>
    <row r="1161" spans="1:15" x14ac:dyDescent="0.3">
      <c r="A1161">
        <v>1160</v>
      </c>
      <c r="B1161" s="1">
        <v>45369</v>
      </c>
      <c r="C1161" s="2" t="s">
        <v>30</v>
      </c>
      <c r="D1161" s="2" t="s">
        <v>20</v>
      </c>
      <c r="E1161">
        <v>480</v>
      </c>
      <c r="F1161">
        <v>415</v>
      </c>
      <c r="G1161">
        <v>65</v>
      </c>
      <c r="H1161">
        <v>659</v>
      </c>
      <c r="I1161">
        <v>654</v>
      </c>
      <c r="J1161">
        <v>5</v>
      </c>
      <c r="K1161">
        <v>30.32</v>
      </c>
      <c r="L1161">
        <v>0.86460000000000004</v>
      </c>
      <c r="M1161">
        <v>0.80269999999999997</v>
      </c>
      <c r="N1161">
        <v>0.99239999999999995</v>
      </c>
      <c r="O1161">
        <v>0.68869999999999998</v>
      </c>
    </row>
    <row r="1162" spans="1:15" x14ac:dyDescent="0.3">
      <c r="A1162">
        <v>1161</v>
      </c>
      <c r="B1162" s="1">
        <v>45369</v>
      </c>
      <c r="C1162" s="2" t="s">
        <v>30</v>
      </c>
      <c r="D1162" s="2" t="s">
        <v>24</v>
      </c>
      <c r="E1162">
        <v>480</v>
      </c>
      <c r="F1162">
        <v>476</v>
      </c>
      <c r="G1162">
        <v>4</v>
      </c>
      <c r="H1162">
        <v>945</v>
      </c>
      <c r="I1162">
        <v>899</v>
      </c>
      <c r="J1162">
        <v>46</v>
      </c>
      <c r="K1162">
        <v>27.19</v>
      </c>
      <c r="L1162">
        <v>0.99170000000000003</v>
      </c>
      <c r="M1162">
        <v>0.9</v>
      </c>
      <c r="N1162">
        <v>0.95130000000000003</v>
      </c>
      <c r="O1162">
        <v>0.84909999999999997</v>
      </c>
    </row>
    <row r="1163" spans="1:15" x14ac:dyDescent="0.3">
      <c r="A1163">
        <v>1162</v>
      </c>
      <c r="B1163" s="1">
        <v>45369</v>
      </c>
      <c r="C1163" s="2" t="s">
        <v>35</v>
      </c>
      <c r="D1163" s="2" t="s">
        <v>12</v>
      </c>
      <c r="E1163">
        <v>480</v>
      </c>
      <c r="F1163">
        <v>469</v>
      </c>
      <c r="G1163">
        <v>11</v>
      </c>
      <c r="H1163">
        <v>654</v>
      </c>
      <c r="I1163">
        <v>643</v>
      </c>
      <c r="J1163">
        <v>11</v>
      </c>
      <c r="K1163">
        <v>39.94</v>
      </c>
      <c r="L1163">
        <v>0.97709999999999997</v>
      </c>
      <c r="M1163">
        <v>0.92900000000000005</v>
      </c>
      <c r="N1163">
        <v>0.98319999999999996</v>
      </c>
      <c r="O1163">
        <v>0.89249999999999996</v>
      </c>
    </row>
    <row r="1164" spans="1:15" x14ac:dyDescent="0.3">
      <c r="A1164">
        <v>1163</v>
      </c>
      <c r="B1164" s="1">
        <v>45369</v>
      </c>
      <c r="C1164" s="2" t="s">
        <v>35</v>
      </c>
      <c r="D1164" s="2" t="s">
        <v>20</v>
      </c>
      <c r="E1164">
        <v>480</v>
      </c>
      <c r="F1164">
        <v>430</v>
      </c>
      <c r="G1164">
        <v>50</v>
      </c>
      <c r="H1164">
        <v>729</v>
      </c>
      <c r="I1164">
        <v>729</v>
      </c>
      <c r="J1164">
        <v>0</v>
      </c>
      <c r="K1164">
        <v>28.11</v>
      </c>
      <c r="L1164">
        <v>0.89580000000000004</v>
      </c>
      <c r="M1164">
        <v>0.79500000000000004</v>
      </c>
      <c r="N1164">
        <v>1</v>
      </c>
      <c r="O1164">
        <v>0.71220000000000006</v>
      </c>
    </row>
    <row r="1165" spans="1:15" x14ac:dyDescent="0.3">
      <c r="A1165">
        <v>1164</v>
      </c>
      <c r="B1165" s="1">
        <v>45369</v>
      </c>
      <c r="C1165" s="2" t="s">
        <v>35</v>
      </c>
      <c r="D1165" s="2" t="s">
        <v>24</v>
      </c>
      <c r="E1165">
        <v>480</v>
      </c>
      <c r="F1165">
        <v>390</v>
      </c>
      <c r="G1165">
        <v>90</v>
      </c>
      <c r="H1165">
        <v>843</v>
      </c>
      <c r="I1165">
        <v>832</v>
      </c>
      <c r="J1165">
        <v>11</v>
      </c>
      <c r="K1165">
        <v>21.37</v>
      </c>
      <c r="L1165">
        <v>0.8125</v>
      </c>
      <c r="M1165">
        <v>0.77059999999999995</v>
      </c>
      <c r="N1165">
        <v>0.98699999999999999</v>
      </c>
      <c r="O1165">
        <v>0.61799999999999999</v>
      </c>
    </row>
    <row r="1166" spans="1:15" x14ac:dyDescent="0.3">
      <c r="A1166">
        <v>1165</v>
      </c>
      <c r="B1166" s="1">
        <v>45369</v>
      </c>
      <c r="C1166" s="2" t="s">
        <v>41</v>
      </c>
      <c r="D1166" s="2" t="s">
        <v>12</v>
      </c>
      <c r="E1166">
        <v>480</v>
      </c>
      <c r="F1166">
        <v>374</v>
      </c>
      <c r="G1166">
        <v>106</v>
      </c>
      <c r="H1166">
        <v>635</v>
      </c>
      <c r="I1166">
        <v>624</v>
      </c>
      <c r="J1166">
        <v>11</v>
      </c>
      <c r="K1166">
        <v>31.18</v>
      </c>
      <c r="L1166">
        <v>0.7792</v>
      </c>
      <c r="M1166">
        <v>0.88319999999999999</v>
      </c>
      <c r="N1166">
        <v>0.98270000000000002</v>
      </c>
      <c r="O1166">
        <v>0.67630000000000001</v>
      </c>
    </row>
    <row r="1167" spans="1:15" x14ac:dyDescent="0.3">
      <c r="A1167">
        <v>1166</v>
      </c>
      <c r="B1167" s="1">
        <v>45369</v>
      </c>
      <c r="C1167" s="2" t="s">
        <v>41</v>
      </c>
      <c r="D1167" s="2" t="s">
        <v>20</v>
      </c>
      <c r="E1167">
        <v>480</v>
      </c>
      <c r="F1167">
        <v>376</v>
      </c>
      <c r="G1167">
        <v>104</v>
      </c>
      <c r="H1167">
        <v>785</v>
      </c>
      <c r="I1167">
        <v>778</v>
      </c>
      <c r="J1167">
        <v>7</v>
      </c>
      <c r="K1167">
        <v>25.53</v>
      </c>
      <c r="L1167">
        <v>0.7833</v>
      </c>
      <c r="M1167">
        <v>0.88900000000000001</v>
      </c>
      <c r="N1167">
        <v>0.99109999999999998</v>
      </c>
      <c r="O1167">
        <v>0.69020000000000004</v>
      </c>
    </row>
    <row r="1168" spans="1:15" x14ac:dyDescent="0.3">
      <c r="A1168">
        <v>1167</v>
      </c>
      <c r="B1168" s="1">
        <v>45369</v>
      </c>
      <c r="C1168" s="2" t="s">
        <v>41</v>
      </c>
      <c r="D1168" s="2" t="s">
        <v>24</v>
      </c>
      <c r="E1168">
        <v>480</v>
      </c>
      <c r="F1168">
        <v>361</v>
      </c>
      <c r="G1168">
        <v>119</v>
      </c>
      <c r="H1168">
        <v>579</v>
      </c>
      <c r="I1168">
        <v>574</v>
      </c>
      <c r="J1168">
        <v>5</v>
      </c>
      <c r="K1168">
        <v>28.08</v>
      </c>
      <c r="L1168">
        <v>0.75209999999999999</v>
      </c>
      <c r="M1168">
        <v>0.751</v>
      </c>
      <c r="N1168">
        <v>0.99139999999999995</v>
      </c>
      <c r="O1168">
        <v>0.56000000000000005</v>
      </c>
    </row>
    <row r="1169" spans="1:15" x14ac:dyDescent="0.3">
      <c r="A1169">
        <v>1168</v>
      </c>
      <c r="B1169" s="1">
        <v>45369</v>
      </c>
      <c r="C1169" s="2" t="s">
        <v>44</v>
      </c>
      <c r="D1169" s="2" t="s">
        <v>12</v>
      </c>
      <c r="E1169">
        <v>480</v>
      </c>
      <c r="F1169">
        <v>416</v>
      </c>
      <c r="G1169">
        <v>64</v>
      </c>
      <c r="H1169">
        <v>864</v>
      </c>
      <c r="I1169">
        <v>852</v>
      </c>
      <c r="J1169">
        <v>12</v>
      </c>
      <c r="K1169">
        <v>22.13</v>
      </c>
      <c r="L1169">
        <v>0.86670000000000003</v>
      </c>
      <c r="M1169">
        <v>0.76659999999999995</v>
      </c>
      <c r="N1169">
        <v>0.98609999999999998</v>
      </c>
      <c r="O1169">
        <v>0.6552</v>
      </c>
    </row>
    <row r="1170" spans="1:15" x14ac:dyDescent="0.3">
      <c r="A1170">
        <v>1169</v>
      </c>
      <c r="B1170" s="1">
        <v>45369</v>
      </c>
      <c r="C1170" s="2" t="s">
        <v>44</v>
      </c>
      <c r="D1170" s="2" t="s">
        <v>20</v>
      </c>
      <c r="E1170">
        <v>480</v>
      </c>
      <c r="F1170">
        <v>466</v>
      </c>
      <c r="G1170">
        <v>14</v>
      </c>
      <c r="H1170">
        <v>751</v>
      </c>
      <c r="I1170">
        <v>719</v>
      </c>
      <c r="J1170">
        <v>32</v>
      </c>
      <c r="K1170">
        <v>36.06</v>
      </c>
      <c r="L1170">
        <v>0.9708</v>
      </c>
      <c r="M1170">
        <v>0.96899999999999997</v>
      </c>
      <c r="N1170">
        <v>0.95740000000000003</v>
      </c>
      <c r="O1170">
        <v>0.90059999999999996</v>
      </c>
    </row>
    <row r="1171" spans="1:15" x14ac:dyDescent="0.3">
      <c r="A1171">
        <v>1170</v>
      </c>
      <c r="B1171" s="1">
        <v>45369</v>
      </c>
      <c r="C1171" s="2" t="s">
        <v>44</v>
      </c>
      <c r="D1171" s="2" t="s">
        <v>24</v>
      </c>
      <c r="E1171">
        <v>480</v>
      </c>
      <c r="F1171">
        <v>376</v>
      </c>
      <c r="G1171">
        <v>104</v>
      </c>
      <c r="H1171">
        <v>507</v>
      </c>
      <c r="I1171">
        <v>496</v>
      </c>
      <c r="J1171">
        <v>11</v>
      </c>
      <c r="K1171">
        <v>35.869999999999997</v>
      </c>
      <c r="L1171">
        <v>0.7833</v>
      </c>
      <c r="M1171">
        <v>0.80730000000000002</v>
      </c>
      <c r="N1171">
        <v>0.97829999999999995</v>
      </c>
      <c r="O1171">
        <v>0.61860000000000004</v>
      </c>
    </row>
    <row r="1172" spans="1:15" x14ac:dyDescent="0.3">
      <c r="A1172">
        <v>1171</v>
      </c>
      <c r="B1172" s="1">
        <v>45370</v>
      </c>
      <c r="C1172" s="2" t="s">
        <v>11</v>
      </c>
      <c r="D1172" s="2" t="s">
        <v>12</v>
      </c>
      <c r="E1172">
        <v>480</v>
      </c>
      <c r="F1172">
        <v>432</v>
      </c>
      <c r="G1172">
        <v>48</v>
      </c>
      <c r="H1172">
        <v>768</v>
      </c>
      <c r="I1172">
        <v>739</v>
      </c>
      <c r="J1172">
        <v>29</v>
      </c>
      <c r="K1172">
        <v>31.26</v>
      </c>
      <c r="L1172">
        <v>0.9</v>
      </c>
      <c r="M1172">
        <v>0.9264</v>
      </c>
      <c r="N1172">
        <v>0.96220000000000006</v>
      </c>
      <c r="O1172">
        <v>0.80220000000000002</v>
      </c>
    </row>
    <row r="1173" spans="1:15" x14ac:dyDescent="0.3">
      <c r="A1173">
        <v>1172</v>
      </c>
      <c r="B1173" s="1">
        <v>45370</v>
      </c>
      <c r="C1173" s="2" t="s">
        <v>11</v>
      </c>
      <c r="D1173" s="2" t="s">
        <v>20</v>
      </c>
      <c r="E1173">
        <v>480</v>
      </c>
      <c r="F1173">
        <v>381</v>
      </c>
      <c r="G1173">
        <v>99</v>
      </c>
      <c r="H1173">
        <v>670</v>
      </c>
      <c r="I1173">
        <v>651</v>
      </c>
      <c r="J1173">
        <v>19</v>
      </c>
      <c r="K1173">
        <v>29.18</v>
      </c>
      <c r="L1173">
        <v>0.79369999999999996</v>
      </c>
      <c r="M1173">
        <v>0.85570000000000002</v>
      </c>
      <c r="N1173">
        <v>0.97160000000000002</v>
      </c>
      <c r="O1173">
        <v>0.65990000000000004</v>
      </c>
    </row>
    <row r="1174" spans="1:15" x14ac:dyDescent="0.3">
      <c r="A1174">
        <v>1173</v>
      </c>
      <c r="B1174" s="1">
        <v>45370</v>
      </c>
      <c r="C1174" s="2" t="s">
        <v>11</v>
      </c>
      <c r="D1174" s="2" t="s">
        <v>24</v>
      </c>
      <c r="E1174">
        <v>480</v>
      </c>
      <c r="F1174">
        <v>477</v>
      </c>
      <c r="G1174">
        <v>3</v>
      </c>
      <c r="H1174">
        <v>780</v>
      </c>
      <c r="I1174">
        <v>766</v>
      </c>
      <c r="J1174">
        <v>14</v>
      </c>
      <c r="K1174">
        <v>29.64</v>
      </c>
      <c r="L1174">
        <v>0.99380000000000002</v>
      </c>
      <c r="M1174">
        <v>0.80830000000000002</v>
      </c>
      <c r="N1174">
        <v>0.98209999999999997</v>
      </c>
      <c r="O1174">
        <v>0.78890000000000005</v>
      </c>
    </row>
    <row r="1175" spans="1:15" x14ac:dyDescent="0.3">
      <c r="A1175">
        <v>1174</v>
      </c>
      <c r="B1175" s="1">
        <v>45370</v>
      </c>
      <c r="C1175" s="2" t="s">
        <v>30</v>
      </c>
      <c r="D1175" s="2" t="s">
        <v>12</v>
      </c>
      <c r="E1175">
        <v>480</v>
      </c>
      <c r="F1175">
        <v>380</v>
      </c>
      <c r="G1175">
        <v>100</v>
      </c>
      <c r="H1175">
        <v>517</v>
      </c>
      <c r="I1175">
        <v>512</v>
      </c>
      <c r="J1175">
        <v>5</v>
      </c>
      <c r="K1175">
        <v>39.880000000000003</v>
      </c>
      <c r="L1175">
        <v>0.79169999999999996</v>
      </c>
      <c r="M1175">
        <v>0.90539999999999998</v>
      </c>
      <c r="N1175">
        <v>0.99029999999999996</v>
      </c>
      <c r="O1175">
        <v>0.70989999999999998</v>
      </c>
    </row>
    <row r="1176" spans="1:15" x14ac:dyDescent="0.3">
      <c r="A1176">
        <v>1175</v>
      </c>
      <c r="B1176" s="1">
        <v>45370</v>
      </c>
      <c r="C1176" s="2" t="s">
        <v>30</v>
      </c>
      <c r="D1176" s="2" t="s">
        <v>20</v>
      </c>
      <c r="E1176">
        <v>480</v>
      </c>
      <c r="F1176">
        <v>440</v>
      </c>
      <c r="G1176">
        <v>40</v>
      </c>
      <c r="H1176">
        <v>776</v>
      </c>
      <c r="I1176">
        <v>756</v>
      </c>
      <c r="J1176">
        <v>20</v>
      </c>
      <c r="K1176">
        <v>28.25</v>
      </c>
      <c r="L1176">
        <v>0.91669999999999996</v>
      </c>
      <c r="M1176">
        <v>0.83079999999999998</v>
      </c>
      <c r="N1176">
        <v>0.97419999999999995</v>
      </c>
      <c r="O1176">
        <v>0.7419</v>
      </c>
    </row>
    <row r="1177" spans="1:15" x14ac:dyDescent="0.3">
      <c r="A1177">
        <v>1176</v>
      </c>
      <c r="B1177" s="1">
        <v>45370</v>
      </c>
      <c r="C1177" s="2" t="s">
        <v>30</v>
      </c>
      <c r="D1177" s="2" t="s">
        <v>24</v>
      </c>
      <c r="E1177">
        <v>480</v>
      </c>
      <c r="F1177">
        <v>391</v>
      </c>
      <c r="G1177">
        <v>89</v>
      </c>
      <c r="H1177">
        <v>516</v>
      </c>
      <c r="I1177">
        <v>514</v>
      </c>
      <c r="J1177">
        <v>2</v>
      </c>
      <c r="K1177">
        <v>36.64</v>
      </c>
      <c r="L1177">
        <v>0.81459999999999999</v>
      </c>
      <c r="M1177">
        <v>0.80630000000000002</v>
      </c>
      <c r="N1177">
        <v>0.99609999999999999</v>
      </c>
      <c r="O1177">
        <v>0.65429999999999999</v>
      </c>
    </row>
    <row r="1178" spans="1:15" x14ac:dyDescent="0.3">
      <c r="A1178">
        <v>1177</v>
      </c>
      <c r="B1178" s="1">
        <v>45370</v>
      </c>
      <c r="C1178" s="2" t="s">
        <v>35</v>
      </c>
      <c r="D1178" s="2" t="s">
        <v>12</v>
      </c>
      <c r="E1178">
        <v>480</v>
      </c>
      <c r="F1178">
        <v>394</v>
      </c>
      <c r="G1178">
        <v>86</v>
      </c>
      <c r="H1178">
        <v>559</v>
      </c>
      <c r="I1178">
        <v>544</v>
      </c>
      <c r="J1178">
        <v>15</v>
      </c>
      <c r="K1178">
        <v>34.979999999999997</v>
      </c>
      <c r="L1178">
        <v>0.82079999999999997</v>
      </c>
      <c r="M1178">
        <v>0.82809999999999995</v>
      </c>
      <c r="N1178">
        <v>0.97319999999999995</v>
      </c>
      <c r="O1178">
        <v>0.66149999999999998</v>
      </c>
    </row>
    <row r="1179" spans="1:15" x14ac:dyDescent="0.3">
      <c r="A1179">
        <v>1178</v>
      </c>
      <c r="B1179" s="1">
        <v>45370</v>
      </c>
      <c r="C1179" s="2" t="s">
        <v>35</v>
      </c>
      <c r="D1179" s="2" t="s">
        <v>20</v>
      </c>
      <c r="E1179">
        <v>480</v>
      </c>
      <c r="F1179">
        <v>458</v>
      </c>
      <c r="G1179">
        <v>22</v>
      </c>
      <c r="H1179">
        <v>773</v>
      </c>
      <c r="I1179">
        <v>739</v>
      </c>
      <c r="J1179">
        <v>34</v>
      </c>
      <c r="K1179">
        <v>29.53</v>
      </c>
      <c r="L1179">
        <v>0.95420000000000005</v>
      </c>
      <c r="M1179">
        <v>0.83120000000000005</v>
      </c>
      <c r="N1179">
        <v>0.95599999999999996</v>
      </c>
      <c r="O1179">
        <v>0.75819999999999999</v>
      </c>
    </row>
    <row r="1180" spans="1:15" x14ac:dyDescent="0.3">
      <c r="A1180">
        <v>1179</v>
      </c>
      <c r="B1180" s="1">
        <v>45370</v>
      </c>
      <c r="C1180" s="2" t="s">
        <v>35</v>
      </c>
      <c r="D1180" s="2" t="s">
        <v>24</v>
      </c>
      <c r="E1180">
        <v>480</v>
      </c>
      <c r="F1180">
        <v>446</v>
      </c>
      <c r="G1180">
        <v>34</v>
      </c>
      <c r="H1180">
        <v>1042</v>
      </c>
      <c r="I1180">
        <v>994</v>
      </c>
      <c r="J1180">
        <v>48</v>
      </c>
      <c r="K1180">
        <v>23.66</v>
      </c>
      <c r="L1180">
        <v>0.92920000000000003</v>
      </c>
      <c r="M1180">
        <v>0.92130000000000001</v>
      </c>
      <c r="N1180">
        <v>0.95389999999999997</v>
      </c>
      <c r="O1180">
        <v>0.81659999999999999</v>
      </c>
    </row>
    <row r="1181" spans="1:15" x14ac:dyDescent="0.3">
      <c r="A1181">
        <v>1180</v>
      </c>
      <c r="B1181" s="1">
        <v>45370</v>
      </c>
      <c r="C1181" s="2" t="s">
        <v>41</v>
      </c>
      <c r="D1181" s="2" t="s">
        <v>12</v>
      </c>
      <c r="E1181">
        <v>480</v>
      </c>
      <c r="F1181">
        <v>456</v>
      </c>
      <c r="G1181">
        <v>24</v>
      </c>
      <c r="H1181">
        <v>725</v>
      </c>
      <c r="I1181">
        <v>699</v>
      </c>
      <c r="J1181">
        <v>26</v>
      </c>
      <c r="K1181">
        <v>29.98</v>
      </c>
      <c r="L1181">
        <v>0.95</v>
      </c>
      <c r="M1181">
        <v>0.79500000000000004</v>
      </c>
      <c r="N1181">
        <v>0.96409999999999996</v>
      </c>
      <c r="O1181">
        <v>0.72809999999999997</v>
      </c>
    </row>
    <row r="1182" spans="1:15" x14ac:dyDescent="0.3">
      <c r="A1182">
        <v>1181</v>
      </c>
      <c r="B1182" s="1">
        <v>45370</v>
      </c>
      <c r="C1182" s="2" t="s">
        <v>41</v>
      </c>
      <c r="D1182" s="2" t="s">
        <v>20</v>
      </c>
      <c r="E1182">
        <v>480</v>
      </c>
      <c r="F1182">
        <v>369</v>
      </c>
      <c r="G1182">
        <v>111</v>
      </c>
      <c r="H1182">
        <v>701</v>
      </c>
      <c r="I1182">
        <v>672</v>
      </c>
      <c r="J1182">
        <v>29</v>
      </c>
      <c r="K1182">
        <v>25.31</v>
      </c>
      <c r="L1182">
        <v>0.76880000000000004</v>
      </c>
      <c r="M1182">
        <v>0.80210000000000004</v>
      </c>
      <c r="N1182">
        <v>0.95860000000000001</v>
      </c>
      <c r="O1182">
        <v>0.59109999999999996</v>
      </c>
    </row>
    <row r="1183" spans="1:15" x14ac:dyDescent="0.3">
      <c r="A1183">
        <v>1182</v>
      </c>
      <c r="B1183" s="1">
        <v>45370</v>
      </c>
      <c r="C1183" s="2" t="s">
        <v>41</v>
      </c>
      <c r="D1183" s="2" t="s">
        <v>24</v>
      </c>
      <c r="E1183">
        <v>480</v>
      </c>
      <c r="F1183">
        <v>373</v>
      </c>
      <c r="G1183">
        <v>107</v>
      </c>
      <c r="H1183">
        <v>543</v>
      </c>
      <c r="I1183">
        <v>541</v>
      </c>
      <c r="J1183">
        <v>2</v>
      </c>
      <c r="K1183">
        <v>32.369999999999997</v>
      </c>
      <c r="L1183">
        <v>0.77710000000000001</v>
      </c>
      <c r="M1183">
        <v>0.78580000000000005</v>
      </c>
      <c r="N1183">
        <v>0.99629999999999996</v>
      </c>
      <c r="O1183">
        <v>0.60840000000000005</v>
      </c>
    </row>
    <row r="1184" spans="1:15" x14ac:dyDescent="0.3">
      <c r="A1184">
        <v>1183</v>
      </c>
      <c r="B1184" s="1">
        <v>45370</v>
      </c>
      <c r="C1184" s="2" t="s">
        <v>44</v>
      </c>
      <c r="D1184" s="2" t="s">
        <v>12</v>
      </c>
      <c r="E1184">
        <v>480</v>
      </c>
      <c r="F1184">
        <v>363</v>
      </c>
      <c r="G1184">
        <v>117</v>
      </c>
      <c r="H1184">
        <v>978</v>
      </c>
      <c r="I1184">
        <v>954</v>
      </c>
      <c r="J1184">
        <v>24</v>
      </c>
      <c r="K1184">
        <v>21.57</v>
      </c>
      <c r="L1184">
        <v>0.75619999999999998</v>
      </c>
      <c r="M1184">
        <v>0.96930000000000005</v>
      </c>
      <c r="N1184">
        <v>0.97550000000000003</v>
      </c>
      <c r="O1184">
        <v>0.71499999999999997</v>
      </c>
    </row>
    <row r="1185" spans="1:15" x14ac:dyDescent="0.3">
      <c r="A1185">
        <v>1184</v>
      </c>
      <c r="B1185" s="1">
        <v>45370</v>
      </c>
      <c r="C1185" s="2" t="s">
        <v>44</v>
      </c>
      <c r="D1185" s="2" t="s">
        <v>20</v>
      </c>
      <c r="E1185">
        <v>480</v>
      </c>
      <c r="F1185">
        <v>480</v>
      </c>
      <c r="G1185">
        <v>0</v>
      </c>
      <c r="H1185">
        <v>713</v>
      </c>
      <c r="I1185">
        <v>712</v>
      </c>
      <c r="J1185">
        <v>1</v>
      </c>
      <c r="K1185">
        <v>35.28</v>
      </c>
      <c r="L1185">
        <v>1</v>
      </c>
      <c r="M1185">
        <v>0.87380000000000002</v>
      </c>
      <c r="N1185">
        <v>0.99860000000000004</v>
      </c>
      <c r="O1185">
        <v>0.87260000000000004</v>
      </c>
    </row>
    <row r="1186" spans="1:15" x14ac:dyDescent="0.3">
      <c r="A1186">
        <v>1185</v>
      </c>
      <c r="B1186" s="1">
        <v>45370</v>
      </c>
      <c r="C1186" s="2" t="s">
        <v>44</v>
      </c>
      <c r="D1186" s="2" t="s">
        <v>24</v>
      </c>
      <c r="E1186">
        <v>480</v>
      </c>
      <c r="F1186">
        <v>419</v>
      </c>
      <c r="G1186">
        <v>61</v>
      </c>
      <c r="H1186">
        <v>753</v>
      </c>
      <c r="I1186">
        <v>720</v>
      </c>
      <c r="J1186">
        <v>33</v>
      </c>
      <c r="K1186">
        <v>27.42</v>
      </c>
      <c r="L1186">
        <v>0.87290000000000001</v>
      </c>
      <c r="M1186">
        <v>0.82210000000000005</v>
      </c>
      <c r="N1186">
        <v>0.95620000000000005</v>
      </c>
      <c r="O1186">
        <v>0.68620000000000003</v>
      </c>
    </row>
    <row r="1187" spans="1:15" x14ac:dyDescent="0.3">
      <c r="A1187">
        <v>1186</v>
      </c>
      <c r="B1187" s="1">
        <v>45371</v>
      </c>
      <c r="C1187" s="2" t="s">
        <v>11</v>
      </c>
      <c r="D1187" s="2" t="s">
        <v>12</v>
      </c>
      <c r="E1187">
        <v>480</v>
      </c>
      <c r="F1187">
        <v>368</v>
      </c>
      <c r="G1187">
        <v>112</v>
      </c>
      <c r="H1187">
        <v>551</v>
      </c>
      <c r="I1187">
        <v>538</v>
      </c>
      <c r="J1187">
        <v>13</v>
      </c>
      <c r="K1187">
        <v>37.94</v>
      </c>
      <c r="L1187">
        <v>0.76670000000000005</v>
      </c>
      <c r="M1187">
        <v>0.94840000000000002</v>
      </c>
      <c r="N1187">
        <v>0.97640000000000005</v>
      </c>
      <c r="O1187">
        <v>0.71</v>
      </c>
    </row>
    <row r="1188" spans="1:15" x14ac:dyDescent="0.3">
      <c r="A1188">
        <v>1187</v>
      </c>
      <c r="B1188" s="1">
        <v>45371</v>
      </c>
      <c r="C1188" s="2" t="s">
        <v>11</v>
      </c>
      <c r="D1188" s="2" t="s">
        <v>20</v>
      </c>
      <c r="E1188">
        <v>480</v>
      </c>
      <c r="F1188">
        <v>383</v>
      </c>
      <c r="G1188">
        <v>97</v>
      </c>
      <c r="H1188">
        <v>487</v>
      </c>
      <c r="I1188">
        <v>482</v>
      </c>
      <c r="J1188">
        <v>5</v>
      </c>
      <c r="K1188">
        <v>38.32</v>
      </c>
      <c r="L1188">
        <v>0.79790000000000005</v>
      </c>
      <c r="M1188">
        <v>0.81299999999999994</v>
      </c>
      <c r="N1188">
        <v>0.98970000000000002</v>
      </c>
      <c r="O1188">
        <v>0.64200000000000002</v>
      </c>
    </row>
    <row r="1189" spans="1:15" x14ac:dyDescent="0.3">
      <c r="A1189">
        <v>1188</v>
      </c>
      <c r="B1189" s="1">
        <v>45371</v>
      </c>
      <c r="C1189" s="2" t="s">
        <v>11</v>
      </c>
      <c r="D1189" s="2" t="s">
        <v>24</v>
      </c>
      <c r="E1189">
        <v>480</v>
      </c>
      <c r="F1189">
        <v>407</v>
      </c>
      <c r="G1189">
        <v>73</v>
      </c>
      <c r="H1189">
        <v>942</v>
      </c>
      <c r="I1189">
        <v>923</v>
      </c>
      <c r="J1189">
        <v>19</v>
      </c>
      <c r="K1189">
        <v>22.56</v>
      </c>
      <c r="L1189">
        <v>0.84789999999999999</v>
      </c>
      <c r="M1189">
        <v>0.87060000000000004</v>
      </c>
      <c r="N1189">
        <v>0.9798</v>
      </c>
      <c r="O1189">
        <v>0.72330000000000005</v>
      </c>
    </row>
    <row r="1190" spans="1:15" x14ac:dyDescent="0.3">
      <c r="A1190">
        <v>1189</v>
      </c>
      <c r="B1190" s="1">
        <v>45371</v>
      </c>
      <c r="C1190" s="2" t="s">
        <v>30</v>
      </c>
      <c r="D1190" s="2" t="s">
        <v>12</v>
      </c>
      <c r="E1190">
        <v>480</v>
      </c>
      <c r="F1190">
        <v>360</v>
      </c>
      <c r="G1190">
        <v>120</v>
      </c>
      <c r="H1190">
        <v>605</v>
      </c>
      <c r="I1190">
        <v>594</v>
      </c>
      <c r="J1190">
        <v>11</v>
      </c>
      <c r="K1190">
        <v>30.82</v>
      </c>
      <c r="L1190">
        <v>0.75</v>
      </c>
      <c r="M1190">
        <v>0.86429999999999996</v>
      </c>
      <c r="N1190">
        <v>0.98180000000000001</v>
      </c>
      <c r="O1190">
        <v>0.63639999999999997</v>
      </c>
    </row>
    <row r="1191" spans="1:15" x14ac:dyDescent="0.3">
      <c r="A1191">
        <v>1190</v>
      </c>
      <c r="B1191" s="1">
        <v>45371</v>
      </c>
      <c r="C1191" s="2" t="s">
        <v>30</v>
      </c>
      <c r="D1191" s="2" t="s">
        <v>20</v>
      </c>
      <c r="E1191">
        <v>480</v>
      </c>
      <c r="F1191">
        <v>393</v>
      </c>
      <c r="G1191">
        <v>87</v>
      </c>
      <c r="H1191">
        <v>566</v>
      </c>
      <c r="I1191">
        <v>563</v>
      </c>
      <c r="J1191">
        <v>3</v>
      </c>
      <c r="K1191">
        <v>35.520000000000003</v>
      </c>
      <c r="L1191">
        <v>0.81869999999999998</v>
      </c>
      <c r="M1191">
        <v>0.85370000000000001</v>
      </c>
      <c r="N1191">
        <v>0.99470000000000003</v>
      </c>
      <c r="O1191">
        <v>0.69520000000000004</v>
      </c>
    </row>
    <row r="1192" spans="1:15" x14ac:dyDescent="0.3">
      <c r="A1192">
        <v>1191</v>
      </c>
      <c r="B1192" s="1">
        <v>45371</v>
      </c>
      <c r="C1192" s="2" t="s">
        <v>30</v>
      </c>
      <c r="D1192" s="2" t="s">
        <v>24</v>
      </c>
      <c r="E1192">
        <v>480</v>
      </c>
      <c r="F1192">
        <v>414</v>
      </c>
      <c r="G1192">
        <v>66</v>
      </c>
      <c r="H1192">
        <v>772</v>
      </c>
      <c r="I1192">
        <v>772</v>
      </c>
      <c r="J1192">
        <v>0</v>
      </c>
      <c r="K1192">
        <v>29.2</v>
      </c>
      <c r="L1192">
        <v>0.86250000000000004</v>
      </c>
      <c r="M1192">
        <v>0.90820000000000001</v>
      </c>
      <c r="N1192">
        <v>1</v>
      </c>
      <c r="O1192">
        <v>0.7833</v>
      </c>
    </row>
    <row r="1193" spans="1:15" x14ac:dyDescent="0.3">
      <c r="A1193">
        <v>1192</v>
      </c>
      <c r="B1193" s="1">
        <v>45371</v>
      </c>
      <c r="C1193" s="2" t="s">
        <v>35</v>
      </c>
      <c r="D1193" s="2" t="s">
        <v>12</v>
      </c>
      <c r="E1193">
        <v>480</v>
      </c>
      <c r="F1193">
        <v>454</v>
      </c>
      <c r="G1193">
        <v>26</v>
      </c>
      <c r="H1193">
        <v>763</v>
      </c>
      <c r="I1193">
        <v>750</v>
      </c>
      <c r="J1193">
        <v>13</v>
      </c>
      <c r="K1193">
        <v>27.59</v>
      </c>
      <c r="L1193">
        <v>0.94579999999999997</v>
      </c>
      <c r="M1193">
        <v>0.77300000000000002</v>
      </c>
      <c r="N1193">
        <v>0.98299999999999998</v>
      </c>
      <c r="O1193">
        <v>0.71870000000000001</v>
      </c>
    </row>
    <row r="1194" spans="1:15" x14ac:dyDescent="0.3">
      <c r="A1194">
        <v>1193</v>
      </c>
      <c r="B1194" s="1">
        <v>45371</v>
      </c>
      <c r="C1194" s="2" t="s">
        <v>35</v>
      </c>
      <c r="D1194" s="2" t="s">
        <v>20</v>
      </c>
      <c r="E1194">
        <v>480</v>
      </c>
      <c r="F1194">
        <v>370</v>
      </c>
      <c r="G1194">
        <v>110</v>
      </c>
      <c r="H1194">
        <v>771</v>
      </c>
      <c r="I1194">
        <v>762</v>
      </c>
      <c r="J1194">
        <v>9</v>
      </c>
      <c r="K1194">
        <v>25.19</v>
      </c>
      <c r="L1194">
        <v>0.77080000000000004</v>
      </c>
      <c r="M1194">
        <v>0.87509999999999999</v>
      </c>
      <c r="N1194">
        <v>0.98829999999999996</v>
      </c>
      <c r="O1194">
        <v>0.66659999999999997</v>
      </c>
    </row>
    <row r="1195" spans="1:15" x14ac:dyDescent="0.3">
      <c r="A1195">
        <v>1194</v>
      </c>
      <c r="B1195" s="1">
        <v>45371</v>
      </c>
      <c r="C1195" s="2" t="s">
        <v>35</v>
      </c>
      <c r="D1195" s="2" t="s">
        <v>24</v>
      </c>
      <c r="E1195">
        <v>480</v>
      </c>
      <c r="F1195">
        <v>420</v>
      </c>
      <c r="G1195">
        <v>60</v>
      </c>
      <c r="H1195">
        <v>532</v>
      </c>
      <c r="I1195">
        <v>528</v>
      </c>
      <c r="J1195">
        <v>4</v>
      </c>
      <c r="K1195">
        <v>39.17</v>
      </c>
      <c r="L1195">
        <v>0.875</v>
      </c>
      <c r="M1195">
        <v>0.82740000000000002</v>
      </c>
      <c r="N1195">
        <v>0.99250000000000005</v>
      </c>
      <c r="O1195">
        <v>0.71850000000000003</v>
      </c>
    </row>
    <row r="1196" spans="1:15" x14ac:dyDescent="0.3">
      <c r="A1196">
        <v>1195</v>
      </c>
      <c r="B1196" s="1">
        <v>45371</v>
      </c>
      <c r="C1196" s="2" t="s">
        <v>41</v>
      </c>
      <c r="D1196" s="2" t="s">
        <v>12</v>
      </c>
      <c r="E1196">
        <v>480</v>
      </c>
      <c r="F1196">
        <v>426</v>
      </c>
      <c r="G1196">
        <v>54</v>
      </c>
      <c r="H1196">
        <v>961</v>
      </c>
      <c r="I1196">
        <v>944</v>
      </c>
      <c r="J1196">
        <v>17</v>
      </c>
      <c r="K1196">
        <v>24.21</v>
      </c>
      <c r="L1196">
        <v>0.88749999999999996</v>
      </c>
      <c r="M1196">
        <v>0.91090000000000004</v>
      </c>
      <c r="N1196">
        <v>0.98229999999999995</v>
      </c>
      <c r="O1196">
        <v>0.79410000000000003</v>
      </c>
    </row>
    <row r="1197" spans="1:15" x14ac:dyDescent="0.3">
      <c r="A1197">
        <v>1196</v>
      </c>
      <c r="B1197" s="1">
        <v>45371</v>
      </c>
      <c r="C1197" s="2" t="s">
        <v>41</v>
      </c>
      <c r="D1197" s="2" t="s">
        <v>20</v>
      </c>
      <c r="E1197">
        <v>480</v>
      </c>
      <c r="F1197">
        <v>371</v>
      </c>
      <c r="G1197">
        <v>109</v>
      </c>
      <c r="H1197">
        <v>677</v>
      </c>
      <c r="I1197">
        <v>658</v>
      </c>
      <c r="J1197">
        <v>19</v>
      </c>
      <c r="K1197">
        <v>28.01</v>
      </c>
      <c r="L1197">
        <v>0.77290000000000003</v>
      </c>
      <c r="M1197">
        <v>0.85260000000000002</v>
      </c>
      <c r="N1197">
        <v>0.97189999999999999</v>
      </c>
      <c r="O1197">
        <v>0.64049999999999996</v>
      </c>
    </row>
    <row r="1198" spans="1:15" x14ac:dyDescent="0.3">
      <c r="A1198">
        <v>1197</v>
      </c>
      <c r="B1198" s="1">
        <v>45371</v>
      </c>
      <c r="C1198" s="2" t="s">
        <v>41</v>
      </c>
      <c r="D1198" s="2" t="s">
        <v>24</v>
      </c>
      <c r="E1198">
        <v>480</v>
      </c>
      <c r="F1198">
        <v>407</v>
      </c>
      <c r="G1198">
        <v>73</v>
      </c>
      <c r="H1198">
        <v>678</v>
      </c>
      <c r="I1198">
        <v>654</v>
      </c>
      <c r="J1198">
        <v>24</v>
      </c>
      <c r="K1198">
        <v>33.72</v>
      </c>
      <c r="L1198">
        <v>0.84789999999999999</v>
      </c>
      <c r="M1198">
        <v>0.9365</v>
      </c>
      <c r="N1198">
        <v>0.96460000000000001</v>
      </c>
      <c r="O1198">
        <v>0.76590000000000003</v>
      </c>
    </row>
    <row r="1199" spans="1:15" x14ac:dyDescent="0.3">
      <c r="A1199">
        <v>1198</v>
      </c>
      <c r="B1199" s="1">
        <v>45371</v>
      </c>
      <c r="C1199" s="2" t="s">
        <v>44</v>
      </c>
      <c r="D1199" s="2" t="s">
        <v>12</v>
      </c>
      <c r="E1199">
        <v>480</v>
      </c>
      <c r="F1199">
        <v>378</v>
      </c>
      <c r="G1199">
        <v>102</v>
      </c>
      <c r="H1199">
        <v>778</v>
      </c>
      <c r="I1199">
        <v>764</v>
      </c>
      <c r="J1199">
        <v>14</v>
      </c>
      <c r="K1199">
        <v>24.72</v>
      </c>
      <c r="L1199">
        <v>0.78749999999999998</v>
      </c>
      <c r="M1199">
        <v>0.84840000000000004</v>
      </c>
      <c r="N1199">
        <v>0.98199999999999998</v>
      </c>
      <c r="O1199">
        <v>0.65610000000000002</v>
      </c>
    </row>
    <row r="1200" spans="1:15" x14ac:dyDescent="0.3">
      <c r="A1200">
        <v>1199</v>
      </c>
      <c r="B1200" s="1">
        <v>45371</v>
      </c>
      <c r="C1200" s="2" t="s">
        <v>44</v>
      </c>
      <c r="D1200" s="2" t="s">
        <v>20</v>
      </c>
      <c r="E1200">
        <v>480</v>
      </c>
      <c r="F1200">
        <v>462</v>
      </c>
      <c r="G1200">
        <v>18</v>
      </c>
      <c r="H1200">
        <v>707</v>
      </c>
      <c r="I1200">
        <v>691</v>
      </c>
      <c r="J1200">
        <v>16</v>
      </c>
      <c r="K1200">
        <v>36</v>
      </c>
      <c r="L1200">
        <v>0.96250000000000002</v>
      </c>
      <c r="M1200">
        <v>0.9194</v>
      </c>
      <c r="N1200">
        <v>0.97740000000000005</v>
      </c>
      <c r="O1200">
        <v>0.8649</v>
      </c>
    </row>
    <row r="1201" spans="1:15" x14ac:dyDescent="0.3">
      <c r="A1201">
        <v>1200</v>
      </c>
      <c r="B1201" s="1">
        <v>45371</v>
      </c>
      <c r="C1201" s="2" t="s">
        <v>44</v>
      </c>
      <c r="D1201" s="2" t="s">
        <v>24</v>
      </c>
      <c r="E1201">
        <v>480</v>
      </c>
      <c r="F1201">
        <v>479</v>
      </c>
      <c r="G1201">
        <v>1</v>
      </c>
      <c r="H1201">
        <v>1056</v>
      </c>
      <c r="I1201">
        <v>1004</v>
      </c>
      <c r="J1201">
        <v>52</v>
      </c>
      <c r="K1201">
        <v>23.53</v>
      </c>
      <c r="L1201">
        <v>0.99790000000000001</v>
      </c>
      <c r="M1201">
        <v>0.8649</v>
      </c>
      <c r="N1201">
        <v>0.95079999999999998</v>
      </c>
      <c r="O1201">
        <v>0.8206</v>
      </c>
    </row>
    <row r="1202" spans="1:15" x14ac:dyDescent="0.3">
      <c r="A1202">
        <v>1201</v>
      </c>
      <c r="B1202" s="1">
        <v>45372</v>
      </c>
      <c r="C1202" s="2" t="s">
        <v>11</v>
      </c>
      <c r="D1202" s="2" t="s">
        <v>12</v>
      </c>
      <c r="E1202">
        <v>480</v>
      </c>
      <c r="F1202">
        <v>372</v>
      </c>
      <c r="G1202">
        <v>108</v>
      </c>
      <c r="H1202">
        <v>597</v>
      </c>
      <c r="I1202">
        <v>588</v>
      </c>
      <c r="J1202">
        <v>9</v>
      </c>
      <c r="K1202">
        <v>32.61</v>
      </c>
      <c r="L1202">
        <v>0.77500000000000002</v>
      </c>
      <c r="M1202">
        <v>0.87280000000000002</v>
      </c>
      <c r="N1202">
        <v>0.9849</v>
      </c>
      <c r="O1202">
        <v>0.66620000000000001</v>
      </c>
    </row>
    <row r="1203" spans="1:15" x14ac:dyDescent="0.3">
      <c r="A1203">
        <v>1202</v>
      </c>
      <c r="B1203" s="1">
        <v>45372</v>
      </c>
      <c r="C1203" s="2" t="s">
        <v>11</v>
      </c>
      <c r="D1203" s="2" t="s">
        <v>20</v>
      </c>
      <c r="E1203">
        <v>480</v>
      </c>
      <c r="F1203">
        <v>418</v>
      </c>
      <c r="G1203">
        <v>62</v>
      </c>
      <c r="H1203">
        <v>847</v>
      </c>
      <c r="I1203">
        <v>823</v>
      </c>
      <c r="J1203">
        <v>24</v>
      </c>
      <c r="K1203">
        <v>26</v>
      </c>
      <c r="L1203">
        <v>0.87080000000000002</v>
      </c>
      <c r="M1203">
        <v>0.87860000000000005</v>
      </c>
      <c r="N1203">
        <v>0.97170000000000001</v>
      </c>
      <c r="O1203">
        <v>0.74339999999999995</v>
      </c>
    </row>
    <row r="1204" spans="1:15" x14ac:dyDescent="0.3">
      <c r="A1204">
        <v>1203</v>
      </c>
      <c r="B1204" s="1">
        <v>45372</v>
      </c>
      <c r="C1204" s="2" t="s">
        <v>11</v>
      </c>
      <c r="D1204" s="2" t="s">
        <v>24</v>
      </c>
      <c r="E1204">
        <v>480</v>
      </c>
      <c r="F1204">
        <v>430</v>
      </c>
      <c r="G1204">
        <v>50</v>
      </c>
      <c r="H1204">
        <v>923</v>
      </c>
      <c r="I1204">
        <v>914</v>
      </c>
      <c r="J1204">
        <v>9</v>
      </c>
      <c r="K1204">
        <v>21.98</v>
      </c>
      <c r="L1204">
        <v>0.89580000000000004</v>
      </c>
      <c r="M1204">
        <v>0.78690000000000004</v>
      </c>
      <c r="N1204">
        <v>0.99019999999999997</v>
      </c>
      <c r="O1204">
        <v>0.69799999999999995</v>
      </c>
    </row>
    <row r="1205" spans="1:15" x14ac:dyDescent="0.3">
      <c r="A1205">
        <v>1204</v>
      </c>
      <c r="B1205" s="1">
        <v>45372</v>
      </c>
      <c r="C1205" s="2" t="s">
        <v>30</v>
      </c>
      <c r="D1205" s="2" t="s">
        <v>12</v>
      </c>
      <c r="E1205">
        <v>480</v>
      </c>
      <c r="F1205">
        <v>448</v>
      </c>
      <c r="G1205">
        <v>32</v>
      </c>
      <c r="H1205">
        <v>814</v>
      </c>
      <c r="I1205">
        <v>796</v>
      </c>
      <c r="J1205">
        <v>18</v>
      </c>
      <c r="K1205">
        <v>29.53</v>
      </c>
      <c r="L1205">
        <v>0.93330000000000002</v>
      </c>
      <c r="M1205">
        <v>0.89449999999999996</v>
      </c>
      <c r="N1205">
        <v>0.97789999999999999</v>
      </c>
      <c r="O1205">
        <v>0.81640000000000001</v>
      </c>
    </row>
    <row r="1206" spans="1:15" x14ac:dyDescent="0.3">
      <c r="A1206">
        <v>1205</v>
      </c>
      <c r="B1206" s="1">
        <v>45372</v>
      </c>
      <c r="C1206" s="2" t="s">
        <v>30</v>
      </c>
      <c r="D1206" s="2" t="s">
        <v>20</v>
      </c>
      <c r="E1206">
        <v>480</v>
      </c>
      <c r="F1206">
        <v>438</v>
      </c>
      <c r="G1206">
        <v>42</v>
      </c>
      <c r="H1206">
        <v>868</v>
      </c>
      <c r="I1206">
        <v>844</v>
      </c>
      <c r="J1206">
        <v>24</v>
      </c>
      <c r="K1206">
        <v>25.2</v>
      </c>
      <c r="L1206">
        <v>0.91249999999999998</v>
      </c>
      <c r="M1206">
        <v>0.83220000000000005</v>
      </c>
      <c r="N1206">
        <v>0.97240000000000004</v>
      </c>
      <c r="O1206">
        <v>0.73839999999999995</v>
      </c>
    </row>
    <row r="1207" spans="1:15" x14ac:dyDescent="0.3">
      <c r="A1207">
        <v>1206</v>
      </c>
      <c r="B1207" s="1">
        <v>45372</v>
      </c>
      <c r="C1207" s="2" t="s">
        <v>30</v>
      </c>
      <c r="D1207" s="2" t="s">
        <v>24</v>
      </c>
      <c r="E1207">
        <v>480</v>
      </c>
      <c r="F1207">
        <v>377</v>
      </c>
      <c r="G1207">
        <v>103</v>
      </c>
      <c r="H1207">
        <v>678</v>
      </c>
      <c r="I1207">
        <v>674</v>
      </c>
      <c r="J1207">
        <v>4</v>
      </c>
      <c r="K1207">
        <v>25.15</v>
      </c>
      <c r="L1207">
        <v>0.78539999999999999</v>
      </c>
      <c r="M1207">
        <v>0.75419999999999998</v>
      </c>
      <c r="N1207">
        <v>0.99409999999999998</v>
      </c>
      <c r="O1207">
        <v>0.58889999999999998</v>
      </c>
    </row>
    <row r="1208" spans="1:15" x14ac:dyDescent="0.3">
      <c r="A1208">
        <v>1207</v>
      </c>
      <c r="B1208" s="1">
        <v>45372</v>
      </c>
      <c r="C1208" s="2" t="s">
        <v>35</v>
      </c>
      <c r="D1208" s="2" t="s">
        <v>12</v>
      </c>
      <c r="E1208">
        <v>480</v>
      </c>
      <c r="F1208">
        <v>369</v>
      </c>
      <c r="G1208">
        <v>111</v>
      </c>
      <c r="H1208">
        <v>586</v>
      </c>
      <c r="I1208">
        <v>570</v>
      </c>
      <c r="J1208">
        <v>16</v>
      </c>
      <c r="K1208">
        <v>33.590000000000003</v>
      </c>
      <c r="L1208">
        <v>0.76880000000000004</v>
      </c>
      <c r="M1208">
        <v>0.88919999999999999</v>
      </c>
      <c r="N1208">
        <v>0.97270000000000001</v>
      </c>
      <c r="O1208">
        <v>0.66500000000000004</v>
      </c>
    </row>
    <row r="1209" spans="1:15" x14ac:dyDescent="0.3">
      <c r="A1209">
        <v>1208</v>
      </c>
      <c r="B1209" s="1">
        <v>45372</v>
      </c>
      <c r="C1209" s="2" t="s">
        <v>35</v>
      </c>
      <c r="D1209" s="2" t="s">
        <v>20</v>
      </c>
      <c r="E1209">
        <v>480</v>
      </c>
      <c r="F1209">
        <v>397</v>
      </c>
      <c r="G1209">
        <v>83</v>
      </c>
      <c r="H1209">
        <v>570</v>
      </c>
      <c r="I1209">
        <v>548</v>
      </c>
      <c r="J1209">
        <v>22</v>
      </c>
      <c r="K1209">
        <v>32.979999999999997</v>
      </c>
      <c r="L1209">
        <v>0.82709999999999995</v>
      </c>
      <c r="M1209">
        <v>0.78949999999999998</v>
      </c>
      <c r="N1209">
        <v>0.96140000000000003</v>
      </c>
      <c r="O1209">
        <v>0.62780000000000002</v>
      </c>
    </row>
    <row r="1210" spans="1:15" x14ac:dyDescent="0.3">
      <c r="A1210">
        <v>1209</v>
      </c>
      <c r="B1210" s="1">
        <v>45372</v>
      </c>
      <c r="C1210" s="2" t="s">
        <v>35</v>
      </c>
      <c r="D1210" s="2" t="s">
        <v>24</v>
      </c>
      <c r="E1210">
        <v>480</v>
      </c>
      <c r="F1210">
        <v>435</v>
      </c>
      <c r="G1210">
        <v>45</v>
      </c>
      <c r="H1210">
        <v>853</v>
      </c>
      <c r="I1210">
        <v>820</v>
      </c>
      <c r="J1210">
        <v>33</v>
      </c>
      <c r="K1210">
        <v>26.5</v>
      </c>
      <c r="L1210">
        <v>0.90620000000000001</v>
      </c>
      <c r="M1210">
        <v>0.8669</v>
      </c>
      <c r="N1210">
        <v>0.96130000000000004</v>
      </c>
      <c r="O1210">
        <v>0.75519999999999998</v>
      </c>
    </row>
    <row r="1211" spans="1:15" x14ac:dyDescent="0.3">
      <c r="A1211">
        <v>1210</v>
      </c>
      <c r="B1211" s="1">
        <v>45372</v>
      </c>
      <c r="C1211" s="2" t="s">
        <v>41</v>
      </c>
      <c r="D1211" s="2" t="s">
        <v>12</v>
      </c>
      <c r="E1211">
        <v>480</v>
      </c>
      <c r="F1211">
        <v>423</v>
      </c>
      <c r="G1211">
        <v>57</v>
      </c>
      <c r="H1211">
        <v>562</v>
      </c>
      <c r="I1211">
        <v>554</v>
      </c>
      <c r="J1211">
        <v>8</v>
      </c>
      <c r="K1211">
        <v>37.79</v>
      </c>
      <c r="L1211">
        <v>0.88119999999999998</v>
      </c>
      <c r="M1211">
        <v>0.83760000000000001</v>
      </c>
      <c r="N1211">
        <v>0.98580000000000001</v>
      </c>
      <c r="O1211">
        <v>0.72760000000000002</v>
      </c>
    </row>
    <row r="1212" spans="1:15" x14ac:dyDescent="0.3">
      <c r="A1212">
        <v>1211</v>
      </c>
      <c r="B1212" s="1">
        <v>45372</v>
      </c>
      <c r="C1212" s="2" t="s">
        <v>41</v>
      </c>
      <c r="D1212" s="2" t="s">
        <v>20</v>
      </c>
      <c r="E1212">
        <v>480</v>
      </c>
      <c r="F1212">
        <v>400</v>
      </c>
      <c r="G1212">
        <v>80</v>
      </c>
      <c r="H1212">
        <v>582</v>
      </c>
      <c r="I1212">
        <v>564</v>
      </c>
      <c r="J1212">
        <v>18</v>
      </c>
      <c r="K1212">
        <v>39.130000000000003</v>
      </c>
      <c r="L1212">
        <v>0.83330000000000004</v>
      </c>
      <c r="M1212">
        <v>0.94940000000000002</v>
      </c>
      <c r="N1212">
        <v>0.96909999999999996</v>
      </c>
      <c r="O1212">
        <v>0.76670000000000005</v>
      </c>
    </row>
    <row r="1213" spans="1:15" x14ac:dyDescent="0.3">
      <c r="A1213">
        <v>1212</v>
      </c>
      <c r="B1213" s="1">
        <v>45372</v>
      </c>
      <c r="C1213" s="2" t="s">
        <v>41</v>
      </c>
      <c r="D1213" s="2" t="s">
        <v>24</v>
      </c>
      <c r="E1213">
        <v>480</v>
      </c>
      <c r="F1213">
        <v>362</v>
      </c>
      <c r="G1213">
        <v>118</v>
      </c>
      <c r="H1213">
        <v>726</v>
      </c>
      <c r="I1213">
        <v>706</v>
      </c>
      <c r="J1213">
        <v>20</v>
      </c>
      <c r="K1213">
        <v>26.75</v>
      </c>
      <c r="L1213">
        <v>0.75419999999999998</v>
      </c>
      <c r="M1213">
        <v>0.89410000000000001</v>
      </c>
      <c r="N1213">
        <v>0.97250000000000003</v>
      </c>
      <c r="O1213">
        <v>0.65580000000000005</v>
      </c>
    </row>
    <row r="1214" spans="1:15" x14ac:dyDescent="0.3">
      <c r="A1214">
        <v>1213</v>
      </c>
      <c r="B1214" s="1">
        <v>45372</v>
      </c>
      <c r="C1214" s="2" t="s">
        <v>44</v>
      </c>
      <c r="D1214" s="2" t="s">
        <v>12</v>
      </c>
      <c r="E1214">
        <v>480</v>
      </c>
      <c r="F1214">
        <v>372</v>
      </c>
      <c r="G1214">
        <v>108</v>
      </c>
      <c r="H1214">
        <v>449</v>
      </c>
      <c r="I1214">
        <v>442</v>
      </c>
      <c r="J1214">
        <v>7</v>
      </c>
      <c r="K1214">
        <v>38.14</v>
      </c>
      <c r="L1214">
        <v>0.77500000000000002</v>
      </c>
      <c r="M1214">
        <v>0.76749999999999996</v>
      </c>
      <c r="N1214">
        <v>0.98440000000000005</v>
      </c>
      <c r="O1214">
        <v>0.58550000000000002</v>
      </c>
    </row>
    <row r="1215" spans="1:15" x14ac:dyDescent="0.3">
      <c r="A1215">
        <v>1214</v>
      </c>
      <c r="B1215" s="1">
        <v>45372</v>
      </c>
      <c r="C1215" s="2" t="s">
        <v>44</v>
      </c>
      <c r="D1215" s="2" t="s">
        <v>20</v>
      </c>
      <c r="E1215">
        <v>480</v>
      </c>
      <c r="F1215">
        <v>440</v>
      </c>
      <c r="G1215">
        <v>40</v>
      </c>
      <c r="H1215">
        <v>818</v>
      </c>
      <c r="I1215">
        <v>808</v>
      </c>
      <c r="J1215">
        <v>10</v>
      </c>
      <c r="K1215">
        <v>26.34</v>
      </c>
      <c r="L1215">
        <v>0.91669999999999996</v>
      </c>
      <c r="M1215">
        <v>0.81640000000000001</v>
      </c>
      <c r="N1215">
        <v>0.98780000000000001</v>
      </c>
      <c r="O1215">
        <v>0.73929999999999996</v>
      </c>
    </row>
    <row r="1216" spans="1:15" x14ac:dyDescent="0.3">
      <c r="A1216">
        <v>1215</v>
      </c>
      <c r="B1216" s="1">
        <v>45372</v>
      </c>
      <c r="C1216" s="2" t="s">
        <v>44</v>
      </c>
      <c r="D1216" s="2" t="s">
        <v>24</v>
      </c>
      <c r="E1216">
        <v>480</v>
      </c>
      <c r="F1216">
        <v>398</v>
      </c>
      <c r="G1216">
        <v>82</v>
      </c>
      <c r="H1216">
        <v>815</v>
      </c>
      <c r="I1216">
        <v>784</v>
      </c>
      <c r="J1216">
        <v>31</v>
      </c>
      <c r="K1216">
        <v>27.91</v>
      </c>
      <c r="L1216">
        <v>0.82920000000000005</v>
      </c>
      <c r="M1216">
        <v>0.95320000000000005</v>
      </c>
      <c r="N1216">
        <v>0.96199999999999997</v>
      </c>
      <c r="O1216">
        <v>0.76039999999999996</v>
      </c>
    </row>
    <row r="1217" spans="1:15" x14ac:dyDescent="0.3">
      <c r="A1217">
        <v>1216</v>
      </c>
      <c r="B1217" s="1">
        <v>45373</v>
      </c>
      <c r="C1217" s="2" t="s">
        <v>11</v>
      </c>
      <c r="D1217" s="2" t="s">
        <v>12</v>
      </c>
      <c r="E1217">
        <v>480</v>
      </c>
      <c r="F1217">
        <v>360</v>
      </c>
      <c r="G1217">
        <v>120</v>
      </c>
      <c r="H1217">
        <v>700</v>
      </c>
      <c r="I1217">
        <v>667</v>
      </c>
      <c r="J1217">
        <v>33</v>
      </c>
      <c r="K1217">
        <v>27.26</v>
      </c>
      <c r="L1217">
        <v>0.75</v>
      </c>
      <c r="M1217">
        <v>0.88380000000000003</v>
      </c>
      <c r="N1217">
        <v>0.95289999999999997</v>
      </c>
      <c r="O1217">
        <v>0.63160000000000005</v>
      </c>
    </row>
    <row r="1218" spans="1:15" x14ac:dyDescent="0.3">
      <c r="A1218">
        <v>1217</v>
      </c>
      <c r="B1218" s="1">
        <v>45373</v>
      </c>
      <c r="C1218" s="2" t="s">
        <v>11</v>
      </c>
      <c r="D1218" s="2" t="s">
        <v>20</v>
      </c>
      <c r="E1218">
        <v>480</v>
      </c>
      <c r="F1218">
        <v>428</v>
      </c>
      <c r="G1218">
        <v>52</v>
      </c>
      <c r="H1218">
        <v>1040</v>
      </c>
      <c r="I1218">
        <v>1034</v>
      </c>
      <c r="J1218">
        <v>6</v>
      </c>
      <c r="K1218">
        <v>23.35</v>
      </c>
      <c r="L1218">
        <v>0.89170000000000005</v>
      </c>
      <c r="M1218">
        <v>0.94630000000000003</v>
      </c>
      <c r="N1218">
        <v>0.99419999999999997</v>
      </c>
      <c r="O1218">
        <v>0.83889999999999998</v>
      </c>
    </row>
    <row r="1219" spans="1:15" x14ac:dyDescent="0.3">
      <c r="A1219">
        <v>1218</v>
      </c>
      <c r="B1219" s="1">
        <v>45373</v>
      </c>
      <c r="C1219" s="2" t="s">
        <v>11</v>
      </c>
      <c r="D1219" s="2" t="s">
        <v>24</v>
      </c>
      <c r="E1219">
        <v>480</v>
      </c>
      <c r="F1219">
        <v>450</v>
      </c>
      <c r="G1219">
        <v>30</v>
      </c>
      <c r="H1219">
        <v>784</v>
      </c>
      <c r="I1219">
        <v>757</v>
      </c>
      <c r="J1219">
        <v>27</v>
      </c>
      <c r="K1219">
        <v>33.24</v>
      </c>
      <c r="L1219">
        <v>0.9375</v>
      </c>
      <c r="M1219">
        <v>0.96550000000000002</v>
      </c>
      <c r="N1219">
        <v>0.96560000000000001</v>
      </c>
      <c r="O1219">
        <v>0.874</v>
      </c>
    </row>
    <row r="1220" spans="1:15" x14ac:dyDescent="0.3">
      <c r="A1220">
        <v>1219</v>
      </c>
      <c r="B1220" s="1">
        <v>45373</v>
      </c>
      <c r="C1220" s="2" t="s">
        <v>30</v>
      </c>
      <c r="D1220" s="2" t="s">
        <v>12</v>
      </c>
      <c r="E1220">
        <v>480</v>
      </c>
      <c r="F1220">
        <v>470</v>
      </c>
      <c r="G1220">
        <v>10</v>
      </c>
      <c r="H1220">
        <v>979</v>
      </c>
      <c r="I1220">
        <v>975</v>
      </c>
      <c r="J1220">
        <v>4</v>
      </c>
      <c r="K1220">
        <v>24.21</v>
      </c>
      <c r="L1220">
        <v>0.97919999999999996</v>
      </c>
      <c r="M1220">
        <v>0.84109999999999996</v>
      </c>
      <c r="N1220">
        <v>0.99590000000000001</v>
      </c>
      <c r="O1220">
        <v>0.82020000000000004</v>
      </c>
    </row>
    <row r="1221" spans="1:15" x14ac:dyDescent="0.3">
      <c r="A1221">
        <v>1220</v>
      </c>
      <c r="B1221" s="1">
        <v>45373</v>
      </c>
      <c r="C1221" s="2" t="s">
        <v>30</v>
      </c>
      <c r="D1221" s="2" t="s">
        <v>20</v>
      </c>
      <c r="E1221">
        <v>480</v>
      </c>
      <c r="F1221">
        <v>361</v>
      </c>
      <c r="G1221">
        <v>119</v>
      </c>
      <c r="H1221">
        <v>504</v>
      </c>
      <c r="I1221">
        <v>504</v>
      </c>
      <c r="J1221">
        <v>0</v>
      </c>
      <c r="K1221">
        <v>37.57</v>
      </c>
      <c r="L1221">
        <v>0.75209999999999999</v>
      </c>
      <c r="M1221">
        <v>0.875</v>
      </c>
      <c r="N1221">
        <v>1</v>
      </c>
      <c r="O1221">
        <v>0.65810000000000002</v>
      </c>
    </row>
    <row r="1222" spans="1:15" x14ac:dyDescent="0.3">
      <c r="A1222">
        <v>1221</v>
      </c>
      <c r="B1222" s="1">
        <v>45373</v>
      </c>
      <c r="C1222" s="2" t="s">
        <v>30</v>
      </c>
      <c r="D1222" s="2" t="s">
        <v>24</v>
      </c>
      <c r="E1222">
        <v>480</v>
      </c>
      <c r="F1222">
        <v>430</v>
      </c>
      <c r="G1222">
        <v>50</v>
      </c>
      <c r="H1222">
        <v>828</v>
      </c>
      <c r="I1222">
        <v>824</v>
      </c>
      <c r="J1222">
        <v>4</v>
      </c>
      <c r="K1222">
        <v>30.48</v>
      </c>
      <c r="L1222">
        <v>0.89580000000000004</v>
      </c>
      <c r="M1222">
        <v>0.97870000000000001</v>
      </c>
      <c r="N1222">
        <v>0.99519999999999997</v>
      </c>
      <c r="O1222">
        <v>0.87250000000000005</v>
      </c>
    </row>
    <row r="1223" spans="1:15" x14ac:dyDescent="0.3">
      <c r="A1223">
        <v>1222</v>
      </c>
      <c r="B1223" s="1">
        <v>45373</v>
      </c>
      <c r="C1223" s="2" t="s">
        <v>35</v>
      </c>
      <c r="D1223" s="2" t="s">
        <v>12</v>
      </c>
      <c r="E1223">
        <v>480</v>
      </c>
      <c r="F1223">
        <v>401</v>
      </c>
      <c r="G1223">
        <v>79</v>
      </c>
      <c r="H1223">
        <v>937</v>
      </c>
      <c r="I1223">
        <v>896</v>
      </c>
      <c r="J1223">
        <v>41</v>
      </c>
      <c r="K1223">
        <v>23.11</v>
      </c>
      <c r="L1223">
        <v>0.83540000000000003</v>
      </c>
      <c r="M1223">
        <v>0.90010000000000001</v>
      </c>
      <c r="N1223">
        <v>0.95620000000000005</v>
      </c>
      <c r="O1223">
        <v>0.71899999999999997</v>
      </c>
    </row>
    <row r="1224" spans="1:15" x14ac:dyDescent="0.3">
      <c r="A1224">
        <v>1223</v>
      </c>
      <c r="B1224" s="1">
        <v>45373</v>
      </c>
      <c r="C1224" s="2" t="s">
        <v>35</v>
      </c>
      <c r="D1224" s="2" t="s">
        <v>20</v>
      </c>
      <c r="E1224">
        <v>480</v>
      </c>
      <c r="F1224">
        <v>441</v>
      </c>
      <c r="G1224">
        <v>39</v>
      </c>
      <c r="H1224">
        <v>989</v>
      </c>
      <c r="I1224">
        <v>968</v>
      </c>
      <c r="J1224">
        <v>21</v>
      </c>
      <c r="K1224">
        <v>24.59</v>
      </c>
      <c r="L1224">
        <v>0.91869999999999996</v>
      </c>
      <c r="M1224">
        <v>0.91910000000000003</v>
      </c>
      <c r="N1224">
        <v>0.9788</v>
      </c>
      <c r="O1224">
        <v>0.82650000000000001</v>
      </c>
    </row>
    <row r="1225" spans="1:15" x14ac:dyDescent="0.3">
      <c r="A1225">
        <v>1224</v>
      </c>
      <c r="B1225" s="1">
        <v>45373</v>
      </c>
      <c r="C1225" s="2" t="s">
        <v>35</v>
      </c>
      <c r="D1225" s="2" t="s">
        <v>24</v>
      </c>
      <c r="E1225">
        <v>480</v>
      </c>
      <c r="F1225">
        <v>464</v>
      </c>
      <c r="G1225">
        <v>16</v>
      </c>
      <c r="H1225">
        <v>1159</v>
      </c>
      <c r="I1225">
        <v>1158</v>
      </c>
      <c r="J1225">
        <v>1</v>
      </c>
      <c r="K1225">
        <v>22.63</v>
      </c>
      <c r="L1225">
        <v>0.9667</v>
      </c>
      <c r="M1225">
        <v>0.94230000000000003</v>
      </c>
      <c r="N1225">
        <v>0.99909999999999999</v>
      </c>
      <c r="O1225">
        <v>0.91010000000000002</v>
      </c>
    </row>
    <row r="1226" spans="1:15" x14ac:dyDescent="0.3">
      <c r="A1226">
        <v>1225</v>
      </c>
      <c r="B1226" s="1">
        <v>45373</v>
      </c>
      <c r="C1226" s="2" t="s">
        <v>41</v>
      </c>
      <c r="D1226" s="2" t="s">
        <v>12</v>
      </c>
      <c r="E1226">
        <v>480</v>
      </c>
      <c r="F1226">
        <v>396</v>
      </c>
      <c r="G1226">
        <v>84</v>
      </c>
      <c r="H1226">
        <v>840</v>
      </c>
      <c r="I1226">
        <v>804</v>
      </c>
      <c r="J1226">
        <v>36</v>
      </c>
      <c r="K1226">
        <v>27.14</v>
      </c>
      <c r="L1226">
        <v>0.82499999999999996</v>
      </c>
      <c r="M1226">
        <v>0.96</v>
      </c>
      <c r="N1226">
        <v>0.95709999999999995</v>
      </c>
      <c r="O1226">
        <v>0.75800000000000001</v>
      </c>
    </row>
    <row r="1227" spans="1:15" x14ac:dyDescent="0.3">
      <c r="A1227">
        <v>1226</v>
      </c>
      <c r="B1227" s="1">
        <v>45373</v>
      </c>
      <c r="C1227" s="2" t="s">
        <v>41</v>
      </c>
      <c r="D1227" s="2" t="s">
        <v>20</v>
      </c>
      <c r="E1227">
        <v>480</v>
      </c>
      <c r="F1227">
        <v>421</v>
      </c>
      <c r="G1227">
        <v>59</v>
      </c>
      <c r="H1227">
        <v>558</v>
      </c>
      <c r="I1227">
        <v>551</v>
      </c>
      <c r="J1227">
        <v>7</v>
      </c>
      <c r="K1227">
        <v>39.5</v>
      </c>
      <c r="L1227">
        <v>0.87709999999999999</v>
      </c>
      <c r="M1227">
        <v>0.87319999999999998</v>
      </c>
      <c r="N1227">
        <v>0.98750000000000004</v>
      </c>
      <c r="O1227">
        <v>0.75629999999999997</v>
      </c>
    </row>
    <row r="1228" spans="1:15" x14ac:dyDescent="0.3">
      <c r="A1228">
        <v>1227</v>
      </c>
      <c r="B1228" s="1">
        <v>45373</v>
      </c>
      <c r="C1228" s="2" t="s">
        <v>41</v>
      </c>
      <c r="D1228" s="2" t="s">
        <v>24</v>
      </c>
      <c r="E1228">
        <v>480</v>
      </c>
      <c r="F1228">
        <v>424</v>
      </c>
      <c r="G1228">
        <v>56</v>
      </c>
      <c r="H1228">
        <v>1084</v>
      </c>
      <c r="I1228">
        <v>1055</v>
      </c>
      <c r="J1228">
        <v>29</v>
      </c>
      <c r="K1228">
        <v>22.7</v>
      </c>
      <c r="L1228">
        <v>0.88329999999999997</v>
      </c>
      <c r="M1228">
        <v>0.96789999999999998</v>
      </c>
      <c r="N1228">
        <v>0.97319999999999995</v>
      </c>
      <c r="O1228">
        <v>0.83199999999999996</v>
      </c>
    </row>
    <row r="1229" spans="1:15" x14ac:dyDescent="0.3">
      <c r="A1229">
        <v>1228</v>
      </c>
      <c r="B1229" s="1">
        <v>45373</v>
      </c>
      <c r="C1229" s="2" t="s">
        <v>44</v>
      </c>
      <c r="D1229" s="2" t="s">
        <v>12</v>
      </c>
      <c r="E1229">
        <v>480</v>
      </c>
      <c r="F1229">
        <v>405</v>
      </c>
      <c r="G1229">
        <v>75</v>
      </c>
      <c r="H1229">
        <v>680</v>
      </c>
      <c r="I1229">
        <v>659</v>
      </c>
      <c r="J1229">
        <v>21</v>
      </c>
      <c r="K1229">
        <v>31.95</v>
      </c>
      <c r="L1229">
        <v>0.84379999999999999</v>
      </c>
      <c r="M1229">
        <v>0.89470000000000005</v>
      </c>
      <c r="N1229">
        <v>0.96909999999999996</v>
      </c>
      <c r="O1229">
        <v>0.73160000000000003</v>
      </c>
    </row>
    <row r="1230" spans="1:15" x14ac:dyDescent="0.3">
      <c r="A1230">
        <v>1229</v>
      </c>
      <c r="B1230" s="1">
        <v>45373</v>
      </c>
      <c r="C1230" s="2" t="s">
        <v>44</v>
      </c>
      <c r="D1230" s="2" t="s">
        <v>20</v>
      </c>
      <c r="E1230">
        <v>480</v>
      </c>
      <c r="F1230">
        <v>408</v>
      </c>
      <c r="G1230">
        <v>72</v>
      </c>
      <c r="H1230">
        <v>764</v>
      </c>
      <c r="I1230">
        <v>744</v>
      </c>
      <c r="J1230">
        <v>20</v>
      </c>
      <c r="K1230">
        <v>28.7</v>
      </c>
      <c r="L1230">
        <v>0.85</v>
      </c>
      <c r="M1230">
        <v>0.89670000000000005</v>
      </c>
      <c r="N1230">
        <v>0.9738</v>
      </c>
      <c r="O1230">
        <v>0.74219999999999997</v>
      </c>
    </row>
    <row r="1231" spans="1:15" x14ac:dyDescent="0.3">
      <c r="A1231">
        <v>1230</v>
      </c>
      <c r="B1231" s="1">
        <v>45373</v>
      </c>
      <c r="C1231" s="2" t="s">
        <v>44</v>
      </c>
      <c r="D1231" s="2" t="s">
        <v>24</v>
      </c>
      <c r="E1231">
        <v>480</v>
      </c>
      <c r="F1231">
        <v>364</v>
      </c>
      <c r="G1231">
        <v>116</v>
      </c>
      <c r="H1231">
        <v>708</v>
      </c>
      <c r="I1231">
        <v>680</v>
      </c>
      <c r="J1231">
        <v>28</v>
      </c>
      <c r="K1231">
        <v>26.94</v>
      </c>
      <c r="L1231">
        <v>0.75829999999999997</v>
      </c>
      <c r="M1231">
        <v>0.87409999999999999</v>
      </c>
      <c r="N1231">
        <v>0.96050000000000002</v>
      </c>
      <c r="O1231">
        <v>0.63660000000000005</v>
      </c>
    </row>
    <row r="1232" spans="1:15" x14ac:dyDescent="0.3">
      <c r="A1232">
        <v>1231</v>
      </c>
      <c r="B1232" s="1">
        <v>45374</v>
      </c>
      <c r="C1232" s="2" t="s">
        <v>11</v>
      </c>
      <c r="D1232" s="2" t="s">
        <v>12</v>
      </c>
      <c r="E1232">
        <v>480</v>
      </c>
      <c r="F1232">
        <v>424</v>
      </c>
      <c r="G1232">
        <v>56</v>
      </c>
      <c r="H1232">
        <v>821</v>
      </c>
      <c r="I1232">
        <v>815</v>
      </c>
      <c r="J1232">
        <v>6</v>
      </c>
      <c r="K1232">
        <v>26.16</v>
      </c>
      <c r="L1232">
        <v>0.88329999999999997</v>
      </c>
      <c r="M1232">
        <v>0.84470000000000001</v>
      </c>
      <c r="N1232">
        <v>0.99270000000000003</v>
      </c>
      <c r="O1232">
        <v>0.74070000000000003</v>
      </c>
    </row>
    <row r="1233" spans="1:15" x14ac:dyDescent="0.3">
      <c r="A1233">
        <v>1232</v>
      </c>
      <c r="B1233" s="1">
        <v>45374</v>
      </c>
      <c r="C1233" s="2" t="s">
        <v>11</v>
      </c>
      <c r="D1233" s="2" t="s">
        <v>20</v>
      </c>
      <c r="E1233">
        <v>480</v>
      </c>
      <c r="F1233">
        <v>479</v>
      </c>
      <c r="G1233">
        <v>1</v>
      </c>
      <c r="H1233">
        <v>1346</v>
      </c>
      <c r="I1233">
        <v>1289</v>
      </c>
      <c r="J1233">
        <v>57</v>
      </c>
      <c r="K1233">
        <v>20</v>
      </c>
      <c r="L1233">
        <v>0.99790000000000001</v>
      </c>
      <c r="M1233">
        <v>0.93730000000000002</v>
      </c>
      <c r="N1233">
        <v>0.9577</v>
      </c>
      <c r="O1233">
        <v>0.89580000000000004</v>
      </c>
    </row>
    <row r="1234" spans="1:15" x14ac:dyDescent="0.3">
      <c r="A1234">
        <v>1233</v>
      </c>
      <c r="B1234" s="1">
        <v>45374</v>
      </c>
      <c r="C1234" s="2" t="s">
        <v>11</v>
      </c>
      <c r="D1234" s="2" t="s">
        <v>24</v>
      </c>
      <c r="E1234">
        <v>480</v>
      </c>
      <c r="F1234">
        <v>436</v>
      </c>
      <c r="G1234">
        <v>44</v>
      </c>
      <c r="H1234">
        <v>887</v>
      </c>
      <c r="I1234">
        <v>857</v>
      </c>
      <c r="J1234">
        <v>30</v>
      </c>
      <c r="K1234">
        <v>25.74</v>
      </c>
      <c r="L1234">
        <v>0.9083</v>
      </c>
      <c r="M1234">
        <v>0.873</v>
      </c>
      <c r="N1234">
        <v>0.96619999999999995</v>
      </c>
      <c r="O1234">
        <v>0.7661</v>
      </c>
    </row>
    <row r="1235" spans="1:15" x14ac:dyDescent="0.3">
      <c r="A1235">
        <v>1234</v>
      </c>
      <c r="B1235" s="1">
        <v>45374</v>
      </c>
      <c r="C1235" s="2" t="s">
        <v>30</v>
      </c>
      <c r="D1235" s="2" t="s">
        <v>12</v>
      </c>
      <c r="E1235">
        <v>480</v>
      </c>
      <c r="F1235">
        <v>418</v>
      </c>
      <c r="G1235">
        <v>62</v>
      </c>
      <c r="H1235">
        <v>553</v>
      </c>
      <c r="I1235">
        <v>553</v>
      </c>
      <c r="J1235">
        <v>0</v>
      </c>
      <c r="K1235">
        <v>38.94</v>
      </c>
      <c r="L1235">
        <v>0.87080000000000002</v>
      </c>
      <c r="M1235">
        <v>0.85870000000000002</v>
      </c>
      <c r="N1235">
        <v>1</v>
      </c>
      <c r="O1235">
        <v>0.74780000000000002</v>
      </c>
    </row>
    <row r="1236" spans="1:15" x14ac:dyDescent="0.3">
      <c r="A1236">
        <v>1235</v>
      </c>
      <c r="B1236" s="1">
        <v>45374</v>
      </c>
      <c r="C1236" s="2" t="s">
        <v>30</v>
      </c>
      <c r="D1236" s="2" t="s">
        <v>20</v>
      </c>
      <c r="E1236">
        <v>480</v>
      </c>
      <c r="F1236">
        <v>425</v>
      </c>
      <c r="G1236">
        <v>55</v>
      </c>
      <c r="H1236">
        <v>629</v>
      </c>
      <c r="I1236">
        <v>604</v>
      </c>
      <c r="J1236">
        <v>25</v>
      </c>
      <c r="K1236">
        <v>35.96</v>
      </c>
      <c r="L1236">
        <v>0.88539999999999996</v>
      </c>
      <c r="M1236">
        <v>0.88719999999999999</v>
      </c>
      <c r="N1236">
        <v>0.96030000000000004</v>
      </c>
      <c r="O1236">
        <v>0.75429999999999997</v>
      </c>
    </row>
    <row r="1237" spans="1:15" x14ac:dyDescent="0.3">
      <c r="A1237">
        <v>1236</v>
      </c>
      <c r="B1237" s="1">
        <v>45374</v>
      </c>
      <c r="C1237" s="2" t="s">
        <v>30</v>
      </c>
      <c r="D1237" s="2" t="s">
        <v>24</v>
      </c>
      <c r="E1237">
        <v>480</v>
      </c>
      <c r="F1237">
        <v>410</v>
      </c>
      <c r="G1237">
        <v>70</v>
      </c>
      <c r="H1237">
        <v>756</v>
      </c>
      <c r="I1237">
        <v>735</v>
      </c>
      <c r="J1237">
        <v>21</v>
      </c>
      <c r="K1237">
        <v>27.47</v>
      </c>
      <c r="L1237">
        <v>0.85419999999999996</v>
      </c>
      <c r="M1237">
        <v>0.84470000000000001</v>
      </c>
      <c r="N1237">
        <v>0.97219999999999995</v>
      </c>
      <c r="O1237">
        <v>0.70150000000000001</v>
      </c>
    </row>
    <row r="1238" spans="1:15" x14ac:dyDescent="0.3">
      <c r="A1238">
        <v>1237</v>
      </c>
      <c r="B1238" s="1">
        <v>45374</v>
      </c>
      <c r="C1238" s="2" t="s">
        <v>35</v>
      </c>
      <c r="D1238" s="2" t="s">
        <v>12</v>
      </c>
      <c r="E1238">
        <v>480</v>
      </c>
      <c r="F1238">
        <v>430</v>
      </c>
      <c r="G1238">
        <v>50</v>
      </c>
      <c r="H1238">
        <v>943</v>
      </c>
      <c r="I1238">
        <v>913</v>
      </c>
      <c r="J1238">
        <v>30</v>
      </c>
      <c r="K1238">
        <v>25</v>
      </c>
      <c r="L1238">
        <v>0.89580000000000004</v>
      </c>
      <c r="M1238">
        <v>0.91379999999999995</v>
      </c>
      <c r="N1238">
        <v>0.96819999999999995</v>
      </c>
      <c r="O1238">
        <v>0.79259999999999997</v>
      </c>
    </row>
    <row r="1239" spans="1:15" x14ac:dyDescent="0.3">
      <c r="A1239">
        <v>1238</v>
      </c>
      <c r="B1239" s="1">
        <v>45374</v>
      </c>
      <c r="C1239" s="2" t="s">
        <v>35</v>
      </c>
      <c r="D1239" s="2" t="s">
        <v>20</v>
      </c>
      <c r="E1239">
        <v>480</v>
      </c>
      <c r="F1239">
        <v>374</v>
      </c>
      <c r="G1239">
        <v>106</v>
      </c>
      <c r="H1239">
        <v>659</v>
      </c>
      <c r="I1239">
        <v>646</v>
      </c>
      <c r="J1239">
        <v>13</v>
      </c>
      <c r="K1239">
        <v>27.57</v>
      </c>
      <c r="L1239">
        <v>0.7792</v>
      </c>
      <c r="M1239">
        <v>0.80959999999999999</v>
      </c>
      <c r="N1239">
        <v>0.98029999999999995</v>
      </c>
      <c r="O1239">
        <v>0.61839999999999995</v>
      </c>
    </row>
    <row r="1240" spans="1:15" x14ac:dyDescent="0.3">
      <c r="A1240">
        <v>1239</v>
      </c>
      <c r="B1240" s="1">
        <v>45374</v>
      </c>
      <c r="C1240" s="2" t="s">
        <v>35</v>
      </c>
      <c r="D1240" s="2" t="s">
        <v>24</v>
      </c>
      <c r="E1240">
        <v>480</v>
      </c>
      <c r="F1240">
        <v>450</v>
      </c>
      <c r="G1240">
        <v>30</v>
      </c>
      <c r="H1240">
        <v>831</v>
      </c>
      <c r="I1240">
        <v>806</v>
      </c>
      <c r="J1240">
        <v>25</v>
      </c>
      <c r="K1240">
        <v>30.33</v>
      </c>
      <c r="L1240">
        <v>0.9375</v>
      </c>
      <c r="M1240">
        <v>0.93369999999999997</v>
      </c>
      <c r="N1240">
        <v>0.96989999999999998</v>
      </c>
      <c r="O1240">
        <v>0.84899999999999998</v>
      </c>
    </row>
    <row r="1241" spans="1:15" x14ac:dyDescent="0.3">
      <c r="A1241">
        <v>1240</v>
      </c>
      <c r="B1241" s="1">
        <v>45374</v>
      </c>
      <c r="C1241" s="2" t="s">
        <v>41</v>
      </c>
      <c r="D1241" s="2" t="s">
        <v>12</v>
      </c>
      <c r="E1241">
        <v>480</v>
      </c>
      <c r="F1241">
        <v>392</v>
      </c>
      <c r="G1241">
        <v>88</v>
      </c>
      <c r="H1241">
        <v>569</v>
      </c>
      <c r="I1241">
        <v>548</v>
      </c>
      <c r="J1241">
        <v>21</v>
      </c>
      <c r="K1241">
        <v>33.69</v>
      </c>
      <c r="L1241">
        <v>0.81669999999999998</v>
      </c>
      <c r="M1241">
        <v>0.81520000000000004</v>
      </c>
      <c r="N1241">
        <v>0.96309999999999996</v>
      </c>
      <c r="O1241">
        <v>0.64119999999999999</v>
      </c>
    </row>
    <row r="1242" spans="1:15" x14ac:dyDescent="0.3">
      <c r="A1242">
        <v>1241</v>
      </c>
      <c r="B1242" s="1">
        <v>45374</v>
      </c>
      <c r="C1242" s="2" t="s">
        <v>41</v>
      </c>
      <c r="D1242" s="2" t="s">
        <v>20</v>
      </c>
      <c r="E1242">
        <v>480</v>
      </c>
      <c r="F1242">
        <v>377</v>
      </c>
      <c r="G1242">
        <v>103</v>
      </c>
      <c r="H1242">
        <v>706</v>
      </c>
      <c r="I1242">
        <v>704</v>
      </c>
      <c r="J1242">
        <v>2</v>
      </c>
      <c r="K1242">
        <v>25.38</v>
      </c>
      <c r="L1242">
        <v>0.78539999999999999</v>
      </c>
      <c r="M1242">
        <v>0.79239999999999999</v>
      </c>
      <c r="N1242">
        <v>0.99719999999999998</v>
      </c>
      <c r="O1242">
        <v>0.62060000000000004</v>
      </c>
    </row>
    <row r="1243" spans="1:15" x14ac:dyDescent="0.3">
      <c r="A1243">
        <v>1242</v>
      </c>
      <c r="B1243" s="1">
        <v>45374</v>
      </c>
      <c r="C1243" s="2" t="s">
        <v>41</v>
      </c>
      <c r="D1243" s="2" t="s">
        <v>24</v>
      </c>
      <c r="E1243">
        <v>480</v>
      </c>
      <c r="F1243">
        <v>463</v>
      </c>
      <c r="G1243">
        <v>17</v>
      </c>
      <c r="H1243">
        <v>965</v>
      </c>
      <c r="I1243">
        <v>936</v>
      </c>
      <c r="J1243">
        <v>29</v>
      </c>
      <c r="K1243">
        <v>25.79</v>
      </c>
      <c r="L1243">
        <v>0.96460000000000001</v>
      </c>
      <c r="M1243">
        <v>0.89600000000000002</v>
      </c>
      <c r="N1243">
        <v>0.96989999999999998</v>
      </c>
      <c r="O1243">
        <v>0.83830000000000005</v>
      </c>
    </row>
    <row r="1244" spans="1:15" x14ac:dyDescent="0.3">
      <c r="A1244">
        <v>1243</v>
      </c>
      <c r="B1244" s="1">
        <v>45374</v>
      </c>
      <c r="C1244" s="2" t="s">
        <v>44</v>
      </c>
      <c r="D1244" s="2" t="s">
        <v>12</v>
      </c>
      <c r="E1244">
        <v>480</v>
      </c>
      <c r="F1244">
        <v>446</v>
      </c>
      <c r="G1244">
        <v>34</v>
      </c>
      <c r="H1244">
        <v>678</v>
      </c>
      <c r="I1244">
        <v>668</v>
      </c>
      <c r="J1244">
        <v>10</v>
      </c>
      <c r="K1244">
        <v>34.01</v>
      </c>
      <c r="L1244">
        <v>0.92920000000000003</v>
      </c>
      <c r="M1244">
        <v>0.86260000000000003</v>
      </c>
      <c r="N1244">
        <v>0.98529999999999995</v>
      </c>
      <c r="O1244">
        <v>0.78969999999999996</v>
      </c>
    </row>
    <row r="1245" spans="1:15" x14ac:dyDescent="0.3">
      <c r="A1245">
        <v>1244</v>
      </c>
      <c r="B1245" s="1">
        <v>45374</v>
      </c>
      <c r="C1245" s="2" t="s">
        <v>44</v>
      </c>
      <c r="D1245" s="2" t="s">
        <v>20</v>
      </c>
      <c r="E1245">
        <v>480</v>
      </c>
      <c r="F1245">
        <v>461</v>
      </c>
      <c r="G1245">
        <v>19</v>
      </c>
      <c r="H1245">
        <v>1149</v>
      </c>
      <c r="I1245">
        <v>1139</v>
      </c>
      <c r="J1245">
        <v>10</v>
      </c>
      <c r="K1245">
        <v>20.99</v>
      </c>
      <c r="L1245">
        <v>0.96040000000000003</v>
      </c>
      <c r="M1245">
        <v>0.87239999999999995</v>
      </c>
      <c r="N1245">
        <v>0.99129999999999996</v>
      </c>
      <c r="O1245">
        <v>0.8306</v>
      </c>
    </row>
    <row r="1246" spans="1:15" x14ac:dyDescent="0.3">
      <c r="A1246">
        <v>1245</v>
      </c>
      <c r="B1246" s="1">
        <v>45374</v>
      </c>
      <c r="C1246" s="2" t="s">
        <v>44</v>
      </c>
      <c r="D1246" s="2" t="s">
        <v>24</v>
      </c>
      <c r="E1246">
        <v>480</v>
      </c>
      <c r="F1246">
        <v>467</v>
      </c>
      <c r="G1246">
        <v>13</v>
      </c>
      <c r="H1246">
        <v>850</v>
      </c>
      <c r="I1246">
        <v>832</v>
      </c>
      <c r="J1246">
        <v>18</v>
      </c>
      <c r="K1246">
        <v>25.64</v>
      </c>
      <c r="L1246">
        <v>0.97289999999999999</v>
      </c>
      <c r="M1246">
        <v>0.77839999999999998</v>
      </c>
      <c r="N1246">
        <v>0.9788</v>
      </c>
      <c r="O1246">
        <v>0.74129999999999996</v>
      </c>
    </row>
    <row r="1247" spans="1:15" x14ac:dyDescent="0.3">
      <c r="A1247">
        <v>1246</v>
      </c>
      <c r="B1247" s="1">
        <v>45375</v>
      </c>
      <c r="C1247" s="2" t="s">
        <v>11</v>
      </c>
      <c r="D1247" s="2" t="s">
        <v>12</v>
      </c>
      <c r="E1247">
        <v>480</v>
      </c>
      <c r="F1247">
        <v>479</v>
      </c>
      <c r="G1247">
        <v>1</v>
      </c>
      <c r="H1247">
        <v>914</v>
      </c>
      <c r="I1247">
        <v>892</v>
      </c>
      <c r="J1247">
        <v>22</v>
      </c>
      <c r="K1247">
        <v>24.66</v>
      </c>
      <c r="L1247">
        <v>0.99790000000000001</v>
      </c>
      <c r="M1247">
        <v>0.78449999999999998</v>
      </c>
      <c r="N1247">
        <v>0.97589999999999999</v>
      </c>
      <c r="O1247">
        <v>0.76400000000000001</v>
      </c>
    </row>
    <row r="1248" spans="1:15" x14ac:dyDescent="0.3">
      <c r="A1248">
        <v>1247</v>
      </c>
      <c r="B1248" s="1">
        <v>45375</v>
      </c>
      <c r="C1248" s="2" t="s">
        <v>11</v>
      </c>
      <c r="D1248" s="2" t="s">
        <v>20</v>
      </c>
      <c r="E1248">
        <v>480</v>
      </c>
      <c r="F1248">
        <v>437</v>
      </c>
      <c r="G1248">
        <v>43</v>
      </c>
      <c r="H1248">
        <v>859</v>
      </c>
      <c r="I1248">
        <v>838</v>
      </c>
      <c r="J1248">
        <v>21</v>
      </c>
      <c r="K1248">
        <v>28.4</v>
      </c>
      <c r="L1248">
        <v>0.91039999999999999</v>
      </c>
      <c r="M1248">
        <v>0.93069999999999997</v>
      </c>
      <c r="N1248">
        <v>0.97560000000000002</v>
      </c>
      <c r="O1248">
        <v>0.8266</v>
      </c>
    </row>
    <row r="1249" spans="1:15" x14ac:dyDescent="0.3">
      <c r="A1249">
        <v>1248</v>
      </c>
      <c r="B1249" s="1">
        <v>45375</v>
      </c>
      <c r="C1249" s="2" t="s">
        <v>11</v>
      </c>
      <c r="D1249" s="2" t="s">
        <v>24</v>
      </c>
      <c r="E1249">
        <v>480</v>
      </c>
      <c r="F1249">
        <v>433</v>
      </c>
      <c r="G1249">
        <v>47</v>
      </c>
      <c r="H1249">
        <v>826</v>
      </c>
      <c r="I1249">
        <v>813</v>
      </c>
      <c r="J1249">
        <v>13</v>
      </c>
      <c r="K1249">
        <v>29.27</v>
      </c>
      <c r="L1249">
        <v>0.90210000000000001</v>
      </c>
      <c r="M1249">
        <v>0.93120000000000003</v>
      </c>
      <c r="N1249">
        <v>0.98429999999999995</v>
      </c>
      <c r="O1249">
        <v>0.82679999999999998</v>
      </c>
    </row>
    <row r="1250" spans="1:15" x14ac:dyDescent="0.3">
      <c r="A1250">
        <v>1249</v>
      </c>
      <c r="B1250" s="1">
        <v>45375</v>
      </c>
      <c r="C1250" s="2" t="s">
        <v>30</v>
      </c>
      <c r="D1250" s="2" t="s">
        <v>12</v>
      </c>
      <c r="E1250">
        <v>480</v>
      </c>
      <c r="F1250">
        <v>373</v>
      </c>
      <c r="G1250">
        <v>107</v>
      </c>
      <c r="H1250">
        <v>500</v>
      </c>
      <c r="I1250">
        <v>494</v>
      </c>
      <c r="J1250">
        <v>6</v>
      </c>
      <c r="K1250">
        <v>35.01</v>
      </c>
      <c r="L1250">
        <v>0.77710000000000001</v>
      </c>
      <c r="M1250">
        <v>0.78249999999999997</v>
      </c>
      <c r="N1250">
        <v>0.98799999999999999</v>
      </c>
      <c r="O1250">
        <v>0.6008</v>
      </c>
    </row>
    <row r="1251" spans="1:15" x14ac:dyDescent="0.3">
      <c r="A1251">
        <v>1250</v>
      </c>
      <c r="B1251" s="1">
        <v>45375</v>
      </c>
      <c r="C1251" s="2" t="s">
        <v>30</v>
      </c>
      <c r="D1251" s="2" t="s">
        <v>20</v>
      </c>
      <c r="E1251">
        <v>480</v>
      </c>
      <c r="F1251">
        <v>430</v>
      </c>
      <c r="G1251">
        <v>50</v>
      </c>
      <c r="H1251">
        <v>1033</v>
      </c>
      <c r="I1251">
        <v>1024</v>
      </c>
      <c r="J1251">
        <v>9</v>
      </c>
      <c r="K1251">
        <v>21.43</v>
      </c>
      <c r="L1251">
        <v>0.89580000000000004</v>
      </c>
      <c r="M1251">
        <v>0.85799999999999998</v>
      </c>
      <c r="N1251">
        <v>0.99129999999999996</v>
      </c>
      <c r="O1251">
        <v>0.76190000000000002</v>
      </c>
    </row>
    <row r="1252" spans="1:15" x14ac:dyDescent="0.3">
      <c r="A1252">
        <v>1251</v>
      </c>
      <c r="B1252" s="1">
        <v>45375</v>
      </c>
      <c r="C1252" s="2" t="s">
        <v>30</v>
      </c>
      <c r="D1252" s="2" t="s">
        <v>24</v>
      </c>
      <c r="E1252">
        <v>480</v>
      </c>
      <c r="F1252">
        <v>373</v>
      </c>
      <c r="G1252">
        <v>107</v>
      </c>
      <c r="H1252">
        <v>749</v>
      </c>
      <c r="I1252">
        <v>749</v>
      </c>
      <c r="J1252">
        <v>0</v>
      </c>
      <c r="K1252">
        <v>25</v>
      </c>
      <c r="L1252">
        <v>0.77710000000000001</v>
      </c>
      <c r="M1252">
        <v>0.83689999999999998</v>
      </c>
      <c r="N1252">
        <v>1</v>
      </c>
      <c r="O1252">
        <v>0.65039999999999998</v>
      </c>
    </row>
    <row r="1253" spans="1:15" x14ac:dyDescent="0.3">
      <c r="A1253">
        <v>1252</v>
      </c>
      <c r="B1253" s="1">
        <v>45375</v>
      </c>
      <c r="C1253" s="2" t="s">
        <v>35</v>
      </c>
      <c r="D1253" s="2" t="s">
        <v>12</v>
      </c>
      <c r="E1253">
        <v>480</v>
      </c>
      <c r="F1253">
        <v>382</v>
      </c>
      <c r="G1253">
        <v>98</v>
      </c>
      <c r="H1253">
        <v>560</v>
      </c>
      <c r="I1253">
        <v>533</v>
      </c>
      <c r="J1253">
        <v>27</v>
      </c>
      <c r="K1253">
        <v>34.29</v>
      </c>
      <c r="L1253">
        <v>0.79579999999999995</v>
      </c>
      <c r="M1253">
        <v>0.83830000000000005</v>
      </c>
      <c r="N1253">
        <v>0.95179999999999998</v>
      </c>
      <c r="O1253">
        <v>0.63500000000000001</v>
      </c>
    </row>
    <row r="1254" spans="1:15" x14ac:dyDescent="0.3">
      <c r="A1254">
        <v>1253</v>
      </c>
      <c r="B1254" s="1">
        <v>45375</v>
      </c>
      <c r="C1254" s="2" t="s">
        <v>35</v>
      </c>
      <c r="D1254" s="2" t="s">
        <v>20</v>
      </c>
      <c r="E1254">
        <v>480</v>
      </c>
      <c r="F1254">
        <v>449</v>
      </c>
      <c r="G1254">
        <v>31</v>
      </c>
      <c r="H1254">
        <v>587</v>
      </c>
      <c r="I1254">
        <v>574</v>
      </c>
      <c r="J1254">
        <v>13</v>
      </c>
      <c r="K1254">
        <v>34.75</v>
      </c>
      <c r="L1254">
        <v>0.93540000000000001</v>
      </c>
      <c r="M1254">
        <v>0.75739999999999996</v>
      </c>
      <c r="N1254">
        <v>0.97789999999999999</v>
      </c>
      <c r="O1254">
        <v>0.69279999999999997</v>
      </c>
    </row>
    <row r="1255" spans="1:15" x14ac:dyDescent="0.3">
      <c r="A1255">
        <v>1254</v>
      </c>
      <c r="B1255" s="1">
        <v>45375</v>
      </c>
      <c r="C1255" s="2" t="s">
        <v>35</v>
      </c>
      <c r="D1255" s="2" t="s">
        <v>24</v>
      </c>
      <c r="E1255">
        <v>480</v>
      </c>
      <c r="F1255">
        <v>382</v>
      </c>
      <c r="G1255">
        <v>98</v>
      </c>
      <c r="H1255">
        <v>945</v>
      </c>
      <c r="I1255">
        <v>936</v>
      </c>
      <c r="J1255">
        <v>9</v>
      </c>
      <c r="K1255">
        <v>21.88</v>
      </c>
      <c r="L1255">
        <v>0.79579999999999995</v>
      </c>
      <c r="M1255">
        <v>0.90259999999999996</v>
      </c>
      <c r="N1255">
        <v>0.99050000000000005</v>
      </c>
      <c r="O1255">
        <v>0.71150000000000002</v>
      </c>
    </row>
    <row r="1256" spans="1:15" x14ac:dyDescent="0.3">
      <c r="A1256">
        <v>1255</v>
      </c>
      <c r="B1256" s="1">
        <v>45375</v>
      </c>
      <c r="C1256" s="2" t="s">
        <v>41</v>
      </c>
      <c r="D1256" s="2" t="s">
        <v>12</v>
      </c>
      <c r="E1256">
        <v>480</v>
      </c>
      <c r="F1256">
        <v>431</v>
      </c>
      <c r="G1256">
        <v>49</v>
      </c>
      <c r="H1256">
        <v>631</v>
      </c>
      <c r="I1256">
        <v>621</v>
      </c>
      <c r="J1256">
        <v>10</v>
      </c>
      <c r="K1256">
        <v>33.630000000000003</v>
      </c>
      <c r="L1256">
        <v>0.89790000000000003</v>
      </c>
      <c r="M1256">
        <v>0.8216</v>
      </c>
      <c r="N1256">
        <v>0.98419999999999996</v>
      </c>
      <c r="O1256">
        <v>0.72609999999999997</v>
      </c>
    </row>
    <row r="1257" spans="1:15" x14ac:dyDescent="0.3">
      <c r="A1257">
        <v>1256</v>
      </c>
      <c r="B1257" s="1">
        <v>45375</v>
      </c>
      <c r="C1257" s="2" t="s">
        <v>41</v>
      </c>
      <c r="D1257" s="2" t="s">
        <v>20</v>
      </c>
      <c r="E1257">
        <v>480</v>
      </c>
      <c r="F1257">
        <v>400</v>
      </c>
      <c r="G1257">
        <v>80</v>
      </c>
      <c r="H1257">
        <v>639</v>
      </c>
      <c r="I1257">
        <v>622</v>
      </c>
      <c r="J1257">
        <v>17</v>
      </c>
      <c r="K1257">
        <v>34.56</v>
      </c>
      <c r="L1257">
        <v>0.83330000000000004</v>
      </c>
      <c r="M1257">
        <v>0.92069999999999996</v>
      </c>
      <c r="N1257">
        <v>0.97340000000000004</v>
      </c>
      <c r="O1257">
        <v>0.74680000000000002</v>
      </c>
    </row>
    <row r="1258" spans="1:15" x14ac:dyDescent="0.3">
      <c r="A1258">
        <v>1257</v>
      </c>
      <c r="B1258" s="1">
        <v>45375</v>
      </c>
      <c r="C1258" s="2" t="s">
        <v>41</v>
      </c>
      <c r="D1258" s="2" t="s">
        <v>24</v>
      </c>
      <c r="E1258">
        <v>480</v>
      </c>
      <c r="F1258">
        <v>465</v>
      </c>
      <c r="G1258">
        <v>15</v>
      </c>
      <c r="H1258">
        <v>998</v>
      </c>
      <c r="I1258">
        <v>989</v>
      </c>
      <c r="J1258">
        <v>9</v>
      </c>
      <c r="K1258">
        <v>25.07</v>
      </c>
      <c r="L1258">
        <v>0.96879999999999999</v>
      </c>
      <c r="M1258">
        <v>0.89670000000000005</v>
      </c>
      <c r="N1258">
        <v>0.99099999999999999</v>
      </c>
      <c r="O1258">
        <v>0.8609</v>
      </c>
    </row>
    <row r="1259" spans="1:15" x14ac:dyDescent="0.3">
      <c r="A1259">
        <v>1258</v>
      </c>
      <c r="B1259" s="1">
        <v>45375</v>
      </c>
      <c r="C1259" s="2" t="s">
        <v>44</v>
      </c>
      <c r="D1259" s="2" t="s">
        <v>12</v>
      </c>
      <c r="E1259">
        <v>480</v>
      </c>
      <c r="F1259">
        <v>367</v>
      </c>
      <c r="G1259">
        <v>113</v>
      </c>
      <c r="H1259">
        <v>944</v>
      </c>
      <c r="I1259">
        <v>899</v>
      </c>
      <c r="J1259">
        <v>45</v>
      </c>
      <c r="K1259">
        <v>21.04</v>
      </c>
      <c r="L1259">
        <v>0.76459999999999995</v>
      </c>
      <c r="M1259">
        <v>0.90249999999999997</v>
      </c>
      <c r="N1259">
        <v>0.95230000000000004</v>
      </c>
      <c r="O1259">
        <v>0.65710000000000002</v>
      </c>
    </row>
    <row r="1260" spans="1:15" x14ac:dyDescent="0.3">
      <c r="A1260">
        <v>1259</v>
      </c>
      <c r="B1260" s="1">
        <v>45375</v>
      </c>
      <c r="C1260" s="2" t="s">
        <v>44</v>
      </c>
      <c r="D1260" s="2" t="s">
        <v>20</v>
      </c>
      <c r="E1260">
        <v>480</v>
      </c>
      <c r="F1260">
        <v>450</v>
      </c>
      <c r="G1260">
        <v>30</v>
      </c>
      <c r="H1260">
        <v>681</v>
      </c>
      <c r="I1260">
        <v>676</v>
      </c>
      <c r="J1260">
        <v>5</v>
      </c>
      <c r="K1260">
        <v>32.659999999999997</v>
      </c>
      <c r="L1260">
        <v>0.9375</v>
      </c>
      <c r="M1260">
        <v>0.82450000000000001</v>
      </c>
      <c r="N1260">
        <v>0.99270000000000003</v>
      </c>
      <c r="O1260">
        <v>0.76729999999999998</v>
      </c>
    </row>
    <row r="1261" spans="1:15" x14ac:dyDescent="0.3">
      <c r="A1261">
        <v>1260</v>
      </c>
      <c r="B1261" s="1">
        <v>45375</v>
      </c>
      <c r="C1261" s="2" t="s">
        <v>44</v>
      </c>
      <c r="D1261" s="2" t="s">
        <v>24</v>
      </c>
      <c r="E1261">
        <v>480</v>
      </c>
      <c r="F1261">
        <v>445</v>
      </c>
      <c r="G1261">
        <v>35</v>
      </c>
      <c r="H1261">
        <v>708</v>
      </c>
      <c r="I1261">
        <v>700</v>
      </c>
      <c r="J1261">
        <v>8</v>
      </c>
      <c r="K1261">
        <v>31.69</v>
      </c>
      <c r="L1261">
        <v>0.92710000000000004</v>
      </c>
      <c r="M1261">
        <v>0.84089999999999998</v>
      </c>
      <c r="N1261">
        <v>0.98870000000000002</v>
      </c>
      <c r="O1261">
        <v>0.77080000000000004</v>
      </c>
    </row>
    <row r="1262" spans="1:15" x14ac:dyDescent="0.3">
      <c r="A1262">
        <v>1261</v>
      </c>
      <c r="B1262" s="1">
        <v>45376</v>
      </c>
      <c r="C1262" s="2" t="s">
        <v>11</v>
      </c>
      <c r="D1262" s="2" t="s">
        <v>12</v>
      </c>
      <c r="E1262">
        <v>480</v>
      </c>
      <c r="F1262">
        <v>475</v>
      </c>
      <c r="G1262">
        <v>5</v>
      </c>
      <c r="H1262">
        <v>818</v>
      </c>
      <c r="I1262">
        <v>790</v>
      </c>
      <c r="J1262">
        <v>28</v>
      </c>
      <c r="K1262">
        <v>31.62</v>
      </c>
      <c r="L1262">
        <v>0.98960000000000004</v>
      </c>
      <c r="M1262">
        <v>0.90790000000000004</v>
      </c>
      <c r="N1262">
        <v>0.96579999999999999</v>
      </c>
      <c r="O1262">
        <v>0.86770000000000003</v>
      </c>
    </row>
    <row r="1263" spans="1:15" x14ac:dyDescent="0.3">
      <c r="A1263">
        <v>1262</v>
      </c>
      <c r="B1263" s="1">
        <v>45376</v>
      </c>
      <c r="C1263" s="2" t="s">
        <v>11</v>
      </c>
      <c r="D1263" s="2" t="s">
        <v>20</v>
      </c>
      <c r="E1263">
        <v>480</v>
      </c>
      <c r="F1263">
        <v>461</v>
      </c>
      <c r="G1263">
        <v>19</v>
      </c>
      <c r="H1263">
        <v>776</v>
      </c>
      <c r="I1263">
        <v>770</v>
      </c>
      <c r="J1263">
        <v>6</v>
      </c>
      <c r="K1263">
        <v>27.43</v>
      </c>
      <c r="L1263">
        <v>0.96040000000000003</v>
      </c>
      <c r="M1263">
        <v>0.76980000000000004</v>
      </c>
      <c r="N1263">
        <v>0.99229999999999996</v>
      </c>
      <c r="O1263">
        <v>0.73360000000000003</v>
      </c>
    </row>
    <row r="1264" spans="1:15" x14ac:dyDescent="0.3">
      <c r="A1264">
        <v>1263</v>
      </c>
      <c r="B1264" s="1">
        <v>45376</v>
      </c>
      <c r="C1264" s="2" t="s">
        <v>11</v>
      </c>
      <c r="D1264" s="2" t="s">
        <v>24</v>
      </c>
      <c r="E1264">
        <v>480</v>
      </c>
      <c r="F1264">
        <v>469</v>
      </c>
      <c r="G1264">
        <v>11</v>
      </c>
      <c r="H1264">
        <v>690</v>
      </c>
      <c r="I1264">
        <v>657</v>
      </c>
      <c r="J1264">
        <v>33</v>
      </c>
      <c r="K1264">
        <v>33.72</v>
      </c>
      <c r="L1264">
        <v>0.97709999999999997</v>
      </c>
      <c r="M1264">
        <v>0.82730000000000004</v>
      </c>
      <c r="N1264">
        <v>0.95220000000000005</v>
      </c>
      <c r="O1264">
        <v>0.76970000000000005</v>
      </c>
    </row>
    <row r="1265" spans="1:15" x14ac:dyDescent="0.3">
      <c r="A1265">
        <v>1264</v>
      </c>
      <c r="B1265" s="1">
        <v>45376</v>
      </c>
      <c r="C1265" s="2" t="s">
        <v>30</v>
      </c>
      <c r="D1265" s="2" t="s">
        <v>12</v>
      </c>
      <c r="E1265">
        <v>480</v>
      </c>
      <c r="F1265">
        <v>383</v>
      </c>
      <c r="G1265">
        <v>97</v>
      </c>
      <c r="H1265">
        <v>539</v>
      </c>
      <c r="I1265">
        <v>522</v>
      </c>
      <c r="J1265">
        <v>17</v>
      </c>
      <c r="K1265">
        <v>32.5</v>
      </c>
      <c r="L1265">
        <v>0.79790000000000005</v>
      </c>
      <c r="M1265">
        <v>0.76239999999999997</v>
      </c>
      <c r="N1265">
        <v>0.96850000000000003</v>
      </c>
      <c r="O1265">
        <v>0.58919999999999995</v>
      </c>
    </row>
    <row r="1266" spans="1:15" x14ac:dyDescent="0.3">
      <c r="A1266">
        <v>1265</v>
      </c>
      <c r="B1266" s="1">
        <v>45376</v>
      </c>
      <c r="C1266" s="2" t="s">
        <v>30</v>
      </c>
      <c r="D1266" s="2" t="s">
        <v>20</v>
      </c>
      <c r="E1266">
        <v>480</v>
      </c>
      <c r="F1266">
        <v>391</v>
      </c>
      <c r="G1266">
        <v>89</v>
      </c>
      <c r="H1266">
        <v>591</v>
      </c>
      <c r="I1266">
        <v>577</v>
      </c>
      <c r="J1266">
        <v>14</v>
      </c>
      <c r="K1266">
        <v>30.73</v>
      </c>
      <c r="L1266">
        <v>0.81459999999999999</v>
      </c>
      <c r="M1266">
        <v>0.77459999999999996</v>
      </c>
      <c r="N1266">
        <v>0.97629999999999995</v>
      </c>
      <c r="O1266">
        <v>0.61599999999999999</v>
      </c>
    </row>
    <row r="1267" spans="1:15" x14ac:dyDescent="0.3">
      <c r="A1267">
        <v>1266</v>
      </c>
      <c r="B1267" s="1">
        <v>45376</v>
      </c>
      <c r="C1267" s="2" t="s">
        <v>30</v>
      </c>
      <c r="D1267" s="2" t="s">
        <v>24</v>
      </c>
      <c r="E1267">
        <v>480</v>
      </c>
      <c r="F1267">
        <v>440</v>
      </c>
      <c r="G1267">
        <v>40</v>
      </c>
      <c r="H1267">
        <v>620</v>
      </c>
      <c r="I1267">
        <v>597</v>
      </c>
      <c r="J1267">
        <v>23</v>
      </c>
      <c r="K1267">
        <v>39.630000000000003</v>
      </c>
      <c r="L1267">
        <v>0.91669999999999996</v>
      </c>
      <c r="M1267">
        <v>0.93089999999999995</v>
      </c>
      <c r="N1267">
        <v>0.96289999999999998</v>
      </c>
      <c r="O1267">
        <v>0.82169999999999999</v>
      </c>
    </row>
    <row r="1268" spans="1:15" x14ac:dyDescent="0.3">
      <c r="A1268">
        <v>1267</v>
      </c>
      <c r="B1268" s="1">
        <v>45376</v>
      </c>
      <c r="C1268" s="2" t="s">
        <v>35</v>
      </c>
      <c r="D1268" s="2" t="s">
        <v>12</v>
      </c>
      <c r="E1268">
        <v>480</v>
      </c>
      <c r="F1268">
        <v>377</v>
      </c>
      <c r="G1268">
        <v>103</v>
      </c>
      <c r="H1268">
        <v>548</v>
      </c>
      <c r="I1268">
        <v>548</v>
      </c>
      <c r="J1268">
        <v>0</v>
      </c>
      <c r="K1268">
        <v>37.840000000000003</v>
      </c>
      <c r="L1268">
        <v>0.78539999999999999</v>
      </c>
      <c r="M1268">
        <v>0.91790000000000005</v>
      </c>
      <c r="N1268">
        <v>1</v>
      </c>
      <c r="O1268">
        <v>0.72089999999999999</v>
      </c>
    </row>
    <row r="1269" spans="1:15" x14ac:dyDescent="0.3">
      <c r="A1269">
        <v>1268</v>
      </c>
      <c r="B1269" s="1">
        <v>45376</v>
      </c>
      <c r="C1269" s="2" t="s">
        <v>35</v>
      </c>
      <c r="D1269" s="2" t="s">
        <v>20</v>
      </c>
      <c r="E1269">
        <v>480</v>
      </c>
      <c r="F1269">
        <v>432</v>
      </c>
      <c r="G1269">
        <v>48</v>
      </c>
      <c r="H1269">
        <v>745</v>
      </c>
      <c r="I1269">
        <v>712</v>
      </c>
      <c r="J1269">
        <v>33</v>
      </c>
      <c r="K1269">
        <v>27.16</v>
      </c>
      <c r="L1269">
        <v>0.9</v>
      </c>
      <c r="M1269">
        <v>0.78090000000000004</v>
      </c>
      <c r="N1269">
        <v>0.95569999999999999</v>
      </c>
      <c r="O1269">
        <v>0.67169999999999996</v>
      </c>
    </row>
    <row r="1270" spans="1:15" x14ac:dyDescent="0.3">
      <c r="A1270">
        <v>1269</v>
      </c>
      <c r="B1270" s="1">
        <v>45376</v>
      </c>
      <c r="C1270" s="2" t="s">
        <v>35</v>
      </c>
      <c r="D1270" s="2" t="s">
        <v>24</v>
      </c>
      <c r="E1270">
        <v>480</v>
      </c>
      <c r="F1270">
        <v>418</v>
      </c>
      <c r="G1270">
        <v>62</v>
      </c>
      <c r="H1270">
        <v>644</v>
      </c>
      <c r="I1270">
        <v>627</v>
      </c>
      <c r="J1270">
        <v>17</v>
      </c>
      <c r="K1270">
        <v>34.130000000000003</v>
      </c>
      <c r="L1270">
        <v>0.87080000000000002</v>
      </c>
      <c r="M1270">
        <v>0.87739999999999996</v>
      </c>
      <c r="N1270">
        <v>0.97360000000000002</v>
      </c>
      <c r="O1270">
        <v>0.74390000000000001</v>
      </c>
    </row>
    <row r="1271" spans="1:15" x14ac:dyDescent="0.3">
      <c r="A1271">
        <v>1270</v>
      </c>
      <c r="B1271" s="1">
        <v>45376</v>
      </c>
      <c r="C1271" s="2" t="s">
        <v>41</v>
      </c>
      <c r="D1271" s="2" t="s">
        <v>12</v>
      </c>
      <c r="E1271">
        <v>480</v>
      </c>
      <c r="F1271">
        <v>418</v>
      </c>
      <c r="G1271">
        <v>62</v>
      </c>
      <c r="H1271">
        <v>834</v>
      </c>
      <c r="I1271">
        <v>820</v>
      </c>
      <c r="J1271">
        <v>14</v>
      </c>
      <c r="K1271">
        <v>23.8</v>
      </c>
      <c r="L1271">
        <v>0.87080000000000002</v>
      </c>
      <c r="M1271">
        <v>0.79200000000000004</v>
      </c>
      <c r="N1271">
        <v>0.98319999999999996</v>
      </c>
      <c r="O1271">
        <v>0.67810000000000004</v>
      </c>
    </row>
    <row r="1272" spans="1:15" x14ac:dyDescent="0.3">
      <c r="A1272">
        <v>1271</v>
      </c>
      <c r="B1272" s="1">
        <v>45376</v>
      </c>
      <c r="C1272" s="2" t="s">
        <v>41</v>
      </c>
      <c r="D1272" s="2" t="s">
        <v>20</v>
      </c>
      <c r="E1272">
        <v>480</v>
      </c>
      <c r="F1272">
        <v>387</v>
      </c>
      <c r="G1272">
        <v>93</v>
      </c>
      <c r="H1272">
        <v>750</v>
      </c>
      <c r="I1272">
        <v>728</v>
      </c>
      <c r="J1272">
        <v>22</v>
      </c>
      <c r="K1272">
        <v>29.37</v>
      </c>
      <c r="L1272">
        <v>0.80630000000000002</v>
      </c>
      <c r="M1272">
        <v>0.94940000000000002</v>
      </c>
      <c r="N1272">
        <v>0.97070000000000001</v>
      </c>
      <c r="O1272">
        <v>0.74309999999999998</v>
      </c>
    </row>
    <row r="1273" spans="1:15" x14ac:dyDescent="0.3">
      <c r="A1273">
        <v>1272</v>
      </c>
      <c r="B1273" s="1">
        <v>45376</v>
      </c>
      <c r="C1273" s="2" t="s">
        <v>41</v>
      </c>
      <c r="D1273" s="2" t="s">
        <v>24</v>
      </c>
      <c r="E1273">
        <v>480</v>
      </c>
      <c r="F1273">
        <v>370</v>
      </c>
      <c r="G1273">
        <v>110</v>
      </c>
      <c r="H1273">
        <v>546</v>
      </c>
      <c r="I1273">
        <v>542</v>
      </c>
      <c r="J1273">
        <v>4</v>
      </c>
      <c r="K1273">
        <v>31.09</v>
      </c>
      <c r="L1273">
        <v>0.77080000000000004</v>
      </c>
      <c r="M1273">
        <v>0.76470000000000005</v>
      </c>
      <c r="N1273">
        <v>0.99270000000000003</v>
      </c>
      <c r="O1273">
        <v>0.58509999999999995</v>
      </c>
    </row>
    <row r="1274" spans="1:15" x14ac:dyDescent="0.3">
      <c r="A1274">
        <v>1273</v>
      </c>
      <c r="B1274" s="1">
        <v>45376</v>
      </c>
      <c r="C1274" s="2" t="s">
        <v>44</v>
      </c>
      <c r="D1274" s="2" t="s">
        <v>12</v>
      </c>
      <c r="E1274">
        <v>480</v>
      </c>
      <c r="F1274">
        <v>443</v>
      </c>
      <c r="G1274">
        <v>37</v>
      </c>
      <c r="H1274">
        <v>638</v>
      </c>
      <c r="I1274">
        <v>624</v>
      </c>
      <c r="J1274">
        <v>14</v>
      </c>
      <c r="K1274">
        <v>36.39</v>
      </c>
      <c r="L1274">
        <v>0.92290000000000005</v>
      </c>
      <c r="M1274">
        <v>0.874</v>
      </c>
      <c r="N1274">
        <v>0.97809999999999997</v>
      </c>
      <c r="O1274">
        <v>0.78890000000000005</v>
      </c>
    </row>
    <row r="1275" spans="1:15" x14ac:dyDescent="0.3">
      <c r="A1275">
        <v>1274</v>
      </c>
      <c r="B1275" s="1">
        <v>45376</v>
      </c>
      <c r="C1275" s="2" t="s">
        <v>44</v>
      </c>
      <c r="D1275" s="2" t="s">
        <v>20</v>
      </c>
      <c r="E1275">
        <v>480</v>
      </c>
      <c r="F1275">
        <v>381</v>
      </c>
      <c r="G1275">
        <v>99</v>
      </c>
      <c r="H1275">
        <v>583</v>
      </c>
      <c r="I1275">
        <v>578</v>
      </c>
      <c r="J1275">
        <v>5</v>
      </c>
      <c r="K1275">
        <v>32.76</v>
      </c>
      <c r="L1275">
        <v>0.79369999999999996</v>
      </c>
      <c r="M1275">
        <v>0.83640000000000003</v>
      </c>
      <c r="N1275">
        <v>0.99139999999999995</v>
      </c>
      <c r="O1275">
        <v>0.65810000000000002</v>
      </c>
    </row>
    <row r="1276" spans="1:15" x14ac:dyDescent="0.3">
      <c r="A1276">
        <v>1275</v>
      </c>
      <c r="B1276" s="1">
        <v>45376</v>
      </c>
      <c r="C1276" s="2" t="s">
        <v>44</v>
      </c>
      <c r="D1276" s="2" t="s">
        <v>24</v>
      </c>
      <c r="E1276">
        <v>480</v>
      </c>
      <c r="F1276">
        <v>478</v>
      </c>
      <c r="G1276">
        <v>2</v>
      </c>
      <c r="H1276">
        <v>737</v>
      </c>
      <c r="I1276">
        <v>715</v>
      </c>
      <c r="J1276">
        <v>22</v>
      </c>
      <c r="K1276">
        <v>32.39</v>
      </c>
      <c r="L1276">
        <v>0.99580000000000002</v>
      </c>
      <c r="M1276">
        <v>0.83279999999999998</v>
      </c>
      <c r="N1276">
        <v>0.97009999999999996</v>
      </c>
      <c r="O1276">
        <v>0.80449999999999999</v>
      </c>
    </row>
    <row r="1277" spans="1:15" x14ac:dyDescent="0.3">
      <c r="A1277">
        <v>1276</v>
      </c>
      <c r="B1277" s="1">
        <v>45377</v>
      </c>
      <c r="C1277" s="2" t="s">
        <v>11</v>
      </c>
      <c r="D1277" s="2" t="s">
        <v>12</v>
      </c>
      <c r="E1277">
        <v>480</v>
      </c>
      <c r="F1277">
        <v>439</v>
      </c>
      <c r="G1277">
        <v>41</v>
      </c>
      <c r="H1277">
        <v>689</v>
      </c>
      <c r="I1277">
        <v>671</v>
      </c>
      <c r="J1277">
        <v>18</v>
      </c>
      <c r="K1277">
        <v>34.42</v>
      </c>
      <c r="L1277">
        <v>0.91459999999999997</v>
      </c>
      <c r="M1277">
        <v>0.90069999999999995</v>
      </c>
      <c r="N1277">
        <v>0.97389999999999999</v>
      </c>
      <c r="O1277">
        <v>0.80230000000000001</v>
      </c>
    </row>
    <row r="1278" spans="1:15" x14ac:dyDescent="0.3">
      <c r="A1278">
        <v>1277</v>
      </c>
      <c r="B1278" s="1">
        <v>45377</v>
      </c>
      <c r="C1278" s="2" t="s">
        <v>11</v>
      </c>
      <c r="D1278" s="2" t="s">
        <v>20</v>
      </c>
      <c r="E1278">
        <v>480</v>
      </c>
      <c r="F1278">
        <v>431</v>
      </c>
      <c r="G1278">
        <v>49</v>
      </c>
      <c r="H1278">
        <v>985</v>
      </c>
      <c r="I1278">
        <v>948</v>
      </c>
      <c r="J1278">
        <v>37</v>
      </c>
      <c r="K1278">
        <v>23.8</v>
      </c>
      <c r="L1278">
        <v>0.89790000000000003</v>
      </c>
      <c r="M1278">
        <v>0.90700000000000003</v>
      </c>
      <c r="N1278">
        <v>0.96240000000000003</v>
      </c>
      <c r="O1278">
        <v>0.78380000000000005</v>
      </c>
    </row>
    <row r="1279" spans="1:15" x14ac:dyDescent="0.3">
      <c r="A1279">
        <v>1278</v>
      </c>
      <c r="B1279" s="1">
        <v>45377</v>
      </c>
      <c r="C1279" s="2" t="s">
        <v>11</v>
      </c>
      <c r="D1279" s="2" t="s">
        <v>24</v>
      </c>
      <c r="E1279">
        <v>480</v>
      </c>
      <c r="F1279">
        <v>461</v>
      </c>
      <c r="G1279">
        <v>19</v>
      </c>
      <c r="H1279">
        <v>706</v>
      </c>
      <c r="I1279">
        <v>684</v>
      </c>
      <c r="J1279">
        <v>22</v>
      </c>
      <c r="K1279">
        <v>32.26</v>
      </c>
      <c r="L1279">
        <v>0.96040000000000003</v>
      </c>
      <c r="M1279">
        <v>0.82379999999999998</v>
      </c>
      <c r="N1279">
        <v>0.96879999999999999</v>
      </c>
      <c r="O1279">
        <v>0.76649999999999996</v>
      </c>
    </row>
    <row r="1280" spans="1:15" x14ac:dyDescent="0.3">
      <c r="A1280">
        <v>1279</v>
      </c>
      <c r="B1280" s="1">
        <v>45377</v>
      </c>
      <c r="C1280" s="2" t="s">
        <v>30</v>
      </c>
      <c r="D1280" s="2" t="s">
        <v>12</v>
      </c>
      <c r="E1280">
        <v>480</v>
      </c>
      <c r="F1280">
        <v>466</v>
      </c>
      <c r="G1280">
        <v>14</v>
      </c>
      <c r="H1280">
        <v>1149</v>
      </c>
      <c r="I1280">
        <v>1147</v>
      </c>
      <c r="J1280">
        <v>2</v>
      </c>
      <c r="K1280">
        <v>21.93</v>
      </c>
      <c r="L1280">
        <v>0.9708</v>
      </c>
      <c r="M1280">
        <v>0.9012</v>
      </c>
      <c r="N1280">
        <v>0.99829999999999997</v>
      </c>
      <c r="O1280">
        <v>0.87339999999999995</v>
      </c>
    </row>
    <row r="1281" spans="1:15" x14ac:dyDescent="0.3">
      <c r="A1281">
        <v>1280</v>
      </c>
      <c r="B1281" s="1">
        <v>45377</v>
      </c>
      <c r="C1281" s="2" t="s">
        <v>30</v>
      </c>
      <c r="D1281" s="2" t="s">
        <v>20</v>
      </c>
      <c r="E1281">
        <v>480</v>
      </c>
      <c r="F1281">
        <v>360</v>
      </c>
      <c r="G1281">
        <v>120</v>
      </c>
      <c r="H1281">
        <v>908</v>
      </c>
      <c r="I1281">
        <v>899</v>
      </c>
      <c r="J1281">
        <v>9</v>
      </c>
      <c r="K1281">
        <v>22.6</v>
      </c>
      <c r="L1281">
        <v>0.75</v>
      </c>
      <c r="M1281">
        <v>0.95079999999999998</v>
      </c>
      <c r="N1281">
        <v>0.99009999999999998</v>
      </c>
      <c r="O1281">
        <v>0.70599999999999996</v>
      </c>
    </row>
    <row r="1282" spans="1:15" x14ac:dyDescent="0.3">
      <c r="A1282">
        <v>1281</v>
      </c>
      <c r="B1282" s="1">
        <v>45377</v>
      </c>
      <c r="C1282" s="2" t="s">
        <v>30</v>
      </c>
      <c r="D1282" s="2" t="s">
        <v>24</v>
      </c>
      <c r="E1282">
        <v>480</v>
      </c>
      <c r="F1282">
        <v>418</v>
      </c>
      <c r="G1282">
        <v>62</v>
      </c>
      <c r="H1282">
        <v>796</v>
      </c>
      <c r="I1282">
        <v>771</v>
      </c>
      <c r="J1282">
        <v>25</v>
      </c>
      <c r="K1282">
        <v>23.83</v>
      </c>
      <c r="L1282">
        <v>0.87080000000000002</v>
      </c>
      <c r="M1282">
        <v>0.75670000000000004</v>
      </c>
      <c r="N1282">
        <v>0.96860000000000002</v>
      </c>
      <c r="O1282">
        <v>0.63819999999999999</v>
      </c>
    </row>
    <row r="1283" spans="1:15" x14ac:dyDescent="0.3">
      <c r="A1283">
        <v>1282</v>
      </c>
      <c r="B1283" s="1">
        <v>45377</v>
      </c>
      <c r="C1283" s="2" t="s">
        <v>35</v>
      </c>
      <c r="D1283" s="2" t="s">
        <v>12</v>
      </c>
      <c r="E1283">
        <v>480</v>
      </c>
      <c r="F1283">
        <v>431</v>
      </c>
      <c r="G1283">
        <v>49</v>
      </c>
      <c r="H1283">
        <v>678</v>
      </c>
      <c r="I1283">
        <v>655</v>
      </c>
      <c r="J1283">
        <v>23</v>
      </c>
      <c r="K1283">
        <v>33.159999999999997</v>
      </c>
      <c r="L1283">
        <v>0.89790000000000003</v>
      </c>
      <c r="M1283">
        <v>0.87029999999999996</v>
      </c>
      <c r="N1283">
        <v>0.96609999999999996</v>
      </c>
      <c r="O1283">
        <v>0.755</v>
      </c>
    </row>
    <row r="1284" spans="1:15" x14ac:dyDescent="0.3">
      <c r="A1284">
        <v>1283</v>
      </c>
      <c r="B1284" s="1">
        <v>45377</v>
      </c>
      <c r="C1284" s="2" t="s">
        <v>35</v>
      </c>
      <c r="D1284" s="2" t="s">
        <v>20</v>
      </c>
      <c r="E1284">
        <v>480</v>
      </c>
      <c r="F1284">
        <v>448</v>
      </c>
      <c r="G1284">
        <v>32</v>
      </c>
      <c r="H1284">
        <v>1025</v>
      </c>
      <c r="I1284">
        <v>989</v>
      </c>
      <c r="J1284">
        <v>36</v>
      </c>
      <c r="K1284">
        <v>20.98</v>
      </c>
      <c r="L1284">
        <v>0.93330000000000002</v>
      </c>
      <c r="M1284">
        <v>0.80020000000000002</v>
      </c>
      <c r="N1284">
        <v>0.96489999999999998</v>
      </c>
      <c r="O1284">
        <v>0.72060000000000002</v>
      </c>
    </row>
    <row r="1285" spans="1:15" x14ac:dyDescent="0.3">
      <c r="A1285">
        <v>1284</v>
      </c>
      <c r="B1285" s="1">
        <v>45377</v>
      </c>
      <c r="C1285" s="2" t="s">
        <v>35</v>
      </c>
      <c r="D1285" s="2" t="s">
        <v>24</v>
      </c>
      <c r="E1285">
        <v>480</v>
      </c>
      <c r="F1285">
        <v>479</v>
      </c>
      <c r="G1285">
        <v>1</v>
      </c>
      <c r="H1285">
        <v>593</v>
      </c>
      <c r="I1285">
        <v>579</v>
      </c>
      <c r="J1285">
        <v>14</v>
      </c>
      <c r="K1285">
        <v>38.6</v>
      </c>
      <c r="L1285">
        <v>0.99790000000000001</v>
      </c>
      <c r="M1285">
        <v>0.79700000000000004</v>
      </c>
      <c r="N1285">
        <v>0.97640000000000005</v>
      </c>
      <c r="O1285">
        <v>0.77659999999999996</v>
      </c>
    </row>
    <row r="1286" spans="1:15" x14ac:dyDescent="0.3">
      <c r="A1286">
        <v>1285</v>
      </c>
      <c r="B1286" s="1">
        <v>45377</v>
      </c>
      <c r="C1286" s="2" t="s">
        <v>41</v>
      </c>
      <c r="D1286" s="2" t="s">
        <v>12</v>
      </c>
      <c r="E1286">
        <v>480</v>
      </c>
      <c r="F1286">
        <v>367</v>
      </c>
      <c r="G1286">
        <v>113</v>
      </c>
      <c r="H1286">
        <v>514</v>
      </c>
      <c r="I1286">
        <v>498</v>
      </c>
      <c r="J1286">
        <v>16</v>
      </c>
      <c r="K1286">
        <v>36.64</v>
      </c>
      <c r="L1286">
        <v>0.76459999999999995</v>
      </c>
      <c r="M1286">
        <v>0.85670000000000002</v>
      </c>
      <c r="N1286">
        <v>0.96889999999999998</v>
      </c>
      <c r="O1286">
        <v>0.63470000000000004</v>
      </c>
    </row>
    <row r="1287" spans="1:15" x14ac:dyDescent="0.3">
      <c r="A1287">
        <v>1286</v>
      </c>
      <c r="B1287" s="1">
        <v>45377</v>
      </c>
      <c r="C1287" s="2" t="s">
        <v>41</v>
      </c>
      <c r="D1287" s="2" t="s">
        <v>20</v>
      </c>
      <c r="E1287">
        <v>480</v>
      </c>
      <c r="F1287">
        <v>434</v>
      </c>
      <c r="G1287">
        <v>46</v>
      </c>
      <c r="H1287">
        <v>806</v>
      </c>
      <c r="I1287">
        <v>790</v>
      </c>
      <c r="J1287">
        <v>16</v>
      </c>
      <c r="K1287">
        <v>31.16</v>
      </c>
      <c r="L1287">
        <v>0.9042</v>
      </c>
      <c r="M1287">
        <v>0.96530000000000005</v>
      </c>
      <c r="N1287">
        <v>0.98009999999999997</v>
      </c>
      <c r="O1287">
        <v>0.85550000000000004</v>
      </c>
    </row>
    <row r="1288" spans="1:15" x14ac:dyDescent="0.3">
      <c r="A1288">
        <v>1287</v>
      </c>
      <c r="B1288" s="1">
        <v>45377</v>
      </c>
      <c r="C1288" s="2" t="s">
        <v>41</v>
      </c>
      <c r="D1288" s="2" t="s">
        <v>24</v>
      </c>
      <c r="E1288">
        <v>480</v>
      </c>
      <c r="F1288">
        <v>433</v>
      </c>
      <c r="G1288">
        <v>47</v>
      </c>
      <c r="H1288">
        <v>551</v>
      </c>
      <c r="I1288">
        <v>535</v>
      </c>
      <c r="J1288">
        <v>16</v>
      </c>
      <c r="K1288">
        <v>35.880000000000003</v>
      </c>
      <c r="L1288">
        <v>0.90210000000000001</v>
      </c>
      <c r="M1288">
        <v>0.7621</v>
      </c>
      <c r="N1288">
        <v>0.97099999999999997</v>
      </c>
      <c r="O1288">
        <v>0.66759999999999997</v>
      </c>
    </row>
    <row r="1289" spans="1:15" x14ac:dyDescent="0.3">
      <c r="A1289">
        <v>1288</v>
      </c>
      <c r="B1289" s="1">
        <v>45377</v>
      </c>
      <c r="C1289" s="2" t="s">
        <v>44</v>
      </c>
      <c r="D1289" s="2" t="s">
        <v>12</v>
      </c>
      <c r="E1289">
        <v>480</v>
      </c>
      <c r="F1289">
        <v>413</v>
      </c>
      <c r="G1289">
        <v>67</v>
      </c>
      <c r="H1289">
        <v>911</v>
      </c>
      <c r="I1289">
        <v>898</v>
      </c>
      <c r="J1289">
        <v>13</v>
      </c>
      <c r="K1289">
        <v>20.81</v>
      </c>
      <c r="L1289">
        <v>0.86040000000000005</v>
      </c>
      <c r="M1289">
        <v>0.76549999999999996</v>
      </c>
      <c r="N1289">
        <v>0.98570000000000002</v>
      </c>
      <c r="O1289">
        <v>0.6492</v>
      </c>
    </row>
    <row r="1290" spans="1:15" x14ac:dyDescent="0.3">
      <c r="A1290">
        <v>1289</v>
      </c>
      <c r="B1290" s="1">
        <v>45377</v>
      </c>
      <c r="C1290" s="2" t="s">
        <v>44</v>
      </c>
      <c r="D1290" s="2" t="s">
        <v>20</v>
      </c>
      <c r="E1290">
        <v>480</v>
      </c>
      <c r="F1290">
        <v>360</v>
      </c>
      <c r="G1290">
        <v>120</v>
      </c>
      <c r="H1290">
        <v>772</v>
      </c>
      <c r="I1290">
        <v>769</v>
      </c>
      <c r="J1290">
        <v>3</v>
      </c>
      <c r="K1290">
        <v>24.32</v>
      </c>
      <c r="L1290">
        <v>0.75</v>
      </c>
      <c r="M1290">
        <v>0.86939999999999995</v>
      </c>
      <c r="N1290">
        <v>0.99609999999999999</v>
      </c>
      <c r="O1290">
        <v>0.64949999999999997</v>
      </c>
    </row>
    <row r="1291" spans="1:15" x14ac:dyDescent="0.3">
      <c r="A1291">
        <v>1290</v>
      </c>
      <c r="B1291" s="1">
        <v>45377</v>
      </c>
      <c r="C1291" s="2" t="s">
        <v>44</v>
      </c>
      <c r="D1291" s="2" t="s">
        <v>24</v>
      </c>
      <c r="E1291">
        <v>480</v>
      </c>
      <c r="F1291">
        <v>451</v>
      </c>
      <c r="G1291">
        <v>29</v>
      </c>
      <c r="H1291">
        <v>700</v>
      </c>
      <c r="I1291">
        <v>682</v>
      </c>
      <c r="J1291">
        <v>18</v>
      </c>
      <c r="K1291">
        <v>30.63</v>
      </c>
      <c r="L1291">
        <v>0.93959999999999999</v>
      </c>
      <c r="M1291">
        <v>0.79279999999999995</v>
      </c>
      <c r="N1291">
        <v>0.97430000000000005</v>
      </c>
      <c r="O1291">
        <v>0.7258</v>
      </c>
    </row>
    <row r="1292" spans="1:15" x14ac:dyDescent="0.3">
      <c r="A1292">
        <v>1291</v>
      </c>
      <c r="B1292" s="1">
        <v>45378</v>
      </c>
      <c r="C1292" s="2" t="s">
        <v>11</v>
      </c>
      <c r="D1292" s="2" t="s">
        <v>12</v>
      </c>
      <c r="E1292">
        <v>480</v>
      </c>
      <c r="F1292">
        <v>449</v>
      </c>
      <c r="G1292">
        <v>31</v>
      </c>
      <c r="H1292">
        <v>829</v>
      </c>
      <c r="I1292">
        <v>806</v>
      </c>
      <c r="J1292">
        <v>23</v>
      </c>
      <c r="K1292">
        <v>31.4</v>
      </c>
      <c r="L1292">
        <v>0.93540000000000001</v>
      </c>
      <c r="M1292">
        <v>0.96730000000000005</v>
      </c>
      <c r="N1292">
        <v>0.97230000000000005</v>
      </c>
      <c r="O1292">
        <v>0.87970000000000004</v>
      </c>
    </row>
    <row r="1293" spans="1:15" x14ac:dyDescent="0.3">
      <c r="A1293">
        <v>1292</v>
      </c>
      <c r="B1293" s="1">
        <v>45378</v>
      </c>
      <c r="C1293" s="2" t="s">
        <v>11</v>
      </c>
      <c r="D1293" s="2" t="s">
        <v>20</v>
      </c>
      <c r="E1293">
        <v>480</v>
      </c>
      <c r="F1293">
        <v>409</v>
      </c>
      <c r="G1293">
        <v>71</v>
      </c>
      <c r="H1293">
        <v>671</v>
      </c>
      <c r="I1293">
        <v>650</v>
      </c>
      <c r="J1293">
        <v>21</v>
      </c>
      <c r="K1293">
        <v>28.3</v>
      </c>
      <c r="L1293">
        <v>0.85209999999999997</v>
      </c>
      <c r="M1293">
        <v>0.77390000000000003</v>
      </c>
      <c r="N1293">
        <v>0.96870000000000001</v>
      </c>
      <c r="O1293">
        <v>0.63880000000000003</v>
      </c>
    </row>
    <row r="1294" spans="1:15" x14ac:dyDescent="0.3">
      <c r="A1294">
        <v>1293</v>
      </c>
      <c r="B1294" s="1">
        <v>45378</v>
      </c>
      <c r="C1294" s="2" t="s">
        <v>11</v>
      </c>
      <c r="D1294" s="2" t="s">
        <v>24</v>
      </c>
      <c r="E1294">
        <v>480</v>
      </c>
      <c r="F1294">
        <v>435</v>
      </c>
      <c r="G1294">
        <v>45</v>
      </c>
      <c r="H1294">
        <v>710</v>
      </c>
      <c r="I1294">
        <v>695</v>
      </c>
      <c r="J1294">
        <v>15</v>
      </c>
      <c r="K1294">
        <v>33.49</v>
      </c>
      <c r="L1294">
        <v>0.90620000000000001</v>
      </c>
      <c r="M1294">
        <v>0.91139999999999999</v>
      </c>
      <c r="N1294">
        <v>0.97889999999999999</v>
      </c>
      <c r="O1294">
        <v>0.8085</v>
      </c>
    </row>
    <row r="1295" spans="1:15" x14ac:dyDescent="0.3">
      <c r="A1295">
        <v>1294</v>
      </c>
      <c r="B1295" s="1">
        <v>45378</v>
      </c>
      <c r="C1295" s="2" t="s">
        <v>30</v>
      </c>
      <c r="D1295" s="2" t="s">
        <v>12</v>
      </c>
      <c r="E1295">
        <v>480</v>
      </c>
      <c r="F1295">
        <v>467</v>
      </c>
      <c r="G1295">
        <v>13</v>
      </c>
      <c r="H1295">
        <v>949</v>
      </c>
      <c r="I1295">
        <v>930</v>
      </c>
      <c r="J1295">
        <v>19</v>
      </c>
      <c r="K1295">
        <v>23.34</v>
      </c>
      <c r="L1295">
        <v>0.97289999999999999</v>
      </c>
      <c r="M1295">
        <v>0.79079999999999995</v>
      </c>
      <c r="N1295">
        <v>0.98</v>
      </c>
      <c r="O1295">
        <v>0.754</v>
      </c>
    </row>
    <row r="1296" spans="1:15" x14ac:dyDescent="0.3">
      <c r="A1296">
        <v>1295</v>
      </c>
      <c r="B1296" s="1">
        <v>45378</v>
      </c>
      <c r="C1296" s="2" t="s">
        <v>30</v>
      </c>
      <c r="D1296" s="2" t="s">
        <v>20</v>
      </c>
      <c r="E1296">
        <v>480</v>
      </c>
      <c r="F1296">
        <v>437</v>
      </c>
      <c r="G1296">
        <v>43</v>
      </c>
      <c r="H1296">
        <v>689</v>
      </c>
      <c r="I1296">
        <v>669</v>
      </c>
      <c r="J1296">
        <v>20</v>
      </c>
      <c r="K1296">
        <v>33.15</v>
      </c>
      <c r="L1296">
        <v>0.91039999999999999</v>
      </c>
      <c r="M1296">
        <v>0.87219999999999998</v>
      </c>
      <c r="N1296">
        <v>0.97099999999999997</v>
      </c>
      <c r="O1296">
        <v>0.77100000000000002</v>
      </c>
    </row>
    <row r="1297" spans="1:15" x14ac:dyDescent="0.3">
      <c r="A1297">
        <v>1296</v>
      </c>
      <c r="B1297" s="1">
        <v>45378</v>
      </c>
      <c r="C1297" s="2" t="s">
        <v>30</v>
      </c>
      <c r="D1297" s="2" t="s">
        <v>24</v>
      </c>
      <c r="E1297">
        <v>480</v>
      </c>
      <c r="F1297">
        <v>361</v>
      </c>
      <c r="G1297">
        <v>119</v>
      </c>
      <c r="H1297">
        <v>657</v>
      </c>
      <c r="I1297">
        <v>625</v>
      </c>
      <c r="J1297">
        <v>32</v>
      </c>
      <c r="K1297">
        <v>27.05</v>
      </c>
      <c r="L1297">
        <v>0.75209999999999999</v>
      </c>
      <c r="M1297">
        <v>0.82130000000000003</v>
      </c>
      <c r="N1297">
        <v>0.95130000000000003</v>
      </c>
      <c r="O1297">
        <v>0.58760000000000001</v>
      </c>
    </row>
    <row r="1298" spans="1:15" x14ac:dyDescent="0.3">
      <c r="A1298">
        <v>1297</v>
      </c>
      <c r="B1298" s="1">
        <v>45378</v>
      </c>
      <c r="C1298" s="2" t="s">
        <v>35</v>
      </c>
      <c r="D1298" s="2" t="s">
        <v>12</v>
      </c>
      <c r="E1298">
        <v>480</v>
      </c>
      <c r="F1298">
        <v>439</v>
      </c>
      <c r="G1298">
        <v>41</v>
      </c>
      <c r="H1298">
        <v>602</v>
      </c>
      <c r="I1298">
        <v>583</v>
      </c>
      <c r="J1298">
        <v>19</v>
      </c>
      <c r="K1298">
        <v>36.9</v>
      </c>
      <c r="L1298">
        <v>0.91459999999999997</v>
      </c>
      <c r="M1298">
        <v>0.84430000000000005</v>
      </c>
      <c r="N1298">
        <v>0.96840000000000004</v>
      </c>
      <c r="O1298">
        <v>0.74780000000000002</v>
      </c>
    </row>
    <row r="1299" spans="1:15" x14ac:dyDescent="0.3">
      <c r="A1299">
        <v>1298</v>
      </c>
      <c r="B1299" s="1">
        <v>45378</v>
      </c>
      <c r="C1299" s="2" t="s">
        <v>35</v>
      </c>
      <c r="D1299" s="2" t="s">
        <v>20</v>
      </c>
      <c r="E1299">
        <v>480</v>
      </c>
      <c r="F1299">
        <v>375</v>
      </c>
      <c r="G1299">
        <v>105</v>
      </c>
      <c r="H1299">
        <v>579</v>
      </c>
      <c r="I1299">
        <v>563</v>
      </c>
      <c r="J1299">
        <v>16</v>
      </c>
      <c r="K1299">
        <v>34.520000000000003</v>
      </c>
      <c r="L1299">
        <v>0.78120000000000001</v>
      </c>
      <c r="M1299">
        <v>0.88939999999999997</v>
      </c>
      <c r="N1299">
        <v>0.97240000000000004</v>
      </c>
      <c r="O1299">
        <v>0.67559999999999998</v>
      </c>
    </row>
    <row r="1300" spans="1:15" x14ac:dyDescent="0.3">
      <c r="A1300">
        <v>1299</v>
      </c>
      <c r="B1300" s="1">
        <v>45378</v>
      </c>
      <c r="C1300" s="2" t="s">
        <v>35</v>
      </c>
      <c r="D1300" s="2" t="s">
        <v>24</v>
      </c>
      <c r="E1300">
        <v>480</v>
      </c>
      <c r="F1300">
        <v>453</v>
      </c>
      <c r="G1300">
        <v>27</v>
      </c>
      <c r="H1300">
        <v>866</v>
      </c>
      <c r="I1300">
        <v>834</v>
      </c>
      <c r="J1300">
        <v>32</v>
      </c>
      <c r="K1300">
        <v>27.5</v>
      </c>
      <c r="L1300">
        <v>0.94369999999999998</v>
      </c>
      <c r="M1300">
        <v>0.87649999999999995</v>
      </c>
      <c r="N1300">
        <v>0.96299999999999997</v>
      </c>
      <c r="O1300">
        <v>0.79649999999999999</v>
      </c>
    </row>
    <row r="1301" spans="1:15" x14ac:dyDescent="0.3">
      <c r="A1301">
        <v>1300</v>
      </c>
      <c r="B1301" s="1">
        <v>45378</v>
      </c>
      <c r="C1301" s="2" t="s">
        <v>41</v>
      </c>
      <c r="D1301" s="2" t="s">
        <v>12</v>
      </c>
      <c r="E1301">
        <v>480</v>
      </c>
      <c r="F1301">
        <v>434</v>
      </c>
      <c r="G1301">
        <v>46</v>
      </c>
      <c r="H1301">
        <v>565</v>
      </c>
      <c r="I1301">
        <v>554</v>
      </c>
      <c r="J1301">
        <v>11</v>
      </c>
      <c r="K1301">
        <v>39.229999999999997</v>
      </c>
      <c r="L1301">
        <v>0.9042</v>
      </c>
      <c r="M1301">
        <v>0.85219999999999996</v>
      </c>
      <c r="N1301">
        <v>0.98050000000000004</v>
      </c>
      <c r="O1301">
        <v>0.75549999999999995</v>
      </c>
    </row>
    <row r="1302" spans="1:15" x14ac:dyDescent="0.3">
      <c r="A1302">
        <v>1301</v>
      </c>
      <c r="B1302" s="1">
        <v>45378</v>
      </c>
      <c r="C1302" s="2" t="s">
        <v>41</v>
      </c>
      <c r="D1302" s="2" t="s">
        <v>20</v>
      </c>
      <c r="E1302">
        <v>480</v>
      </c>
      <c r="F1302">
        <v>388</v>
      </c>
      <c r="G1302">
        <v>92</v>
      </c>
      <c r="H1302">
        <v>917</v>
      </c>
      <c r="I1302">
        <v>917</v>
      </c>
      <c r="J1302">
        <v>0</v>
      </c>
      <c r="K1302">
        <v>20.69</v>
      </c>
      <c r="L1302">
        <v>0.80830000000000002</v>
      </c>
      <c r="M1302">
        <v>0.81510000000000005</v>
      </c>
      <c r="N1302">
        <v>1</v>
      </c>
      <c r="O1302">
        <v>0.65880000000000005</v>
      </c>
    </row>
    <row r="1303" spans="1:15" x14ac:dyDescent="0.3">
      <c r="A1303">
        <v>1302</v>
      </c>
      <c r="B1303" s="1">
        <v>45378</v>
      </c>
      <c r="C1303" s="2" t="s">
        <v>41</v>
      </c>
      <c r="D1303" s="2" t="s">
        <v>24</v>
      </c>
      <c r="E1303">
        <v>480</v>
      </c>
      <c r="F1303">
        <v>463</v>
      </c>
      <c r="G1303">
        <v>17</v>
      </c>
      <c r="H1303">
        <v>570</v>
      </c>
      <c r="I1303">
        <v>562</v>
      </c>
      <c r="J1303">
        <v>8</v>
      </c>
      <c r="K1303">
        <v>39.869999999999997</v>
      </c>
      <c r="L1303">
        <v>0.96460000000000001</v>
      </c>
      <c r="M1303">
        <v>0.81899999999999995</v>
      </c>
      <c r="N1303">
        <v>0.98599999999999999</v>
      </c>
      <c r="O1303">
        <v>0.77890000000000004</v>
      </c>
    </row>
    <row r="1304" spans="1:15" x14ac:dyDescent="0.3">
      <c r="A1304">
        <v>1303</v>
      </c>
      <c r="B1304" s="1">
        <v>45378</v>
      </c>
      <c r="C1304" s="2" t="s">
        <v>44</v>
      </c>
      <c r="D1304" s="2" t="s">
        <v>12</v>
      </c>
      <c r="E1304">
        <v>480</v>
      </c>
      <c r="F1304">
        <v>452</v>
      </c>
      <c r="G1304">
        <v>28</v>
      </c>
      <c r="H1304">
        <v>917</v>
      </c>
      <c r="I1304">
        <v>882</v>
      </c>
      <c r="J1304">
        <v>35</v>
      </c>
      <c r="K1304">
        <v>24.3</v>
      </c>
      <c r="L1304">
        <v>0.94169999999999998</v>
      </c>
      <c r="M1304">
        <v>0.82169999999999999</v>
      </c>
      <c r="N1304">
        <v>0.96179999999999999</v>
      </c>
      <c r="O1304">
        <v>0.74419999999999997</v>
      </c>
    </row>
    <row r="1305" spans="1:15" x14ac:dyDescent="0.3">
      <c r="A1305">
        <v>1304</v>
      </c>
      <c r="B1305" s="1">
        <v>45378</v>
      </c>
      <c r="C1305" s="2" t="s">
        <v>44</v>
      </c>
      <c r="D1305" s="2" t="s">
        <v>20</v>
      </c>
      <c r="E1305">
        <v>480</v>
      </c>
      <c r="F1305">
        <v>360</v>
      </c>
      <c r="G1305">
        <v>120</v>
      </c>
      <c r="H1305">
        <v>519</v>
      </c>
      <c r="I1305">
        <v>505</v>
      </c>
      <c r="J1305">
        <v>14</v>
      </c>
      <c r="K1305">
        <v>33.79</v>
      </c>
      <c r="L1305">
        <v>0.75</v>
      </c>
      <c r="M1305">
        <v>0.81220000000000003</v>
      </c>
      <c r="N1305">
        <v>0.97299999999999998</v>
      </c>
      <c r="O1305">
        <v>0.5927</v>
      </c>
    </row>
    <row r="1306" spans="1:15" x14ac:dyDescent="0.3">
      <c r="A1306">
        <v>1305</v>
      </c>
      <c r="B1306" s="1">
        <v>45378</v>
      </c>
      <c r="C1306" s="2" t="s">
        <v>44</v>
      </c>
      <c r="D1306" s="2" t="s">
        <v>24</v>
      </c>
      <c r="E1306">
        <v>480</v>
      </c>
      <c r="F1306">
        <v>409</v>
      </c>
      <c r="G1306">
        <v>71</v>
      </c>
      <c r="H1306">
        <v>688</v>
      </c>
      <c r="I1306">
        <v>685</v>
      </c>
      <c r="J1306">
        <v>3</v>
      </c>
      <c r="K1306">
        <v>31.41</v>
      </c>
      <c r="L1306">
        <v>0.85209999999999997</v>
      </c>
      <c r="M1306">
        <v>0.88090000000000002</v>
      </c>
      <c r="N1306">
        <v>0.99560000000000004</v>
      </c>
      <c r="O1306">
        <v>0.74729999999999996</v>
      </c>
    </row>
    <row r="1307" spans="1:15" x14ac:dyDescent="0.3">
      <c r="A1307">
        <v>1306</v>
      </c>
      <c r="B1307" s="1">
        <v>45379</v>
      </c>
      <c r="C1307" s="2" t="s">
        <v>11</v>
      </c>
      <c r="D1307" s="2" t="s">
        <v>12</v>
      </c>
      <c r="E1307">
        <v>480</v>
      </c>
      <c r="F1307">
        <v>422</v>
      </c>
      <c r="G1307">
        <v>58</v>
      </c>
      <c r="H1307">
        <v>729</v>
      </c>
      <c r="I1307">
        <v>716</v>
      </c>
      <c r="J1307">
        <v>13</v>
      </c>
      <c r="K1307">
        <v>27.11</v>
      </c>
      <c r="L1307">
        <v>0.87919999999999998</v>
      </c>
      <c r="M1307">
        <v>0.78139999999999998</v>
      </c>
      <c r="N1307">
        <v>0.98219999999999996</v>
      </c>
      <c r="O1307">
        <v>0.67479999999999996</v>
      </c>
    </row>
    <row r="1308" spans="1:15" x14ac:dyDescent="0.3">
      <c r="A1308">
        <v>1307</v>
      </c>
      <c r="B1308" s="1">
        <v>45379</v>
      </c>
      <c r="C1308" s="2" t="s">
        <v>11</v>
      </c>
      <c r="D1308" s="2" t="s">
        <v>20</v>
      </c>
      <c r="E1308">
        <v>480</v>
      </c>
      <c r="F1308">
        <v>406</v>
      </c>
      <c r="G1308">
        <v>74</v>
      </c>
      <c r="H1308">
        <v>787</v>
      </c>
      <c r="I1308">
        <v>776</v>
      </c>
      <c r="J1308">
        <v>11</v>
      </c>
      <c r="K1308">
        <v>25</v>
      </c>
      <c r="L1308">
        <v>0.8458</v>
      </c>
      <c r="M1308">
        <v>0.80800000000000005</v>
      </c>
      <c r="N1308">
        <v>0.98599999999999999</v>
      </c>
      <c r="O1308">
        <v>0.67379999999999995</v>
      </c>
    </row>
    <row r="1309" spans="1:15" x14ac:dyDescent="0.3">
      <c r="A1309">
        <v>1308</v>
      </c>
      <c r="B1309" s="1">
        <v>45379</v>
      </c>
      <c r="C1309" s="2" t="s">
        <v>11</v>
      </c>
      <c r="D1309" s="2" t="s">
        <v>24</v>
      </c>
      <c r="E1309">
        <v>480</v>
      </c>
      <c r="F1309">
        <v>407</v>
      </c>
      <c r="G1309">
        <v>73</v>
      </c>
      <c r="H1309">
        <v>838</v>
      </c>
      <c r="I1309">
        <v>808</v>
      </c>
      <c r="J1309">
        <v>30</v>
      </c>
      <c r="K1309">
        <v>28</v>
      </c>
      <c r="L1309">
        <v>0.84789999999999999</v>
      </c>
      <c r="M1309">
        <v>0.96099999999999997</v>
      </c>
      <c r="N1309">
        <v>0.96419999999999995</v>
      </c>
      <c r="O1309">
        <v>0.78569999999999995</v>
      </c>
    </row>
    <row r="1310" spans="1:15" x14ac:dyDescent="0.3">
      <c r="A1310">
        <v>1309</v>
      </c>
      <c r="B1310" s="1">
        <v>45379</v>
      </c>
      <c r="C1310" s="2" t="s">
        <v>30</v>
      </c>
      <c r="D1310" s="2" t="s">
        <v>12</v>
      </c>
      <c r="E1310">
        <v>480</v>
      </c>
      <c r="F1310">
        <v>388</v>
      </c>
      <c r="G1310">
        <v>92</v>
      </c>
      <c r="H1310">
        <v>755</v>
      </c>
      <c r="I1310">
        <v>737</v>
      </c>
      <c r="J1310">
        <v>18</v>
      </c>
      <c r="K1310">
        <v>26.49</v>
      </c>
      <c r="L1310">
        <v>0.80830000000000002</v>
      </c>
      <c r="M1310">
        <v>0.8599</v>
      </c>
      <c r="N1310">
        <v>0.97619999999999996</v>
      </c>
      <c r="O1310">
        <v>0.67849999999999999</v>
      </c>
    </row>
    <row r="1311" spans="1:15" x14ac:dyDescent="0.3">
      <c r="A1311">
        <v>1310</v>
      </c>
      <c r="B1311" s="1">
        <v>45379</v>
      </c>
      <c r="C1311" s="2" t="s">
        <v>30</v>
      </c>
      <c r="D1311" s="2" t="s">
        <v>20</v>
      </c>
      <c r="E1311">
        <v>480</v>
      </c>
      <c r="F1311">
        <v>365</v>
      </c>
      <c r="G1311">
        <v>115</v>
      </c>
      <c r="H1311">
        <v>571</v>
      </c>
      <c r="I1311">
        <v>546</v>
      </c>
      <c r="J1311">
        <v>25</v>
      </c>
      <c r="K1311">
        <v>33.79</v>
      </c>
      <c r="L1311">
        <v>0.76039999999999996</v>
      </c>
      <c r="M1311">
        <v>0.88119999999999998</v>
      </c>
      <c r="N1311">
        <v>0.95620000000000005</v>
      </c>
      <c r="O1311">
        <v>0.64070000000000005</v>
      </c>
    </row>
    <row r="1312" spans="1:15" x14ac:dyDescent="0.3">
      <c r="A1312">
        <v>1311</v>
      </c>
      <c r="B1312" s="1">
        <v>45379</v>
      </c>
      <c r="C1312" s="2" t="s">
        <v>30</v>
      </c>
      <c r="D1312" s="2" t="s">
        <v>24</v>
      </c>
      <c r="E1312">
        <v>480</v>
      </c>
      <c r="F1312">
        <v>404</v>
      </c>
      <c r="G1312">
        <v>76</v>
      </c>
      <c r="H1312">
        <v>559</v>
      </c>
      <c r="I1312">
        <v>537</v>
      </c>
      <c r="J1312">
        <v>22</v>
      </c>
      <c r="K1312">
        <v>32.85</v>
      </c>
      <c r="L1312">
        <v>0.8417</v>
      </c>
      <c r="M1312">
        <v>0.75749999999999995</v>
      </c>
      <c r="N1312">
        <v>0.96060000000000001</v>
      </c>
      <c r="O1312">
        <v>0.61250000000000004</v>
      </c>
    </row>
    <row r="1313" spans="1:15" x14ac:dyDescent="0.3">
      <c r="A1313">
        <v>1312</v>
      </c>
      <c r="B1313" s="1">
        <v>45379</v>
      </c>
      <c r="C1313" s="2" t="s">
        <v>35</v>
      </c>
      <c r="D1313" s="2" t="s">
        <v>12</v>
      </c>
      <c r="E1313">
        <v>480</v>
      </c>
      <c r="F1313">
        <v>432</v>
      </c>
      <c r="G1313">
        <v>48</v>
      </c>
      <c r="H1313">
        <v>916</v>
      </c>
      <c r="I1313">
        <v>881</v>
      </c>
      <c r="J1313">
        <v>35</v>
      </c>
      <c r="K1313">
        <v>21.57</v>
      </c>
      <c r="L1313">
        <v>0.9</v>
      </c>
      <c r="M1313">
        <v>0.76270000000000004</v>
      </c>
      <c r="N1313">
        <v>0.96179999999999999</v>
      </c>
      <c r="O1313">
        <v>0.66020000000000001</v>
      </c>
    </row>
    <row r="1314" spans="1:15" x14ac:dyDescent="0.3">
      <c r="A1314">
        <v>1313</v>
      </c>
      <c r="B1314" s="1">
        <v>45379</v>
      </c>
      <c r="C1314" s="2" t="s">
        <v>35</v>
      </c>
      <c r="D1314" s="2" t="s">
        <v>20</v>
      </c>
      <c r="E1314">
        <v>480</v>
      </c>
      <c r="F1314">
        <v>436</v>
      </c>
      <c r="G1314">
        <v>44</v>
      </c>
      <c r="H1314">
        <v>590</v>
      </c>
      <c r="I1314">
        <v>563</v>
      </c>
      <c r="J1314">
        <v>27</v>
      </c>
      <c r="K1314">
        <v>37.6</v>
      </c>
      <c r="L1314">
        <v>0.9083</v>
      </c>
      <c r="M1314">
        <v>0.84889999999999999</v>
      </c>
      <c r="N1314">
        <v>0.95420000000000005</v>
      </c>
      <c r="O1314">
        <v>0.73570000000000002</v>
      </c>
    </row>
    <row r="1315" spans="1:15" x14ac:dyDescent="0.3">
      <c r="A1315">
        <v>1314</v>
      </c>
      <c r="B1315" s="1">
        <v>45379</v>
      </c>
      <c r="C1315" s="2" t="s">
        <v>35</v>
      </c>
      <c r="D1315" s="2" t="s">
        <v>24</v>
      </c>
      <c r="E1315">
        <v>480</v>
      </c>
      <c r="F1315">
        <v>465</v>
      </c>
      <c r="G1315">
        <v>15</v>
      </c>
      <c r="H1315">
        <v>598</v>
      </c>
      <c r="I1315">
        <v>579</v>
      </c>
      <c r="J1315">
        <v>19</v>
      </c>
      <c r="K1315">
        <v>37.4</v>
      </c>
      <c r="L1315">
        <v>0.96879999999999999</v>
      </c>
      <c r="M1315">
        <v>0.80159999999999998</v>
      </c>
      <c r="N1315">
        <v>0.96819999999999995</v>
      </c>
      <c r="O1315">
        <v>0.75190000000000001</v>
      </c>
    </row>
    <row r="1316" spans="1:15" x14ac:dyDescent="0.3">
      <c r="A1316">
        <v>1315</v>
      </c>
      <c r="B1316" s="1">
        <v>45379</v>
      </c>
      <c r="C1316" s="2" t="s">
        <v>41</v>
      </c>
      <c r="D1316" s="2" t="s">
        <v>12</v>
      </c>
      <c r="E1316">
        <v>480</v>
      </c>
      <c r="F1316">
        <v>403</v>
      </c>
      <c r="G1316">
        <v>77</v>
      </c>
      <c r="H1316">
        <v>560</v>
      </c>
      <c r="I1316">
        <v>543</v>
      </c>
      <c r="J1316">
        <v>17</v>
      </c>
      <c r="K1316">
        <v>38.57</v>
      </c>
      <c r="L1316">
        <v>0.83960000000000001</v>
      </c>
      <c r="M1316">
        <v>0.89459999999999995</v>
      </c>
      <c r="N1316">
        <v>0.96960000000000002</v>
      </c>
      <c r="O1316">
        <v>0.72829999999999995</v>
      </c>
    </row>
    <row r="1317" spans="1:15" x14ac:dyDescent="0.3">
      <c r="A1317">
        <v>1316</v>
      </c>
      <c r="B1317" s="1">
        <v>45379</v>
      </c>
      <c r="C1317" s="2" t="s">
        <v>41</v>
      </c>
      <c r="D1317" s="2" t="s">
        <v>20</v>
      </c>
      <c r="E1317">
        <v>480</v>
      </c>
      <c r="F1317">
        <v>474</v>
      </c>
      <c r="G1317">
        <v>6</v>
      </c>
      <c r="H1317">
        <v>827</v>
      </c>
      <c r="I1317">
        <v>805</v>
      </c>
      <c r="J1317">
        <v>22</v>
      </c>
      <c r="K1317">
        <v>26.1</v>
      </c>
      <c r="L1317">
        <v>0.98750000000000004</v>
      </c>
      <c r="M1317">
        <v>0.75939999999999996</v>
      </c>
      <c r="N1317">
        <v>0.97340000000000004</v>
      </c>
      <c r="O1317">
        <v>0.73</v>
      </c>
    </row>
    <row r="1318" spans="1:15" x14ac:dyDescent="0.3">
      <c r="A1318">
        <v>1317</v>
      </c>
      <c r="B1318" s="1">
        <v>45379</v>
      </c>
      <c r="C1318" s="2" t="s">
        <v>41</v>
      </c>
      <c r="D1318" s="2" t="s">
        <v>24</v>
      </c>
      <c r="E1318">
        <v>480</v>
      </c>
      <c r="F1318">
        <v>461</v>
      </c>
      <c r="G1318">
        <v>19</v>
      </c>
      <c r="H1318">
        <v>948</v>
      </c>
      <c r="I1318">
        <v>941</v>
      </c>
      <c r="J1318">
        <v>7</v>
      </c>
      <c r="K1318">
        <v>26.54</v>
      </c>
      <c r="L1318">
        <v>0.96040000000000003</v>
      </c>
      <c r="M1318">
        <v>0.90980000000000005</v>
      </c>
      <c r="N1318">
        <v>0.99260000000000004</v>
      </c>
      <c r="O1318">
        <v>0.86729999999999996</v>
      </c>
    </row>
    <row r="1319" spans="1:15" x14ac:dyDescent="0.3">
      <c r="A1319">
        <v>1318</v>
      </c>
      <c r="B1319" s="1">
        <v>45379</v>
      </c>
      <c r="C1319" s="2" t="s">
        <v>44</v>
      </c>
      <c r="D1319" s="2" t="s">
        <v>12</v>
      </c>
      <c r="E1319">
        <v>480</v>
      </c>
      <c r="F1319">
        <v>394</v>
      </c>
      <c r="G1319">
        <v>86</v>
      </c>
      <c r="H1319">
        <v>573</v>
      </c>
      <c r="I1319">
        <v>561</v>
      </c>
      <c r="J1319">
        <v>12</v>
      </c>
      <c r="K1319">
        <v>34.630000000000003</v>
      </c>
      <c r="L1319">
        <v>0.82079999999999997</v>
      </c>
      <c r="M1319">
        <v>0.84019999999999995</v>
      </c>
      <c r="N1319">
        <v>0.97909999999999997</v>
      </c>
      <c r="O1319">
        <v>0.67520000000000002</v>
      </c>
    </row>
    <row r="1320" spans="1:15" x14ac:dyDescent="0.3">
      <c r="A1320">
        <v>1319</v>
      </c>
      <c r="B1320" s="1">
        <v>45379</v>
      </c>
      <c r="C1320" s="2" t="s">
        <v>44</v>
      </c>
      <c r="D1320" s="2" t="s">
        <v>20</v>
      </c>
      <c r="E1320">
        <v>480</v>
      </c>
      <c r="F1320">
        <v>404</v>
      </c>
      <c r="G1320">
        <v>76</v>
      </c>
      <c r="H1320">
        <v>592</v>
      </c>
      <c r="I1320">
        <v>580</v>
      </c>
      <c r="J1320">
        <v>12</v>
      </c>
      <c r="K1320">
        <v>31.51</v>
      </c>
      <c r="L1320">
        <v>0.8417</v>
      </c>
      <c r="M1320">
        <v>0.76980000000000004</v>
      </c>
      <c r="N1320">
        <v>0.97970000000000002</v>
      </c>
      <c r="O1320">
        <v>0.63480000000000003</v>
      </c>
    </row>
    <row r="1321" spans="1:15" x14ac:dyDescent="0.3">
      <c r="A1321">
        <v>1320</v>
      </c>
      <c r="B1321" s="1">
        <v>45379</v>
      </c>
      <c r="C1321" s="2" t="s">
        <v>44</v>
      </c>
      <c r="D1321" s="2" t="s">
        <v>24</v>
      </c>
      <c r="E1321">
        <v>480</v>
      </c>
      <c r="F1321">
        <v>380</v>
      </c>
      <c r="G1321">
        <v>100</v>
      </c>
      <c r="H1321">
        <v>637</v>
      </c>
      <c r="I1321">
        <v>635</v>
      </c>
      <c r="J1321">
        <v>2</v>
      </c>
      <c r="K1321">
        <v>27.89</v>
      </c>
      <c r="L1321">
        <v>0.79169999999999996</v>
      </c>
      <c r="M1321">
        <v>0.77969999999999995</v>
      </c>
      <c r="N1321">
        <v>0.99690000000000001</v>
      </c>
      <c r="O1321">
        <v>0.61539999999999995</v>
      </c>
    </row>
    <row r="1322" spans="1:15" x14ac:dyDescent="0.3">
      <c r="A1322">
        <v>1321</v>
      </c>
      <c r="B1322" s="1">
        <v>45380</v>
      </c>
      <c r="C1322" s="2" t="s">
        <v>11</v>
      </c>
      <c r="D1322" s="2" t="s">
        <v>12</v>
      </c>
      <c r="E1322">
        <v>480</v>
      </c>
      <c r="F1322">
        <v>407</v>
      </c>
      <c r="G1322">
        <v>73</v>
      </c>
      <c r="H1322">
        <v>612</v>
      </c>
      <c r="I1322">
        <v>604</v>
      </c>
      <c r="J1322">
        <v>8</v>
      </c>
      <c r="K1322">
        <v>34.909999999999997</v>
      </c>
      <c r="L1322">
        <v>0.84789999999999999</v>
      </c>
      <c r="M1322">
        <v>0.87549999999999994</v>
      </c>
      <c r="N1322">
        <v>0.9869</v>
      </c>
      <c r="O1322">
        <v>0.73260000000000003</v>
      </c>
    </row>
    <row r="1323" spans="1:15" x14ac:dyDescent="0.3">
      <c r="A1323">
        <v>1322</v>
      </c>
      <c r="B1323" s="1">
        <v>45380</v>
      </c>
      <c r="C1323" s="2" t="s">
        <v>11</v>
      </c>
      <c r="D1323" s="2" t="s">
        <v>20</v>
      </c>
      <c r="E1323">
        <v>480</v>
      </c>
      <c r="F1323">
        <v>429</v>
      </c>
      <c r="G1323">
        <v>51</v>
      </c>
      <c r="H1323">
        <v>794</v>
      </c>
      <c r="I1323">
        <v>789</v>
      </c>
      <c r="J1323">
        <v>5</v>
      </c>
      <c r="K1323">
        <v>30.04</v>
      </c>
      <c r="L1323">
        <v>0.89380000000000004</v>
      </c>
      <c r="M1323">
        <v>0.92759999999999998</v>
      </c>
      <c r="N1323">
        <v>0.99370000000000003</v>
      </c>
      <c r="O1323">
        <v>0.82389999999999997</v>
      </c>
    </row>
    <row r="1324" spans="1:15" x14ac:dyDescent="0.3">
      <c r="A1324">
        <v>1323</v>
      </c>
      <c r="B1324" s="1">
        <v>45380</v>
      </c>
      <c r="C1324" s="2" t="s">
        <v>11</v>
      </c>
      <c r="D1324" s="2" t="s">
        <v>24</v>
      </c>
      <c r="E1324">
        <v>480</v>
      </c>
      <c r="F1324">
        <v>463</v>
      </c>
      <c r="G1324">
        <v>17</v>
      </c>
      <c r="H1324">
        <v>745</v>
      </c>
      <c r="I1324">
        <v>731</v>
      </c>
      <c r="J1324">
        <v>14</v>
      </c>
      <c r="K1324">
        <v>29.62</v>
      </c>
      <c r="L1324">
        <v>0.96460000000000001</v>
      </c>
      <c r="M1324">
        <v>0.79510000000000003</v>
      </c>
      <c r="N1324">
        <v>0.98119999999999996</v>
      </c>
      <c r="O1324">
        <v>0.75249999999999995</v>
      </c>
    </row>
    <row r="1325" spans="1:15" x14ac:dyDescent="0.3">
      <c r="A1325">
        <v>1324</v>
      </c>
      <c r="B1325" s="1">
        <v>45380</v>
      </c>
      <c r="C1325" s="2" t="s">
        <v>30</v>
      </c>
      <c r="D1325" s="2" t="s">
        <v>12</v>
      </c>
      <c r="E1325">
        <v>480</v>
      </c>
      <c r="F1325">
        <v>407</v>
      </c>
      <c r="G1325">
        <v>73</v>
      </c>
      <c r="H1325">
        <v>909</v>
      </c>
      <c r="I1325">
        <v>876</v>
      </c>
      <c r="J1325">
        <v>33</v>
      </c>
      <c r="K1325">
        <v>23.92</v>
      </c>
      <c r="L1325">
        <v>0.84789999999999999</v>
      </c>
      <c r="M1325">
        <v>0.89119999999999999</v>
      </c>
      <c r="N1325">
        <v>0.9637</v>
      </c>
      <c r="O1325">
        <v>0.72819999999999996</v>
      </c>
    </row>
    <row r="1326" spans="1:15" x14ac:dyDescent="0.3">
      <c r="A1326">
        <v>1325</v>
      </c>
      <c r="B1326" s="1">
        <v>45380</v>
      </c>
      <c r="C1326" s="2" t="s">
        <v>30</v>
      </c>
      <c r="D1326" s="2" t="s">
        <v>20</v>
      </c>
      <c r="E1326">
        <v>480</v>
      </c>
      <c r="F1326">
        <v>449</v>
      </c>
      <c r="G1326">
        <v>31</v>
      </c>
      <c r="H1326">
        <v>879</v>
      </c>
      <c r="I1326">
        <v>861</v>
      </c>
      <c r="J1326">
        <v>18</v>
      </c>
      <c r="K1326">
        <v>24.85</v>
      </c>
      <c r="L1326">
        <v>0.93540000000000001</v>
      </c>
      <c r="M1326">
        <v>0.81089999999999995</v>
      </c>
      <c r="N1326">
        <v>0.97950000000000004</v>
      </c>
      <c r="O1326">
        <v>0.74299999999999999</v>
      </c>
    </row>
    <row r="1327" spans="1:15" x14ac:dyDescent="0.3">
      <c r="A1327">
        <v>1326</v>
      </c>
      <c r="B1327" s="1">
        <v>45380</v>
      </c>
      <c r="C1327" s="2" t="s">
        <v>30</v>
      </c>
      <c r="D1327" s="2" t="s">
        <v>24</v>
      </c>
      <c r="E1327">
        <v>480</v>
      </c>
      <c r="F1327">
        <v>393</v>
      </c>
      <c r="G1327">
        <v>87</v>
      </c>
      <c r="H1327">
        <v>471</v>
      </c>
      <c r="I1327">
        <v>456</v>
      </c>
      <c r="J1327">
        <v>15</v>
      </c>
      <c r="K1327">
        <v>38.479999999999997</v>
      </c>
      <c r="L1327">
        <v>0.81869999999999998</v>
      </c>
      <c r="M1327">
        <v>0.76959999999999995</v>
      </c>
      <c r="N1327">
        <v>0.96819999999999995</v>
      </c>
      <c r="O1327">
        <v>0.61</v>
      </c>
    </row>
    <row r="1328" spans="1:15" x14ac:dyDescent="0.3">
      <c r="A1328">
        <v>1327</v>
      </c>
      <c r="B1328" s="1">
        <v>45380</v>
      </c>
      <c r="C1328" s="2" t="s">
        <v>35</v>
      </c>
      <c r="D1328" s="2" t="s">
        <v>12</v>
      </c>
      <c r="E1328">
        <v>480</v>
      </c>
      <c r="F1328">
        <v>426</v>
      </c>
      <c r="G1328">
        <v>54</v>
      </c>
      <c r="H1328">
        <v>743</v>
      </c>
      <c r="I1328">
        <v>731</v>
      </c>
      <c r="J1328">
        <v>12</v>
      </c>
      <c r="K1328">
        <v>27.31</v>
      </c>
      <c r="L1328">
        <v>0.88749999999999996</v>
      </c>
      <c r="M1328">
        <v>0.79379999999999995</v>
      </c>
      <c r="N1328">
        <v>0.98380000000000001</v>
      </c>
      <c r="O1328">
        <v>0.69310000000000005</v>
      </c>
    </row>
    <row r="1329" spans="1:15" x14ac:dyDescent="0.3">
      <c r="A1329">
        <v>1328</v>
      </c>
      <c r="B1329" s="1">
        <v>45380</v>
      </c>
      <c r="C1329" s="2" t="s">
        <v>35</v>
      </c>
      <c r="D1329" s="2" t="s">
        <v>20</v>
      </c>
      <c r="E1329">
        <v>480</v>
      </c>
      <c r="F1329">
        <v>397</v>
      </c>
      <c r="G1329">
        <v>83</v>
      </c>
      <c r="H1329">
        <v>952</v>
      </c>
      <c r="I1329">
        <v>905</v>
      </c>
      <c r="J1329">
        <v>47</v>
      </c>
      <c r="K1329">
        <v>20.48</v>
      </c>
      <c r="L1329">
        <v>0.82709999999999995</v>
      </c>
      <c r="M1329">
        <v>0.81930000000000003</v>
      </c>
      <c r="N1329">
        <v>0.9506</v>
      </c>
      <c r="O1329">
        <v>0.64419999999999999</v>
      </c>
    </row>
    <row r="1330" spans="1:15" x14ac:dyDescent="0.3">
      <c r="A1330">
        <v>1329</v>
      </c>
      <c r="B1330" s="1">
        <v>45380</v>
      </c>
      <c r="C1330" s="2" t="s">
        <v>35</v>
      </c>
      <c r="D1330" s="2" t="s">
        <v>24</v>
      </c>
      <c r="E1330">
        <v>480</v>
      </c>
      <c r="F1330">
        <v>402</v>
      </c>
      <c r="G1330">
        <v>78</v>
      </c>
      <c r="H1330">
        <v>618</v>
      </c>
      <c r="I1330">
        <v>599</v>
      </c>
      <c r="J1330">
        <v>19</v>
      </c>
      <c r="K1330">
        <v>36.43</v>
      </c>
      <c r="L1330">
        <v>0.83750000000000002</v>
      </c>
      <c r="M1330">
        <v>0.9335</v>
      </c>
      <c r="N1330">
        <v>0.96930000000000005</v>
      </c>
      <c r="O1330">
        <v>0.75780000000000003</v>
      </c>
    </row>
    <row r="1331" spans="1:15" x14ac:dyDescent="0.3">
      <c r="A1331">
        <v>1330</v>
      </c>
      <c r="B1331" s="1">
        <v>45380</v>
      </c>
      <c r="C1331" s="2" t="s">
        <v>41</v>
      </c>
      <c r="D1331" s="2" t="s">
        <v>12</v>
      </c>
      <c r="E1331">
        <v>480</v>
      </c>
      <c r="F1331">
        <v>424</v>
      </c>
      <c r="G1331">
        <v>56</v>
      </c>
      <c r="H1331">
        <v>1141</v>
      </c>
      <c r="I1331">
        <v>1130</v>
      </c>
      <c r="J1331">
        <v>11</v>
      </c>
      <c r="K1331">
        <v>20.9</v>
      </c>
      <c r="L1331">
        <v>0.88329999999999997</v>
      </c>
      <c r="M1331">
        <v>0.93759999999999999</v>
      </c>
      <c r="N1331">
        <v>0.99039999999999995</v>
      </c>
      <c r="O1331">
        <v>0.82020000000000004</v>
      </c>
    </row>
    <row r="1332" spans="1:15" x14ac:dyDescent="0.3">
      <c r="A1332">
        <v>1331</v>
      </c>
      <c r="B1332" s="1">
        <v>45380</v>
      </c>
      <c r="C1332" s="2" t="s">
        <v>41</v>
      </c>
      <c r="D1332" s="2" t="s">
        <v>20</v>
      </c>
      <c r="E1332">
        <v>480</v>
      </c>
      <c r="F1332">
        <v>433</v>
      </c>
      <c r="G1332">
        <v>47</v>
      </c>
      <c r="H1332">
        <v>1030</v>
      </c>
      <c r="I1332">
        <v>1026</v>
      </c>
      <c r="J1332">
        <v>4</v>
      </c>
      <c r="K1332">
        <v>23.12</v>
      </c>
      <c r="L1332">
        <v>0.90210000000000001</v>
      </c>
      <c r="M1332">
        <v>0.91720000000000002</v>
      </c>
      <c r="N1332">
        <v>0.99609999999999999</v>
      </c>
      <c r="O1332">
        <v>0.82420000000000004</v>
      </c>
    </row>
    <row r="1333" spans="1:15" x14ac:dyDescent="0.3">
      <c r="A1333">
        <v>1332</v>
      </c>
      <c r="B1333" s="1">
        <v>45380</v>
      </c>
      <c r="C1333" s="2" t="s">
        <v>41</v>
      </c>
      <c r="D1333" s="2" t="s">
        <v>24</v>
      </c>
      <c r="E1333">
        <v>480</v>
      </c>
      <c r="F1333">
        <v>386</v>
      </c>
      <c r="G1333">
        <v>94</v>
      </c>
      <c r="H1333">
        <v>1063</v>
      </c>
      <c r="I1333">
        <v>1014</v>
      </c>
      <c r="J1333">
        <v>49</v>
      </c>
      <c r="K1333">
        <v>21.09</v>
      </c>
      <c r="L1333">
        <v>0.80420000000000003</v>
      </c>
      <c r="M1333">
        <v>0.96809999999999996</v>
      </c>
      <c r="N1333">
        <v>0.95389999999999997</v>
      </c>
      <c r="O1333">
        <v>0.74270000000000003</v>
      </c>
    </row>
    <row r="1334" spans="1:15" x14ac:dyDescent="0.3">
      <c r="A1334">
        <v>1333</v>
      </c>
      <c r="B1334" s="1">
        <v>45380</v>
      </c>
      <c r="C1334" s="2" t="s">
        <v>44</v>
      </c>
      <c r="D1334" s="2" t="s">
        <v>12</v>
      </c>
      <c r="E1334">
        <v>480</v>
      </c>
      <c r="F1334">
        <v>369</v>
      </c>
      <c r="G1334">
        <v>111</v>
      </c>
      <c r="H1334">
        <v>492</v>
      </c>
      <c r="I1334">
        <v>484</v>
      </c>
      <c r="J1334">
        <v>8</v>
      </c>
      <c r="K1334">
        <v>36.65</v>
      </c>
      <c r="L1334">
        <v>0.76880000000000004</v>
      </c>
      <c r="M1334">
        <v>0.81459999999999999</v>
      </c>
      <c r="N1334">
        <v>0.98370000000000002</v>
      </c>
      <c r="O1334">
        <v>0.61609999999999998</v>
      </c>
    </row>
    <row r="1335" spans="1:15" x14ac:dyDescent="0.3">
      <c r="A1335">
        <v>1334</v>
      </c>
      <c r="B1335" s="1">
        <v>45380</v>
      </c>
      <c r="C1335" s="2" t="s">
        <v>44</v>
      </c>
      <c r="D1335" s="2" t="s">
        <v>20</v>
      </c>
      <c r="E1335">
        <v>480</v>
      </c>
      <c r="F1335">
        <v>378</v>
      </c>
      <c r="G1335">
        <v>102</v>
      </c>
      <c r="H1335">
        <v>870</v>
      </c>
      <c r="I1335">
        <v>870</v>
      </c>
      <c r="J1335">
        <v>0</v>
      </c>
      <c r="K1335">
        <v>22.23</v>
      </c>
      <c r="L1335">
        <v>0.78749999999999998</v>
      </c>
      <c r="M1335">
        <v>0.85289999999999999</v>
      </c>
      <c r="N1335">
        <v>1</v>
      </c>
      <c r="O1335">
        <v>0.67169999999999996</v>
      </c>
    </row>
    <row r="1336" spans="1:15" x14ac:dyDescent="0.3">
      <c r="A1336">
        <v>1335</v>
      </c>
      <c r="B1336" s="1">
        <v>45380</v>
      </c>
      <c r="C1336" s="2" t="s">
        <v>44</v>
      </c>
      <c r="D1336" s="2" t="s">
        <v>24</v>
      </c>
      <c r="E1336">
        <v>480</v>
      </c>
      <c r="F1336">
        <v>454</v>
      </c>
      <c r="G1336">
        <v>26</v>
      </c>
      <c r="H1336">
        <v>624</v>
      </c>
      <c r="I1336">
        <v>607</v>
      </c>
      <c r="J1336">
        <v>17</v>
      </c>
      <c r="K1336">
        <v>34.799999999999997</v>
      </c>
      <c r="L1336">
        <v>0.94579999999999997</v>
      </c>
      <c r="M1336">
        <v>0.79800000000000004</v>
      </c>
      <c r="N1336">
        <v>0.9728</v>
      </c>
      <c r="O1336">
        <v>0.73419999999999996</v>
      </c>
    </row>
    <row r="1337" spans="1:15" x14ac:dyDescent="0.3">
      <c r="A1337">
        <v>1336</v>
      </c>
      <c r="B1337" s="1">
        <v>45381</v>
      </c>
      <c r="C1337" s="2" t="s">
        <v>11</v>
      </c>
      <c r="D1337" s="2" t="s">
        <v>12</v>
      </c>
      <c r="E1337">
        <v>480</v>
      </c>
      <c r="F1337">
        <v>384</v>
      </c>
      <c r="G1337">
        <v>96</v>
      </c>
      <c r="H1337">
        <v>787</v>
      </c>
      <c r="I1337">
        <v>759</v>
      </c>
      <c r="J1337">
        <v>28</v>
      </c>
      <c r="K1337">
        <v>25.17</v>
      </c>
      <c r="L1337">
        <v>0.8</v>
      </c>
      <c r="M1337">
        <v>0.86009999999999998</v>
      </c>
      <c r="N1337">
        <v>0.96440000000000003</v>
      </c>
      <c r="O1337">
        <v>0.66359999999999997</v>
      </c>
    </row>
    <row r="1338" spans="1:15" x14ac:dyDescent="0.3">
      <c r="A1338">
        <v>1337</v>
      </c>
      <c r="B1338" s="1">
        <v>45381</v>
      </c>
      <c r="C1338" s="2" t="s">
        <v>11</v>
      </c>
      <c r="D1338" s="2" t="s">
        <v>20</v>
      </c>
      <c r="E1338">
        <v>480</v>
      </c>
      <c r="F1338">
        <v>462</v>
      </c>
      <c r="G1338">
        <v>18</v>
      </c>
      <c r="H1338">
        <v>738</v>
      </c>
      <c r="I1338">
        <v>725</v>
      </c>
      <c r="J1338">
        <v>13</v>
      </c>
      <c r="K1338">
        <v>33.9</v>
      </c>
      <c r="L1338">
        <v>0.96250000000000002</v>
      </c>
      <c r="M1338">
        <v>0.90329999999999999</v>
      </c>
      <c r="N1338">
        <v>0.98240000000000005</v>
      </c>
      <c r="O1338">
        <v>0.85409999999999997</v>
      </c>
    </row>
    <row r="1339" spans="1:15" x14ac:dyDescent="0.3">
      <c r="A1339">
        <v>1338</v>
      </c>
      <c r="B1339" s="1">
        <v>45381</v>
      </c>
      <c r="C1339" s="2" t="s">
        <v>11</v>
      </c>
      <c r="D1339" s="2" t="s">
        <v>24</v>
      </c>
      <c r="E1339">
        <v>480</v>
      </c>
      <c r="F1339">
        <v>365</v>
      </c>
      <c r="G1339">
        <v>115</v>
      </c>
      <c r="H1339">
        <v>500</v>
      </c>
      <c r="I1339">
        <v>496</v>
      </c>
      <c r="J1339">
        <v>4</v>
      </c>
      <c r="K1339">
        <v>33.270000000000003</v>
      </c>
      <c r="L1339">
        <v>0.76039999999999996</v>
      </c>
      <c r="M1339">
        <v>0.75990000000000002</v>
      </c>
      <c r="N1339">
        <v>0.99199999999999999</v>
      </c>
      <c r="O1339">
        <v>0.57320000000000004</v>
      </c>
    </row>
    <row r="1340" spans="1:15" x14ac:dyDescent="0.3">
      <c r="A1340">
        <v>1339</v>
      </c>
      <c r="B1340" s="1">
        <v>45381</v>
      </c>
      <c r="C1340" s="2" t="s">
        <v>30</v>
      </c>
      <c r="D1340" s="2" t="s">
        <v>12</v>
      </c>
      <c r="E1340">
        <v>480</v>
      </c>
      <c r="F1340">
        <v>444</v>
      </c>
      <c r="G1340">
        <v>36</v>
      </c>
      <c r="H1340">
        <v>1009</v>
      </c>
      <c r="I1340">
        <v>996</v>
      </c>
      <c r="J1340">
        <v>13</v>
      </c>
      <c r="K1340">
        <v>24.01</v>
      </c>
      <c r="L1340">
        <v>0.92500000000000004</v>
      </c>
      <c r="M1340">
        <v>0.90980000000000005</v>
      </c>
      <c r="N1340">
        <v>0.98709999999999998</v>
      </c>
      <c r="O1340">
        <v>0.83069999999999999</v>
      </c>
    </row>
    <row r="1341" spans="1:15" x14ac:dyDescent="0.3">
      <c r="A1341">
        <v>1340</v>
      </c>
      <c r="B1341" s="1">
        <v>45381</v>
      </c>
      <c r="C1341" s="2" t="s">
        <v>30</v>
      </c>
      <c r="D1341" s="2" t="s">
        <v>20</v>
      </c>
      <c r="E1341">
        <v>480</v>
      </c>
      <c r="F1341">
        <v>421</v>
      </c>
      <c r="G1341">
        <v>59</v>
      </c>
      <c r="H1341">
        <v>573</v>
      </c>
      <c r="I1341">
        <v>562</v>
      </c>
      <c r="J1341">
        <v>11</v>
      </c>
      <c r="K1341">
        <v>33.1</v>
      </c>
      <c r="L1341">
        <v>0.87709999999999999</v>
      </c>
      <c r="M1341">
        <v>0.751</v>
      </c>
      <c r="N1341">
        <v>0.98080000000000001</v>
      </c>
      <c r="O1341">
        <v>0.64610000000000001</v>
      </c>
    </row>
    <row r="1342" spans="1:15" x14ac:dyDescent="0.3">
      <c r="A1342">
        <v>1341</v>
      </c>
      <c r="B1342" s="1">
        <v>45381</v>
      </c>
      <c r="C1342" s="2" t="s">
        <v>30</v>
      </c>
      <c r="D1342" s="2" t="s">
        <v>24</v>
      </c>
      <c r="E1342">
        <v>480</v>
      </c>
      <c r="F1342">
        <v>446</v>
      </c>
      <c r="G1342">
        <v>34</v>
      </c>
      <c r="H1342">
        <v>771</v>
      </c>
      <c r="I1342">
        <v>758</v>
      </c>
      <c r="J1342">
        <v>13</v>
      </c>
      <c r="K1342">
        <v>33.26</v>
      </c>
      <c r="L1342">
        <v>0.92920000000000003</v>
      </c>
      <c r="M1342">
        <v>0.95899999999999996</v>
      </c>
      <c r="N1342">
        <v>0.98309999999999997</v>
      </c>
      <c r="O1342">
        <v>0.876</v>
      </c>
    </row>
    <row r="1343" spans="1:15" x14ac:dyDescent="0.3">
      <c r="A1343">
        <v>1342</v>
      </c>
      <c r="B1343" s="1">
        <v>45381</v>
      </c>
      <c r="C1343" s="2" t="s">
        <v>35</v>
      </c>
      <c r="D1343" s="2" t="s">
        <v>12</v>
      </c>
      <c r="E1343">
        <v>480</v>
      </c>
      <c r="F1343">
        <v>467</v>
      </c>
      <c r="G1343">
        <v>13</v>
      </c>
      <c r="H1343">
        <v>1304</v>
      </c>
      <c r="I1343">
        <v>1262</v>
      </c>
      <c r="J1343">
        <v>42</v>
      </c>
      <c r="K1343">
        <v>20.38</v>
      </c>
      <c r="L1343">
        <v>0.97289999999999999</v>
      </c>
      <c r="M1343">
        <v>0.94910000000000005</v>
      </c>
      <c r="N1343">
        <v>0.96779999999999999</v>
      </c>
      <c r="O1343">
        <v>0.89359999999999995</v>
      </c>
    </row>
    <row r="1344" spans="1:15" x14ac:dyDescent="0.3">
      <c r="A1344">
        <v>1343</v>
      </c>
      <c r="B1344" s="1">
        <v>45381</v>
      </c>
      <c r="C1344" s="2" t="s">
        <v>35</v>
      </c>
      <c r="D1344" s="2" t="s">
        <v>20</v>
      </c>
      <c r="E1344">
        <v>480</v>
      </c>
      <c r="F1344">
        <v>451</v>
      </c>
      <c r="G1344">
        <v>29</v>
      </c>
      <c r="H1344">
        <v>592</v>
      </c>
      <c r="I1344">
        <v>571</v>
      </c>
      <c r="J1344">
        <v>21</v>
      </c>
      <c r="K1344">
        <v>39.6</v>
      </c>
      <c r="L1344">
        <v>0.93959999999999999</v>
      </c>
      <c r="M1344">
        <v>0.86680000000000001</v>
      </c>
      <c r="N1344">
        <v>0.96450000000000002</v>
      </c>
      <c r="O1344">
        <v>0.78549999999999998</v>
      </c>
    </row>
    <row r="1345" spans="1:15" x14ac:dyDescent="0.3">
      <c r="A1345">
        <v>1344</v>
      </c>
      <c r="B1345" s="1">
        <v>45381</v>
      </c>
      <c r="C1345" s="2" t="s">
        <v>35</v>
      </c>
      <c r="D1345" s="2" t="s">
        <v>24</v>
      </c>
      <c r="E1345">
        <v>480</v>
      </c>
      <c r="F1345">
        <v>365</v>
      </c>
      <c r="G1345">
        <v>115</v>
      </c>
      <c r="H1345">
        <v>789</v>
      </c>
      <c r="I1345">
        <v>769</v>
      </c>
      <c r="J1345">
        <v>20</v>
      </c>
      <c r="K1345">
        <v>26.31</v>
      </c>
      <c r="L1345">
        <v>0.76039999999999996</v>
      </c>
      <c r="M1345">
        <v>0.94830000000000003</v>
      </c>
      <c r="N1345">
        <v>0.97470000000000001</v>
      </c>
      <c r="O1345">
        <v>0.70279999999999998</v>
      </c>
    </row>
    <row r="1346" spans="1:15" x14ac:dyDescent="0.3">
      <c r="A1346">
        <v>1345</v>
      </c>
      <c r="B1346" s="1">
        <v>45381</v>
      </c>
      <c r="C1346" s="2" t="s">
        <v>41</v>
      </c>
      <c r="D1346" s="2" t="s">
        <v>12</v>
      </c>
      <c r="E1346">
        <v>480</v>
      </c>
      <c r="F1346">
        <v>457</v>
      </c>
      <c r="G1346">
        <v>23</v>
      </c>
      <c r="H1346">
        <v>1111</v>
      </c>
      <c r="I1346">
        <v>1080</v>
      </c>
      <c r="J1346">
        <v>31</v>
      </c>
      <c r="K1346">
        <v>23.98</v>
      </c>
      <c r="L1346">
        <v>0.95209999999999995</v>
      </c>
      <c r="M1346">
        <v>0.97199999999999998</v>
      </c>
      <c r="N1346">
        <v>0.97209999999999996</v>
      </c>
      <c r="O1346">
        <v>0.89959999999999996</v>
      </c>
    </row>
    <row r="1347" spans="1:15" x14ac:dyDescent="0.3">
      <c r="A1347">
        <v>1346</v>
      </c>
      <c r="B1347" s="1">
        <v>45381</v>
      </c>
      <c r="C1347" s="2" t="s">
        <v>41</v>
      </c>
      <c r="D1347" s="2" t="s">
        <v>20</v>
      </c>
      <c r="E1347">
        <v>480</v>
      </c>
      <c r="F1347">
        <v>389</v>
      </c>
      <c r="G1347">
        <v>91</v>
      </c>
      <c r="H1347">
        <v>921</v>
      </c>
      <c r="I1347">
        <v>897</v>
      </c>
      <c r="J1347">
        <v>24</v>
      </c>
      <c r="K1347">
        <v>20.43</v>
      </c>
      <c r="L1347">
        <v>0.81040000000000001</v>
      </c>
      <c r="M1347">
        <v>0.80649999999999999</v>
      </c>
      <c r="N1347">
        <v>0.97389999999999999</v>
      </c>
      <c r="O1347">
        <v>0.63649999999999995</v>
      </c>
    </row>
    <row r="1348" spans="1:15" x14ac:dyDescent="0.3">
      <c r="A1348">
        <v>1347</v>
      </c>
      <c r="B1348" s="1">
        <v>45381</v>
      </c>
      <c r="C1348" s="2" t="s">
        <v>41</v>
      </c>
      <c r="D1348" s="2" t="s">
        <v>24</v>
      </c>
      <c r="E1348">
        <v>480</v>
      </c>
      <c r="F1348">
        <v>438</v>
      </c>
      <c r="G1348">
        <v>42</v>
      </c>
      <c r="H1348">
        <v>811</v>
      </c>
      <c r="I1348">
        <v>811</v>
      </c>
      <c r="J1348">
        <v>0</v>
      </c>
      <c r="K1348">
        <v>29.8</v>
      </c>
      <c r="L1348">
        <v>0.91249999999999998</v>
      </c>
      <c r="M1348">
        <v>0.92049999999999998</v>
      </c>
      <c r="N1348">
        <v>1</v>
      </c>
      <c r="O1348">
        <v>0.84</v>
      </c>
    </row>
    <row r="1349" spans="1:15" x14ac:dyDescent="0.3">
      <c r="A1349">
        <v>1348</v>
      </c>
      <c r="B1349" s="1">
        <v>45381</v>
      </c>
      <c r="C1349" s="2" t="s">
        <v>44</v>
      </c>
      <c r="D1349" s="2" t="s">
        <v>12</v>
      </c>
      <c r="E1349">
        <v>480</v>
      </c>
      <c r="F1349">
        <v>393</v>
      </c>
      <c r="G1349">
        <v>87</v>
      </c>
      <c r="H1349">
        <v>779</v>
      </c>
      <c r="I1349">
        <v>770</v>
      </c>
      <c r="J1349">
        <v>9</v>
      </c>
      <c r="K1349">
        <v>27.04</v>
      </c>
      <c r="L1349">
        <v>0.81869999999999998</v>
      </c>
      <c r="M1349">
        <v>0.89329999999999998</v>
      </c>
      <c r="N1349">
        <v>0.98839999999999995</v>
      </c>
      <c r="O1349">
        <v>0.72289999999999999</v>
      </c>
    </row>
    <row r="1350" spans="1:15" x14ac:dyDescent="0.3">
      <c r="A1350">
        <v>1349</v>
      </c>
      <c r="B1350" s="1">
        <v>45381</v>
      </c>
      <c r="C1350" s="2" t="s">
        <v>44</v>
      </c>
      <c r="D1350" s="2" t="s">
        <v>20</v>
      </c>
      <c r="E1350">
        <v>480</v>
      </c>
      <c r="F1350">
        <v>416</v>
      </c>
      <c r="G1350">
        <v>64</v>
      </c>
      <c r="H1350">
        <v>747</v>
      </c>
      <c r="I1350">
        <v>738</v>
      </c>
      <c r="J1350">
        <v>9</v>
      </c>
      <c r="K1350">
        <v>25.52</v>
      </c>
      <c r="L1350">
        <v>0.86670000000000003</v>
      </c>
      <c r="M1350">
        <v>0.76380000000000003</v>
      </c>
      <c r="N1350">
        <v>0.98799999999999999</v>
      </c>
      <c r="O1350">
        <v>0.65400000000000003</v>
      </c>
    </row>
    <row r="1351" spans="1:15" x14ac:dyDescent="0.3">
      <c r="A1351">
        <v>1350</v>
      </c>
      <c r="B1351" s="1">
        <v>45381</v>
      </c>
      <c r="C1351" s="2" t="s">
        <v>44</v>
      </c>
      <c r="D1351" s="2" t="s">
        <v>24</v>
      </c>
      <c r="E1351">
        <v>480</v>
      </c>
      <c r="F1351">
        <v>431</v>
      </c>
      <c r="G1351">
        <v>49</v>
      </c>
      <c r="H1351">
        <v>640</v>
      </c>
      <c r="I1351">
        <v>640</v>
      </c>
      <c r="J1351">
        <v>0</v>
      </c>
      <c r="K1351">
        <v>37.81</v>
      </c>
      <c r="L1351">
        <v>0.89790000000000003</v>
      </c>
      <c r="M1351">
        <v>0.93700000000000006</v>
      </c>
      <c r="N1351">
        <v>1</v>
      </c>
      <c r="O1351">
        <v>0.84130000000000005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9C612-B9F7-4F09-B21B-F3E84B7ED0FC}">
  <dimension ref="A1:J29"/>
  <sheetViews>
    <sheetView zoomScale="84" workbookViewId="0">
      <selection activeCell="K23" sqref="K23"/>
    </sheetView>
  </sheetViews>
  <sheetFormatPr defaultRowHeight="14.4" x14ac:dyDescent="0.3"/>
  <cols>
    <col min="1" max="1" width="8.5546875" bestFit="1" customWidth="1"/>
    <col min="2" max="2" width="9.5546875" bestFit="1" customWidth="1"/>
    <col min="3" max="3" width="13.109375" bestFit="1" customWidth="1"/>
    <col min="4" max="4" width="19.109375" bestFit="1" customWidth="1"/>
    <col min="5" max="5" width="14.5546875" bestFit="1" customWidth="1"/>
    <col min="6" max="6" width="13.21875" bestFit="1" customWidth="1"/>
    <col min="7" max="7" width="15.88671875" bestFit="1" customWidth="1"/>
    <col min="8" max="8" width="10.6640625" bestFit="1" customWidth="1"/>
    <col min="9" max="9" width="15.6640625" bestFit="1" customWidth="1"/>
  </cols>
  <sheetData>
    <row r="1" spans="1:10" x14ac:dyDescent="0.3">
      <c r="A1" t="s">
        <v>66</v>
      </c>
      <c r="B1" t="s">
        <v>1</v>
      </c>
      <c r="C1" t="s">
        <v>2</v>
      </c>
      <c r="D1" t="s">
        <v>67</v>
      </c>
      <c r="E1" t="s">
        <v>68</v>
      </c>
      <c r="F1" t="s">
        <v>69</v>
      </c>
      <c r="G1" t="s">
        <v>70</v>
      </c>
      <c r="H1" t="s">
        <v>71</v>
      </c>
      <c r="I1" t="s">
        <v>72</v>
      </c>
    </row>
    <row r="2" spans="1:10" x14ac:dyDescent="0.3">
      <c r="A2">
        <v>1</v>
      </c>
      <c r="B2" s="1">
        <v>45292</v>
      </c>
      <c r="C2" s="2" t="s">
        <v>44</v>
      </c>
      <c r="D2" s="2" t="s">
        <v>73</v>
      </c>
      <c r="E2" s="2" t="s">
        <v>74</v>
      </c>
      <c r="F2">
        <v>7</v>
      </c>
      <c r="G2" s="2" t="s">
        <v>75</v>
      </c>
      <c r="H2">
        <v>1959.08</v>
      </c>
      <c r="I2" s="2" t="s">
        <v>76</v>
      </c>
      <c r="J2">
        <f>IFERROR(AVERAGEIFS(oee_daily!O:O, oee_daily!C:C, C2, oee_daily!B:B, "&lt;"&amp;B2, oee_daily!B:B, "&gt;="&amp;IFERROR(_xlfn.MAXIFS($B$1:B1, $C$1:C1, C2), 0)), 0)</f>
        <v>0</v>
      </c>
    </row>
    <row r="3" spans="1:10" x14ac:dyDescent="0.3">
      <c r="A3">
        <v>2</v>
      </c>
      <c r="B3" s="1">
        <v>45292</v>
      </c>
      <c r="C3" s="2" t="s">
        <v>11</v>
      </c>
      <c r="D3" s="2" t="s">
        <v>73</v>
      </c>
      <c r="E3" s="2" t="s">
        <v>77</v>
      </c>
      <c r="F3">
        <v>2</v>
      </c>
      <c r="G3" s="2" t="s">
        <v>78</v>
      </c>
      <c r="H3">
        <v>1118.51</v>
      </c>
      <c r="I3" s="2" t="s">
        <v>79</v>
      </c>
    </row>
    <row r="4" spans="1:10" x14ac:dyDescent="0.3">
      <c r="A4">
        <v>3</v>
      </c>
      <c r="B4" s="1">
        <v>45299</v>
      </c>
      <c r="C4" s="2" t="s">
        <v>30</v>
      </c>
      <c r="D4" s="2" t="s">
        <v>80</v>
      </c>
      <c r="E4" s="2" t="s">
        <v>77</v>
      </c>
      <c r="F4">
        <v>6.5</v>
      </c>
      <c r="G4" s="2" t="s">
        <v>81</v>
      </c>
      <c r="H4">
        <v>796.12</v>
      </c>
      <c r="I4" s="2" t="s">
        <v>82</v>
      </c>
    </row>
    <row r="5" spans="1:10" x14ac:dyDescent="0.3">
      <c r="A5">
        <v>4</v>
      </c>
      <c r="B5" s="1">
        <v>45299</v>
      </c>
      <c r="C5" s="2" t="s">
        <v>35</v>
      </c>
      <c r="D5" s="2" t="s">
        <v>83</v>
      </c>
      <c r="E5" s="2" t="s">
        <v>74</v>
      </c>
      <c r="F5">
        <v>3</v>
      </c>
      <c r="G5" s="2" t="s">
        <v>78</v>
      </c>
      <c r="H5">
        <v>153.49</v>
      </c>
      <c r="I5" s="2" t="s">
        <v>82</v>
      </c>
    </row>
    <row r="6" spans="1:10" x14ac:dyDescent="0.3">
      <c r="A6">
        <v>5</v>
      </c>
      <c r="B6" s="1">
        <v>45299</v>
      </c>
      <c r="C6" s="2" t="s">
        <v>11</v>
      </c>
      <c r="D6" s="2" t="s">
        <v>73</v>
      </c>
      <c r="E6" s="2" t="s">
        <v>77</v>
      </c>
      <c r="F6">
        <v>3.2</v>
      </c>
      <c r="G6" s="2" t="s">
        <v>75</v>
      </c>
      <c r="H6">
        <v>1258.76</v>
      </c>
      <c r="I6" s="2" t="s">
        <v>82</v>
      </c>
    </row>
    <row r="7" spans="1:10" x14ac:dyDescent="0.3">
      <c r="A7">
        <v>6</v>
      </c>
      <c r="B7" s="1">
        <v>45306</v>
      </c>
      <c r="C7" s="2" t="s">
        <v>30</v>
      </c>
      <c r="D7" s="2" t="s">
        <v>84</v>
      </c>
      <c r="E7" s="2" t="s">
        <v>85</v>
      </c>
      <c r="F7">
        <v>6</v>
      </c>
      <c r="G7" s="2" t="s">
        <v>86</v>
      </c>
      <c r="H7">
        <v>68.98</v>
      </c>
      <c r="I7" s="2" t="s">
        <v>82</v>
      </c>
    </row>
    <row r="8" spans="1:10" x14ac:dyDescent="0.3">
      <c r="A8">
        <v>7</v>
      </c>
      <c r="B8" s="1">
        <v>45306</v>
      </c>
      <c r="C8" s="2" t="s">
        <v>44</v>
      </c>
      <c r="D8" s="2" t="s">
        <v>80</v>
      </c>
      <c r="E8" s="2" t="s">
        <v>77</v>
      </c>
      <c r="F8">
        <v>1.3</v>
      </c>
      <c r="G8" s="2" t="s">
        <v>87</v>
      </c>
      <c r="H8">
        <v>1012.1</v>
      </c>
      <c r="I8" s="2" t="s">
        <v>82</v>
      </c>
    </row>
    <row r="9" spans="1:10" x14ac:dyDescent="0.3">
      <c r="A9">
        <v>8</v>
      </c>
      <c r="B9" s="1">
        <v>45313</v>
      </c>
      <c r="C9" s="2" t="s">
        <v>44</v>
      </c>
      <c r="D9" s="2" t="s">
        <v>83</v>
      </c>
      <c r="E9" s="2" t="s">
        <v>74</v>
      </c>
      <c r="F9">
        <v>7.6</v>
      </c>
      <c r="G9" s="2" t="s">
        <v>86</v>
      </c>
      <c r="H9">
        <v>1993.72</v>
      </c>
      <c r="I9" s="2" t="s">
        <v>76</v>
      </c>
    </row>
    <row r="10" spans="1:10" x14ac:dyDescent="0.3">
      <c r="A10">
        <v>9</v>
      </c>
      <c r="B10" s="1">
        <v>45313</v>
      </c>
      <c r="C10" s="2" t="s">
        <v>11</v>
      </c>
      <c r="D10" s="2" t="s">
        <v>83</v>
      </c>
      <c r="E10" s="2" t="s">
        <v>88</v>
      </c>
      <c r="F10">
        <v>5</v>
      </c>
      <c r="G10" s="2" t="s">
        <v>78</v>
      </c>
      <c r="H10">
        <v>1389.02</v>
      </c>
      <c r="I10" s="2" t="s">
        <v>82</v>
      </c>
    </row>
    <row r="11" spans="1:10" x14ac:dyDescent="0.3">
      <c r="A11">
        <v>10</v>
      </c>
      <c r="B11" s="1">
        <v>45313</v>
      </c>
      <c r="C11" s="2" t="s">
        <v>41</v>
      </c>
      <c r="D11" s="2" t="s">
        <v>73</v>
      </c>
      <c r="E11" s="2" t="s">
        <v>88</v>
      </c>
      <c r="F11">
        <v>5.6</v>
      </c>
      <c r="G11" s="2" t="s">
        <v>89</v>
      </c>
      <c r="H11">
        <v>155.27000000000001</v>
      </c>
      <c r="I11" s="2" t="s">
        <v>82</v>
      </c>
    </row>
    <row r="12" spans="1:10" x14ac:dyDescent="0.3">
      <c r="A12">
        <v>11</v>
      </c>
      <c r="B12" s="1">
        <v>45320</v>
      </c>
      <c r="C12" s="2" t="s">
        <v>44</v>
      </c>
      <c r="D12" s="2" t="s">
        <v>84</v>
      </c>
      <c r="E12" s="2" t="s">
        <v>77</v>
      </c>
      <c r="F12">
        <v>2.9</v>
      </c>
      <c r="G12" s="2" t="s">
        <v>87</v>
      </c>
      <c r="H12">
        <v>1843.84</v>
      </c>
      <c r="I12" s="2" t="s">
        <v>82</v>
      </c>
    </row>
    <row r="13" spans="1:10" x14ac:dyDescent="0.3">
      <c r="A13">
        <v>12</v>
      </c>
      <c r="B13" s="1">
        <v>45320</v>
      </c>
      <c r="C13" s="2" t="s">
        <v>35</v>
      </c>
      <c r="D13" s="2" t="s">
        <v>84</v>
      </c>
      <c r="E13" s="2" t="s">
        <v>88</v>
      </c>
      <c r="F13">
        <v>8</v>
      </c>
      <c r="G13" s="2" t="s">
        <v>89</v>
      </c>
      <c r="H13">
        <v>1791.29</v>
      </c>
      <c r="I13" s="2" t="s">
        <v>76</v>
      </c>
    </row>
    <row r="14" spans="1:10" x14ac:dyDescent="0.3">
      <c r="A14">
        <v>13</v>
      </c>
      <c r="B14" s="1">
        <v>45327</v>
      </c>
      <c r="C14" s="2" t="s">
        <v>44</v>
      </c>
      <c r="D14" s="2" t="s">
        <v>83</v>
      </c>
      <c r="E14" s="2" t="s">
        <v>85</v>
      </c>
      <c r="F14">
        <v>0.6</v>
      </c>
      <c r="G14" s="2" t="s">
        <v>75</v>
      </c>
      <c r="H14">
        <v>1726.87</v>
      </c>
      <c r="I14" s="2" t="s">
        <v>82</v>
      </c>
    </row>
    <row r="15" spans="1:10" x14ac:dyDescent="0.3">
      <c r="A15">
        <v>14</v>
      </c>
      <c r="B15" s="1">
        <v>45327</v>
      </c>
      <c r="C15" s="2" t="s">
        <v>35</v>
      </c>
      <c r="D15" s="2" t="s">
        <v>83</v>
      </c>
      <c r="E15" s="2" t="s">
        <v>88</v>
      </c>
      <c r="F15">
        <v>3</v>
      </c>
      <c r="G15" s="2" t="s">
        <v>78</v>
      </c>
      <c r="H15">
        <v>1732.51</v>
      </c>
      <c r="I15" s="2" t="s">
        <v>79</v>
      </c>
    </row>
    <row r="16" spans="1:10" x14ac:dyDescent="0.3">
      <c r="A16">
        <v>15</v>
      </c>
      <c r="B16" s="1">
        <v>45334</v>
      </c>
      <c r="C16" s="2" t="s">
        <v>41</v>
      </c>
      <c r="D16" s="2" t="s">
        <v>83</v>
      </c>
      <c r="E16" s="2" t="s">
        <v>74</v>
      </c>
      <c r="F16">
        <v>3.8</v>
      </c>
      <c r="G16" s="2" t="s">
        <v>75</v>
      </c>
      <c r="H16">
        <v>135.46</v>
      </c>
      <c r="I16" s="2" t="s">
        <v>76</v>
      </c>
    </row>
    <row r="17" spans="1:9" x14ac:dyDescent="0.3">
      <c r="A17">
        <v>16</v>
      </c>
      <c r="B17" s="1">
        <v>45334</v>
      </c>
      <c r="C17" s="2" t="s">
        <v>35</v>
      </c>
      <c r="D17" s="2" t="s">
        <v>84</v>
      </c>
      <c r="E17" s="2" t="s">
        <v>90</v>
      </c>
      <c r="F17">
        <v>6.8</v>
      </c>
      <c r="G17" s="2" t="s">
        <v>75</v>
      </c>
      <c r="H17">
        <v>954.21</v>
      </c>
      <c r="I17" s="2" t="s">
        <v>82</v>
      </c>
    </row>
    <row r="18" spans="1:9" x14ac:dyDescent="0.3">
      <c r="A18">
        <v>17</v>
      </c>
      <c r="B18" s="1">
        <v>45341</v>
      </c>
      <c r="C18" s="2" t="s">
        <v>44</v>
      </c>
      <c r="D18" s="2" t="s">
        <v>83</v>
      </c>
      <c r="E18" s="2" t="s">
        <v>85</v>
      </c>
      <c r="F18">
        <v>7.4</v>
      </c>
      <c r="G18" s="2" t="s">
        <v>75</v>
      </c>
      <c r="H18">
        <v>1349.53</v>
      </c>
      <c r="I18" s="2" t="s">
        <v>82</v>
      </c>
    </row>
    <row r="19" spans="1:9" x14ac:dyDescent="0.3">
      <c r="A19">
        <v>18</v>
      </c>
      <c r="B19" s="1">
        <v>45341</v>
      </c>
      <c r="C19" s="2" t="s">
        <v>35</v>
      </c>
      <c r="D19" s="2" t="s">
        <v>73</v>
      </c>
      <c r="E19" s="2" t="s">
        <v>88</v>
      </c>
      <c r="F19">
        <v>2.7</v>
      </c>
      <c r="G19" s="2" t="s">
        <v>78</v>
      </c>
      <c r="H19">
        <v>1371.2</v>
      </c>
      <c r="I19" s="2" t="s">
        <v>82</v>
      </c>
    </row>
    <row r="20" spans="1:9" x14ac:dyDescent="0.3">
      <c r="A20">
        <v>19</v>
      </c>
      <c r="B20" s="1">
        <v>45341</v>
      </c>
      <c r="C20" s="2" t="s">
        <v>41</v>
      </c>
      <c r="D20" s="2" t="s">
        <v>84</v>
      </c>
      <c r="E20" s="2" t="s">
        <v>85</v>
      </c>
      <c r="F20">
        <v>5.7</v>
      </c>
      <c r="G20" s="2" t="s">
        <v>78</v>
      </c>
      <c r="H20">
        <v>1179.01</v>
      </c>
      <c r="I20" s="2" t="s">
        <v>82</v>
      </c>
    </row>
    <row r="21" spans="1:9" x14ac:dyDescent="0.3">
      <c r="A21">
        <v>20</v>
      </c>
      <c r="B21" s="1">
        <v>45348</v>
      </c>
      <c r="C21" s="2" t="s">
        <v>11</v>
      </c>
      <c r="D21" s="2" t="s">
        <v>84</v>
      </c>
      <c r="E21" s="2" t="s">
        <v>77</v>
      </c>
      <c r="F21">
        <v>3.7</v>
      </c>
      <c r="G21" s="2" t="s">
        <v>75</v>
      </c>
      <c r="H21">
        <v>1037.6400000000001</v>
      </c>
      <c r="I21" s="2" t="s">
        <v>82</v>
      </c>
    </row>
    <row r="22" spans="1:9" x14ac:dyDescent="0.3">
      <c r="A22">
        <v>21</v>
      </c>
      <c r="B22" s="1">
        <v>45355</v>
      </c>
      <c r="C22" s="2" t="s">
        <v>35</v>
      </c>
      <c r="D22" s="2" t="s">
        <v>80</v>
      </c>
      <c r="E22" s="2" t="s">
        <v>88</v>
      </c>
      <c r="F22">
        <v>7.1</v>
      </c>
      <c r="G22" s="2" t="s">
        <v>86</v>
      </c>
      <c r="H22">
        <v>1252.3699999999999</v>
      </c>
      <c r="I22" s="2" t="s">
        <v>82</v>
      </c>
    </row>
    <row r="23" spans="1:9" x14ac:dyDescent="0.3">
      <c r="A23">
        <v>22</v>
      </c>
      <c r="B23" s="1">
        <v>45355</v>
      </c>
      <c r="C23" s="2" t="s">
        <v>11</v>
      </c>
      <c r="D23" s="2" t="s">
        <v>80</v>
      </c>
      <c r="E23" s="2" t="s">
        <v>77</v>
      </c>
      <c r="F23">
        <v>6.2</v>
      </c>
      <c r="G23" s="2" t="s">
        <v>87</v>
      </c>
      <c r="H23">
        <v>525.08000000000004</v>
      </c>
      <c r="I23" s="2" t="s">
        <v>79</v>
      </c>
    </row>
    <row r="24" spans="1:9" x14ac:dyDescent="0.3">
      <c r="A24">
        <v>23</v>
      </c>
      <c r="B24" s="1">
        <v>45355</v>
      </c>
      <c r="C24" s="2" t="s">
        <v>41</v>
      </c>
      <c r="D24" s="2" t="s">
        <v>80</v>
      </c>
      <c r="E24" s="2" t="s">
        <v>85</v>
      </c>
      <c r="F24">
        <v>1.6</v>
      </c>
      <c r="G24" s="2" t="s">
        <v>75</v>
      </c>
      <c r="H24">
        <v>754.62</v>
      </c>
      <c r="I24" s="2" t="s">
        <v>82</v>
      </c>
    </row>
    <row r="25" spans="1:9" x14ac:dyDescent="0.3">
      <c r="A25">
        <v>24</v>
      </c>
      <c r="B25" s="1">
        <v>45362</v>
      </c>
      <c r="C25" s="2" t="s">
        <v>41</v>
      </c>
      <c r="D25" s="2" t="s">
        <v>83</v>
      </c>
      <c r="E25" s="2" t="s">
        <v>90</v>
      </c>
      <c r="F25">
        <v>3.5</v>
      </c>
      <c r="G25" s="2" t="s">
        <v>75</v>
      </c>
      <c r="H25">
        <v>885.52</v>
      </c>
      <c r="I25" s="2" t="s">
        <v>82</v>
      </c>
    </row>
    <row r="26" spans="1:9" x14ac:dyDescent="0.3">
      <c r="A26">
        <v>25</v>
      </c>
      <c r="B26" s="1">
        <v>45362</v>
      </c>
      <c r="C26" s="2" t="s">
        <v>11</v>
      </c>
      <c r="D26" s="2" t="s">
        <v>73</v>
      </c>
      <c r="E26" s="2" t="s">
        <v>85</v>
      </c>
      <c r="F26">
        <v>5.9</v>
      </c>
      <c r="G26" s="2" t="s">
        <v>87</v>
      </c>
      <c r="H26">
        <v>981.13</v>
      </c>
      <c r="I26" s="2" t="s">
        <v>82</v>
      </c>
    </row>
    <row r="27" spans="1:9" x14ac:dyDescent="0.3">
      <c r="A27">
        <v>26</v>
      </c>
      <c r="B27" s="1">
        <v>45369</v>
      </c>
      <c r="C27" s="2" t="s">
        <v>44</v>
      </c>
      <c r="D27" s="2" t="s">
        <v>84</v>
      </c>
      <c r="E27" s="2" t="s">
        <v>88</v>
      </c>
      <c r="F27">
        <v>5.9</v>
      </c>
      <c r="G27" s="2" t="s">
        <v>86</v>
      </c>
      <c r="H27">
        <v>1915.01</v>
      </c>
      <c r="I27" s="2" t="s">
        <v>82</v>
      </c>
    </row>
    <row r="28" spans="1:9" x14ac:dyDescent="0.3">
      <c r="A28">
        <v>27</v>
      </c>
      <c r="B28" s="1">
        <v>45369</v>
      </c>
      <c r="C28" s="2" t="s">
        <v>35</v>
      </c>
      <c r="D28" s="2" t="s">
        <v>80</v>
      </c>
      <c r="E28" s="2" t="s">
        <v>77</v>
      </c>
      <c r="F28">
        <v>4.9000000000000004</v>
      </c>
      <c r="G28" s="2" t="s">
        <v>89</v>
      </c>
      <c r="H28">
        <v>1928.2</v>
      </c>
      <c r="I28" s="2" t="s">
        <v>82</v>
      </c>
    </row>
    <row r="29" spans="1:9" x14ac:dyDescent="0.3">
      <c r="A29">
        <v>28</v>
      </c>
      <c r="B29" s="1">
        <v>45376</v>
      </c>
      <c r="C29" s="2" t="s">
        <v>41</v>
      </c>
      <c r="D29" s="2" t="s">
        <v>73</v>
      </c>
      <c r="E29" s="2" t="s">
        <v>88</v>
      </c>
      <c r="F29">
        <v>3.9</v>
      </c>
      <c r="G29" s="2" t="s">
        <v>78</v>
      </c>
      <c r="H29">
        <v>1529.59</v>
      </c>
      <c r="I29" s="2" t="s">
        <v>82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3009A-152D-472E-9434-A7E3782C3293}">
  <dimension ref="A1:G6"/>
  <sheetViews>
    <sheetView workbookViewId="0">
      <selection activeCell="A2" sqref="A2"/>
    </sheetView>
  </sheetViews>
  <sheetFormatPr defaultRowHeight="14.4" x14ac:dyDescent="0.3"/>
  <cols>
    <col min="1" max="1" width="13" bestFit="1" customWidth="1"/>
    <col min="2" max="2" width="16.33203125" bestFit="1" customWidth="1"/>
    <col min="3" max="3" width="6.21875" bestFit="1" customWidth="1"/>
    <col min="4" max="4" width="15.33203125" bestFit="1" customWidth="1"/>
    <col min="5" max="5" width="17.21875" bestFit="1" customWidth="1"/>
    <col min="6" max="6" width="27.77734375" bestFit="1" customWidth="1"/>
    <col min="7" max="7" width="26.77734375" bestFit="1" customWidth="1"/>
  </cols>
  <sheetData>
    <row r="1" spans="1:7" x14ac:dyDescent="0.3">
      <c r="A1" t="s">
        <v>2</v>
      </c>
      <c r="B1" t="s">
        <v>47</v>
      </c>
      <c r="C1" t="s">
        <v>48</v>
      </c>
      <c r="D1" t="s">
        <v>49</v>
      </c>
      <c r="E1" t="s">
        <v>50</v>
      </c>
      <c r="F1" t="s">
        <v>51</v>
      </c>
      <c r="G1" t="s">
        <v>52</v>
      </c>
    </row>
    <row r="2" spans="1:7" x14ac:dyDescent="0.3">
      <c r="A2" s="2" t="s">
        <v>11</v>
      </c>
      <c r="B2" s="2" t="s">
        <v>53</v>
      </c>
      <c r="C2" s="2" t="s">
        <v>54</v>
      </c>
      <c r="D2" s="2" t="s">
        <v>55</v>
      </c>
      <c r="E2">
        <v>2016</v>
      </c>
      <c r="F2">
        <v>83</v>
      </c>
      <c r="G2">
        <v>90</v>
      </c>
    </row>
    <row r="3" spans="1:7" x14ac:dyDescent="0.3">
      <c r="A3" s="2" t="s">
        <v>30</v>
      </c>
      <c r="B3" s="2" t="s">
        <v>56</v>
      </c>
      <c r="C3" s="2" t="s">
        <v>54</v>
      </c>
      <c r="D3" s="2" t="s">
        <v>57</v>
      </c>
      <c r="E3">
        <v>2019</v>
      </c>
      <c r="F3">
        <v>111</v>
      </c>
      <c r="G3">
        <v>30</v>
      </c>
    </row>
    <row r="4" spans="1:7" x14ac:dyDescent="0.3">
      <c r="A4" s="2" t="s">
        <v>35</v>
      </c>
      <c r="B4" s="2" t="s">
        <v>58</v>
      </c>
      <c r="C4" s="2" t="s">
        <v>59</v>
      </c>
      <c r="D4" s="2" t="s">
        <v>60</v>
      </c>
      <c r="E4">
        <v>2017</v>
      </c>
      <c r="F4">
        <v>174</v>
      </c>
      <c r="G4">
        <v>30</v>
      </c>
    </row>
    <row r="5" spans="1:7" x14ac:dyDescent="0.3">
      <c r="A5" s="2" t="s">
        <v>41</v>
      </c>
      <c r="B5" s="2" t="s">
        <v>61</v>
      </c>
      <c r="C5" s="2" t="s">
        <v>59</v>
      </c>
      <c r="D5" s="2" t="s">
        <v>62</v>
      </c>
      <c r="E5">
        <v>2016</v>
      </c>
      <c r="F5">
        <v>155</v>
      </c>
      <c r="G5">
        <v>60</v>
      </c>
    </row>
    <row r="6" spans="1:7" x14ac:dyDescent="0.3">
      <c r="A6" s="2" t="s">
        <v>44</v>
      </c>
      <c r="B6" s="2" t="s">
        <v>63</v>
      </c>
      <c r="C6" s="2" t="s">
        <v>64</v>
      </c>
      <c r="D6" s="2" t="s">
        <v>65</v>
      </c>
      <c r="E6">
        <v>2015</v>
      </c>
      <c r="F6">
        <v>83</v>
      </c>
      <c r="G6">
        <v>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7EB80-AC81-47C0-9A66-4AD14F5DF36C}">
  <dimension ref="A1:K2211"/>
  <sheetViews>
    <sheetView topLeftCell="A2" workbookViewId="0">
      <selection activeCell="I5" sqref="I5"/>
    </sheetView>
  </sheetViews>
  <sheetFormatPr defaultRowHeight="14.4" x14ac:dyDescent="0.3"/>
  <cols>
    <col min="1" max="1" width="10.5546875" bestFit="1" customWidth="1"/>
    <col min="2" max="2" width="9.5546875" bestFit="1" customWidth="1"/>
    <col min="3" max="3" width="13" bestFit="1" customWidth="1"/>
    <col min="4" max="4" width="9.33203125" bestFit="1" customWidth="1"/>
    <col min="5" max="5" width="11.77734375" bestFit="1" customWidth="1"/>
    <col min="6" max="6" width="11.33203125" bestFit="1" customWidth="1"/>
    <col min="7" max="7" width="14.6640625" bestFit="1" customWidth="1"/>
    <col min="8" max="8" width="20.5546875" bestFit="1" customWidth="1"/>
    <col min="9" max="9" width="20.33203125" bestFit="1" customWidth="1"/>
    <col min="10" max="10" width="13.6640625" bestFit="1" customWidth="1"/>
    <col min="11" max="11" width="7.886718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1</v>
      </c>
      <c r="B2" s="1">
        <v>45292</v>
      </c>
      <c r="C2" s="2" t="s">
        <v>11</v>
      </c>
      <c r="D2" s="2" t="s">
        <v>12</v>
      </c>
      <c r="E2" s="3">
        <v>0.25</v>
      </c>
      <c r="F2" s="3">
        <v>0.26527777777777778</v>
      </c>
      <c r="G2">
        <v>22</v>
      </c>
      <c r="H2" s="2" t="s">
        <v>13</v>
      </c>
      <c r="I2" s="2" t="s">
        <v>14</v>
      </c>
      <c r="J2" s="2" t="s">
        <v>15</v>
      </c>
      <c r="K2" s="2" t="s">
        <v>16</v>
      </c>
    </row>
    <row r="3" spans="1:11" x14ac:dyDescent="0.3">
      <c r="A3">
        <v>2</v>
      </c>
      <c r="B3" s="1">
        <v>45292</v>
      </c>
      <c r="C3" s="2" t="s">
        <v>11</v>
      </c>
      <c r="D3" s="2" t="s">
        <v>12</v>
      </c>
      <c r="E3" s="3">
        <v>0.28680555555555554</v>
      </c>
      <c r="F3" s="3">
        <v>0.2902777777777778</v>
      </c>
      <c r="G3">
        <v>5</v>
      </c>
      <c r="H3" s="2" t="s">
        <v>17</v>
      </c>
      <c r="I3" s="2" t="s">
        <v>18</v>
      </c>
      <c r="J3" s="2" t="s">
        <v>19</v>
      </c>
      <c r="K3" s="2" t="s">
        <v>16</v>
      </c>
    </row>
    <row r="4" spans="1:11" x14ac:dyDescent="0.3">
      <c r="A4">
        <v>3</v>
      </c>
      <c r="B4" s="1">
        <v>45292</v>
      </c>
      <c r="C4" s="2" t="s">
        <v>11</v>
      </c>
      <c r="D4" s="2" t="s">
        <v>20</v>
      </c>
      <c r="E4" s="3">
        <v>0.58333333333333337</v>
      </c>
      <c r="F4" s="3">
        <v>0.60972222222222228</v>
      </c>
      <c r="G4">
        <v>38</v>
      </c>
      <c r="H4" s="2" t="s">
        <v>21</v>
      </c>
      <c r="I4" s="2" t="s">
        <v>14</v>
      </c>
      <c r="J4" s="2" t="s">
        <v>22</v>
      </c>
      <c r="K4" s="2" t="s">
        <v>16</v>
      </c>
    </row>
    <row r="5" spans="1:11" x14ac:dyDescent="0.3">
      <c r="A5">
        <v>4</v>
      </c>
      <c r="B5" s="1">
        <v>45292</v>
      </c>
      <c r="C5" s="2" t="s">
        <v>11</v>
      </c>
      <c r="D5" s="2" t="s">
        <v>20</v>
      </c>
      <c r="E5" s="3">
        <v>0.64444444444444449</v>
      </c>
      <c r="F5" s="3">
        <v>0.63611111111111107</v>
      </c>
      <c r="G5">
        <v>48</v>
      </c>
      <c r="H5" s="2" t="s">
        <v>13</v>
      </c>
      <c r="I5" s="2" t="s">
        <v>14</v>
      </c>
      <c r="J5" s="2" t="s">
        <v>23</v>
      </c>
      <c r="K5" s="2" t="s">
        <v>16</v>
      </c>
    </row>
    <row r="6" spans="1:11" x14ac:dyDescent="0.3">
      <c r="A6">
        <v>5</v>
      </c>
      <c r="B6" s="1">
        <v>45292</v>
      </c>
      <c r="C6" s="2" t="s">
        <v>11</v>
      </c>
      <c r="D6" s="2" t="s">
        <v>24</v>
      </c>
      <c r="E6" s="3">
        <v>0.91666666666666663</v>
      </c>
      <c r="F6" s="3">
        <v>0.92638888888888893</v>
      </c>
      <c r="G6">
        <v>14</v>
      </c>
      <c r="H6" s="2" t="s">
        <v>25</v>
      </c>
      <c r="I6" s="2" t="s">
        <v>14</v>
      </c>
      <c r="J6" s="2" t="s">
        <v>26</v>
      </c>
      <c r="K6" s="2" t="s">
        <v>16</v>
      </c>
    </row>
    <row r="7" spans="1:11" x14ac:dyDescent="0.3">
      <c r="A7">
        <v>6</v>
      </c>
      <c r="B7" s="1">
        <v>45292</v>
      </c>
      <c r="C7" s="2" t="s">
        <v>11</v>
      </c>
      <c r="D7" s="2" t="s">
        <v>24</v>
      </c>
      <c r="E7" s="3">
        <v>0.95972222222222225</v>
      </c>
      <c r="F7" s="3">
        <v>0.97777777777777775</v>
      </c>
      <c r="G7">
        <v>26</v>
      </c>
      <c r="H7" s="2" t="s">
        <v>27</v>
      </c>
      <c r="I7" s="2" t="s">
        <v>18</v>
      </c>
      <c r="J7" s="2" t="s">
        <v>28</v>
      </c>
      <c r="K7" s="2" t="s">
        <v>16</v>
      </c>
    </row>
    <row r="8" spans="1:11" x14ac:dyDescent="0.3">
      <c r="A8">
        <v>7</v>
      </c>
      <c r="B8" s="1">
        <v>45292</v>
      </c>
      <c r="C8" s="2" t="s">
        <v>11</v>
      </c>
      <c r="D8" s="2" t="s">
        <v>24</v>
      </c>
      <c r="E8" s="3">
        <v>0.99027777777777781</v>
      </c>
      <c r="F8" s="3">
        <v>0.96111111111111114</v>
      </c>
      <c r="G8">
        <v>18</v>
      </c>
      <c r="H8" s="2" t="s">
        <v>17</v>
      </c>
      <c r="I8" s="2" t="s">
        <v>18</v>
      </c>
      <c r="J8" s="2" t="s">
        <v>29</v>
      </c>
      <c r="K8" s="2" t="s">
        <v>16</v>
      </c>
    </row>
    <row r="9" spans="1:11" x14ac:dyDescent="0.3">
      <c r="A9">
        <v>8</v>
      </c>
      <c r="B9" s="1">
        <v>45292</v>
      </c>
      <c r="C9" s="2" t="s">
        <v>30</v>
      </c>
      <c r="D9" s="2" t="s">
        <v>12</v>
      </c>
      <c r="E9" s="3">
        <v>0.25</v>
      </c>
      <c r="F9" s="3">
        <v>0.2638888888888889</v>
      </c>
      <c r="G9">
        <v>20</v>
      </c>
      <c r="H9" s="2" t="s">
        <v>13</v>
      </c>
      <c r="I9" s="2" t="s">
        <v>14</v>
      </c>
      <c r="J9" s="2" t="s">
        <v>22</v>
      </c>
      <c r="K9" s="2" t="s">
        <v>16</v>
      </c>
    </row>
    <row r="10" spans="1:11" x14ac:dyDescent="0.3">
      <c r="A10">
        <v>9</v>
      </c>
      <c r="B10" s="1">
        <v>45292</v>
      </c>
      <c r="C10" s="2" t="s">
        <v>30</v>
      </c>
      <c r="D10" s="2" t="s">
        <v>20</v>
      </c>
      <c r="E10" s="3">
        <v>0.58333333333333337</v>
      </c>
      <c r="F10" s="3">
        <v>0.61736111111111114</v>
      </c>
      <c r="G10">
        <v>49</v>
      </c>
      <c r="H10" s="2" t="s">
        <v>31</v>
      </c>
      <c r="I10" s="2" t="s">
        <v>18</v>
      </c>
      <c r="J10" s="2" t="s">
        <v>32</v>
      </c>
      <c r="K10" s="2" t="s">
        <v>16</v>
      </c>
    </row>
    <row r="11" spans="1:11" x14ac:dyDescent="0.3">
      <c r="A11">
        <v>10</v>
      </c>
      <c r="B11" s="1">
        <v>45292</v>
      </c>
      <c r="C11" s="2" t="s">
        <v>30</v>
      </c>
      <c r="D11" s="2" t="s">
        <v>20</v>
      </c>
      <c r="E11" s="3">
        <v>0.62986111111111109</v>
      </c>
      <c r="F11" s="3">
        <v>0.65208333333333335</v>
      </c>
      <c r="G11">
        <v>32</v>
      </c>
      <c r="H11" s="2" t="s">
        <v>17</v>
      </c>
      <c r="I11" s="2" t="s">
        <v>18</v>
      </c>
      <c r="J11" s="2" t="s">
        <v>33</v>
      </c>
      <c r="K11" s="2" t="s">
        <v>16</v>
      </c>
    </row>
    <row r="12" spans="1:11" x14ac:dyDescent="0.3">
      <c r="A12">
        <v>11</v>
      </c>
      <c r="B12" s="1">
        <v>45292</v>
      </c>
      <c r="C12" s="2" t="s">
        <v>30</v>
      </c>
      <c r="D12" s="2" t="s">
        <v>24</v>
      </c>
      <c r="E12" s="3">
        <v>0.91666666666666663</v>
      </c>
      <c r="F12" s="3">
        <v>0.93402777777777779</v>
      </c>
      <c r="G12">
        <v>25</v>
      </c>
      <c r="H12" s="2" t="s">
        <v>34</v>
      </c>
      <c r="I12" s="2" t="s">
        <v>18</v>
      </c>
      <c r="J12" s="2" t="s">
        <v>28</v>
      </c>
      <c r="K12" s="2" t="s">
        <v>16</v>
      </c>
    </row>
    <row r="13" spans="1:11" x14ac:dyDescent="0.3">
      <c r="A13">
        <v>12</v>
      </c>
      <c r="B13" s="1">
        <v>45292</v>
      </c>
      <c r="C13" s="2" t="s">
        <v>35</v>
      </c>
      <c r="D13" s="2" t="s">
        <v>12</v>
      </c>
      <c r="E13" s="3">
        <v>0.25</v>
      </c>
      <c r="F13" s="3">
        <v>0.25833333333333336</v>
      </c>
      <c r="G13">
        <v>12</v>
      </c>
      <c r="H13" s="2" t="s">
        <v>17</v>
      </c>
      <c r="I13" s="2" t="s">
        <v>18</v>
      </c>
      <c r="J13" s="2" t="s">
        <v>36</v>
      </c>
      <c r="K13" s="2" t="s">
        <v>16</v>
      </c>
    </row>
    <row r="14" spans="1:11" x14ac:dyDescent="0.3">
      <c r="A14">
        <v>13</v>
      </c>
      <c r="B14" s="1">
        <v>45292</v>
      </c>
      <c r="C14" s="2" t="s">
        <v>35</v>
      </c>
      <c r="D14" s="2" t="s">
        <v>12</v>
      </c>
      <c r="E14" s="3">
        <v>0.27152777777777776</v>
      </c>
      <c r="F14" s="3">
        <v>0.26180555555555557</v>
      </c>
      <c r="G14">
        <v>46</v>
      </c>
      <c r="H14" s="2" t="s">
        <v>37</v>
      </c>
      <c r="I14" s="2" t="s">
        <v>18</v>
      </c>
      <c r="J14" s="2" t="s">
        <v>38</v>
      </c>
      <c r="K14" s="2" t="s">
        <v>16</v>
      </c>
    </row>
    <row r="15" spans="1:11" x14ac:dyDescent="0.3">
      <c r="A15">
        <v>14</v>
      </c>
      <c r="B15" s="1">
        <v>45292</v>
      </c>
      <c r="C15" s="2" t="s">
        <v>35</v>
      </c>
      <c r="D15" s="2" t="s">
        <v>20</v>
      </c>
      <c r="E15" s="3">
        <v>0.58333333333333337</v>
      </c>
      <c r="F15" s="3">
        <v>0.60486111111111107</v>
      </c>
      <c r="G15">
        <v>31</v>
      </c>
      <c r="H15" s="2" t="s">
        <v>39</v>
      </c>
      <c r="I15" s="2" t="s">
        <v>14</v>
      </c>
      <c r="J15" s="2" t="s">
        <v>40</v>
      </c>
      <c r="K15" s="2" t="s">
        <v>16</v>
      </c>
    </row>
    <row r="16" spans="1:11" x14ac:dyDescent="0.3">
      <c r="A16">
        <v>15</v>
      </c>
      <c r="B16" s="1">
        <v>45292</v>
      </c>
      <c r="C16" s="2" t="s">
        <v>35</v>
      </c>
      <c r="D16" s="2" t="s">
        <v>20</v>
      </c>
      <c r="E16" s="3">
        <v>0.64444444444444449</v>
      </c>
      <c r="F16" s="3">
        <v>0.62986111111111109</v>
      </c>
      <c r="G16">
        <v>39</v>
      </c>
      <c r="H16" s="2" t="s">
        <v>39</v>
      </c>
      <c r="I16" s="2" t="s">
        <v>14</v>
      </c>
      <c r="J16" s="2" t="s">
        <v>15</v>
      </c>
      <c r="K16" s="2" t="s">
        <v>16</v>
      </c>
    </row>
    <row r="17" spans="1:11" x14ac:dyDescent="0.3">
      <c r="A17">
        <v>16</v>
      </c>
      <c r="B17" s="1">
        <v>45292</v>
      </c>
      <c r="C17" s="2" t="s">
        <v>35</v>
      </c>
      <c r="D17" s="2" t="s">
        <v>24</v>
      </c>
      <c r="E17" s="3">
        <v>0.91666666666666663</v>
      </c>
      <c r="F17" s="3">
        <v>0.9243055555555556</v>
      </c>
      <c r="G17">
        <v>11</v>
      </c>
      <c r="H17" s="2" t="s">
        <v>17</v>
      </c>
      <c r="I17" s="2" t="s">
        <v>18</v>
      </c>
      <c r="J17" s="2" t="s">
        <v>15</v>
      </c>
      <c r="K17" s="2" t="s">
        <v>16</v>
      </c>
    </row>
    <row r="18" spans="1:11" x14ac:dyDescent="0.3">
      <c r="A18">
        <v>17</v>
      </c>
      <c r="B18" s="1">
        <v>45292</v>
      </c>
      <c r="C18" s="2" t="s">
        <v>41</v>
      </c>
      <c r="D18" s="2" t="s">
        <v>12</v>
      </c>
      <c r="E18" s="3">
        <v>0.25</v>
      </c>
      <c r="F18" s="3">
        <v>0.27013888888888887</v>
      </c>
      <c r="G18">
        <v>29</v>
      </c>
      <c r="H18" s="2" t="s">
        <v>39</v>
      </c>
      <c r="I18" s="2" t="s">
        <v>14</v>
      </c>
      <c r="J18" s="2" t="s">
        <v>29</v>
      </c>
      <c r="K18" s="2" t="s">
        <v>16</v>
      </c>
    </row>
    <row r="19" spans="1:11" x14ac:dyDescent="0.3">
      <c r="A19">
        <v>18</v>
      </c>
      <c r="B19" s="1">
        <v>45292</v>
      </c>
      <c r="C19" s="2" t="s">
        <v>41</v>
      </c>
      <c r="D19" s="2" t="s">
        <v>20</v>
      </c>
      <c r="E19" s="3">
        <v>0.58333333333333337</v>
      </c>
      <c r="F19" s="3">
        <v>0.59652777777777777</v>
      </c>
      <c r="G19">
        <v>19</v>
      </c>
      <c r="H19" s="2" t="s">
        <v>21</v>
      </c>
      <c r="I19" s="2" t="s">
        <v>14</v>
      </c>
      <c r="J19" s="2" t="s">
        <v>42</v>
      </c>
      <c r="K19" s="2" t="s">
        <v>16</v>
      </c>
    </row>
    <row r="20" spans="1:11" x14ac:dyDescent="0.3">
      <c r="A20">
        <v>19</v>
      </c>
      <c r="B20" s="1">
        <v>45292</v>
      </c>
      <c r="C20" s="2" t="s">
        <v>41</v>
      </c>
      <c r="D20" s="2" t="s">
        <v>20</v>
      </c>
      <c r="E20" s="3">
        <v>0.61319444444444449</v>
      </c>
      <c r="F20" s="3">
        <v>0.60486111111111107</v>
      </c>
      <c r="G20">
        <v>48</v>
      </c>
      <c r="H20" s="2" t="s">
        <v>37</v>
      </c>
      <c r="I20" s="2" t="s">
        <v>18</v>
      </c>
      <c r="J20" s="2" t="s">
        <v>36</v>
      </c>
      <c r="K20" s="2" t="s">
        <v>16</v>
      </c>
    </row>
    <row r="21" spans="1:11" x14ac:dyDescent="0.3">
      <c r="A21">
        <v>20</v>
      </c>
      <c r="B21" s="1">
        <v>45292</v>
      </c>
      <c r="C21" s="2" t="s">
        <v>41</v>
      </c>
      <c r="D21" s="2" t="s">
        <v>20</v>
      </c>
      <c r="E21" s="3">
        <v>0.65694444444444444</v>
      </c>
      <c r="F21" s="3">
        <v>0.64513888888888893</v>
      </c>
      <c r="G21">
        <v>43</v>
      </c>
      <c r="H21" s="2" t="s">
        <v>27</v>
      </c>
      <c r="I21" s="2" t="s">
        <v>18</v>
      </c>
      <c r="J21" s="2" t="s">
        <v>15</v>
      </c>
      <c r="K21" s="2" t="s">
        <v>16</v>
      </c>
    </row>
    <row r="22" spans="1:11" x14ac:dyDescent="0.3">
      <c r="A22">
        <v>21</v>
      </c>
      <c r="B22" s="1">
        <v>45292</v>
      </c>
      <c r="C22" s="2" t="s">
        <v>41</v>
      </c>
      <c r="D22" s="2" t="s">
        <v>24</v>
      </c>
      <c r="E22" s="3">
        <v>0.91666666666666663</v>
      </c>
      <c r="F22" s="3">
        <v>0.94097222222222221</v>
      </c>
      <c r="G22">
        <v>35</v>
      </c>
      <c r="H22" s="2" t="s">
        <v>43</v>
      </c>
      <c r="I22" s="2" t="s">
        <v>14</v>
      </c>
      <c r="J22" s="2" t="s">
        <v>15</v>
      </c>
      <c r="K22" s="2" t="s">
        <v>16</v>
      </c>
    </row>
    <row r="23" spans="1:11" x14ac:dyDescent="0.3">
      <c r="A23">
        <v>22</v>
      </c>
      <c r="B23" s="1">
        <v>45292</v>
      </c>
      <c r="C23" s="2" t="s">
        <v>41</v>
      </c>
      <c r="D23" s="2" t="s">
        <v>24</v>
      </c>
      <c r="E23" s="3">
        <v>0.96458333333333335</v>
      </c>
      <c r="F23" s="3">
        <v>0.97222222222222221</v>
      </c>
      <c r="G23">
        <v>11</v>
      </c>
      <c r="H23" s="2" t="s">
        <v>27</v>
      </c>
      <c r="I23" s="2" t="s">
        <v>18</v>
      </c>
      <c r="J23" s="2" t="s">
        <v>15</v>
      </c>
      <c r="K23" s="2" t="s">
        <v>16</v>
      </c>
    </row>
    <row r="24" spans="1:11" x14ac:dyDescent="0.3">
      <c r="A24">
        <v>23</v>
      </c>
      <c r="B24" s="1">
        <v>45292</v>
      </c>
      <c r="C24" s="2" t="s">
        <v>44</v>
      </c>
      <c r="D24" s="2" t="s">
        <v>12</v>
      </c>
      <c r="E24" s="3">
        <v>0.25</v>
      </c>
      <c r="F24" s="3">
        <v>0.26319444444444445</v>
      </c>
      <c r="G24">
        <v>19</v>
      </c>
      <c r="H24" s="2" t="s">
        <v>37</v>
      </c>
      <c r="I24" s="2" t="s">
        <v>18</v>
      </c>
      <c r="J24" s="2" t="s">
        <v>23</v>
      </c>
      <c r="K24" s="2" t="s">
        <v>16</v>
      </c>
    </row>
    <row r="25" spans="1:11" x14ac:dyDescent="0.3">
      <c r="A25">
        <v>24</v>
      </c>
      <c r="B25" s="1">
        <v>45292</v>
      </c>
      <c r="C25" s="2" t="s">
        <v>44</v>
      </c>
      <c r="D25" s="2" t="s">
        <v>20</v>
      </c>
      <c r="E25" s="3">
        <v>0.58333333333333337</v>
      </c>
      <c r="F25" s="3">
        <v>0.59791666666666665</v>
      </c>
      <c r="G25">
        <v>21</v>
      </c>
      <c r="H25" s="2" t="s">
        <v>25</v>
      </c>
      <c r="I25" s="2" t="s">
        <v>14</v>
      </c>
      <c r="J25" s="2" t="s">
        <v>42</v>
      </c>
      <c r="K25" s="2" t="s">
        <v>16</v>
      </c>
    </row>
    <row r="26" spans="1:11" x14ac:dyDescent="0.3">
      <c r="A26">
        <v>25</v>
      </c>
      <c r="B26" s="1">
        <v>45292</v>
      </c>
      <c r="C26" s="2" t="s">
        <v>44</v>
      </c>
      <c r="D26" s="2" t="s">
        <v>24</v>
      </c>
      <c r="E26" s="3">
        <v>0.91666666666666663</v>
      </c>
      <c r="F26" s="3">
        <v>0.92847222222222225</v>
      </c>
      <c r="G26">
        <v>17</v>
      </c>
      <c r="H26" s="2" t="s">
        <v>13</v>
      </c>
      <c r="I26" s="2" t="s">
        <v>14</v>
      </c>
      <c r="J26" s="2" t="s">
        <v>19</v>
      </c>
      <c r="K26" s="2" t="s">
        <v>16</v>
      </c>
    </row>
    <row r="27" spans="1:11" x14ac:dyDescent="0.3">
      <c r="A27">
        <v>26</v>
      </c>
      <c r="B27" s="1">
        <v>45292</v>
      </c>
      <c r="C27" s="2" t="s">
        <v>44</v>
      </c>
      <c r="D27" s="2" t="s">
        <v>24</v>
      </c>
      <c r="E27" s="3">
        <v>0.94305555555555554</v>
      </c>
      <c r="F27" s="3">
        <v>0.95486111111111116</v>
      </c>
      <c r="G27">
        <v>17</v>
      </c>
      <c r="H27" s="2" t="s">
        <v>21</v>
      </c>
      <c r="I27" s="2" t="s">
        <v>14</v>
      </c>
      <c r="J27" s="2" t="s">
        <v>40</v>
      </c>
      <c r="K27" s="2" t="s">
        <v>16</v>
      </c>
    </row>
    <row r="28" spans="1:11" x14ac:dyDescent="0.3">
      <c r="A28">
        <v>27</v>
      </c>
      <c r="B28" s="1">
        <v>45293</v>
      </c>
      <c r="C28" s="2" t="s">
        <v>11</v>
      </c>
      <c r="D28" s="2" t="s">
        <v>12</v>
      </c>
      <c r="E28" s="3">
        <v>0.25</v>
      </c>
      <c r="F28" s="3">
        <v>0.29166666666666669</v>
      </c>
      <c r="G28">
        <v>60</v>
      </c>
      <c r="H28" s="2" t="s">
        <v>27</v>
      </c>
      <c r="I28" s="2" t="s">
        <v>18</v>
      </c>
      <c r="J28" s="2" t="s">
        <v>32</v>
      </c>
      <c r="K28" s="2" t="s">
        <v>16</v>
      </c>
    </row>
    <row r="29" spans="1:11" x14ac:dyDescent="0.3">
      <c r="A29">
        <v>28</v>
      </c>
      <c r="B29" s="1">
        <v>45293</v>
      </c>
      <c r="C29" s="2" t="s">
        <v>11</v>
      </c>
      <c r="D29" s="2" t="s">
        <v>12</v>
      </c>
      <c r="E29" s="3">
        <v>0.30902777777777779</v>
      </c>
      <c r="F29" s="3">
        <v>0.32777777777777778</v>
      </c>
      <c r="G29">
        <v>27</v>
      </c>
      <c r="H29" s="2" t="s">
        <v>25</v>
      </c>
      <c r="I29" s="2" t="s">
        <v>14</v>
      </c>
      <c r="J29" s="2" t="s">
        <v>38</v>
      </c>
      <c r="K29" s="2" t="s">
        <v>16</v>
      </c>
    </row>
    <row r="30" spans="1:11" x14ac:dyDescent="0.3">
      <c r="A30">
        <v>29</v>
      </c>
      <c r="B30" s="1">
        <v>45293</v>
      </c>
      <c r="C30" s="2" t="s">
        <v>11</v>
      </c>
      <c r="D30" s="2" t="s">
        <v>20</v>
      </c>
      <c r="E30" s="3">
        <v>0.58333333333333337</v>
      </c>
      <c r="F30" s="3">
        <v>0.61944444444444446</v>
      </c>
      <c r="G30">
        <v>52</v>
      </c>
      <c r="H30" s="2" t="s">
        <v>25</v>
      </c>
      <c r="I30" s="2" t="s">
        <v>14</v>
      </c>
      <c r="J30" s="2" t="s">
        <v>45</v>
      </c>
      <c r="K30" s="2" t="s">
        <v>16</v>
      </c>
    </row>
    <row r="31" spans="1:11" x14ac:dyDescent="0.3">
      <c r="A31">
        <v>30</v>
      </c>
      <c r="B31" s="1">
        <v>45293</v>
      </c>
      <c r="C31" s="2" t="s">
        <v>11</v>
      </c>
      <c r="D31" s="2" t="s">
        <v>20</v>
      </c>
      <c r="E31" s="3">
        <v>0.64027777777777772</v>
      </c>
      <c r="F31" s="3">
        <v>0.66111111111111109</v>
      </c>
      <c r="G31">
        <v>30</v>
      </c>
      <c r="H31" s="2" t="s">
        <v>21</v>
      </c>
      <c r="I31" s="2" t="s">
        <v>14</v>
      </c>
      <c r="J31" s="2" t="s">
        <v>45</v>
      </c>
      <c r="K31" s="2" t="s">
        <v>16</v>
      </c>
    </row>
    <row r="32" spans="1:11" x14ac:dyDescent="0.3">
      <c r="A32">
        <v>31</v>
      </c>
      <c r="B32" s="1">
        <v>45293</v>
      </c>
      <c r="C32" s="2" t="s">
        <v>11</v>
      </c>
      <c r="D32" s="2" t="s">
        <v>20</v>
      </c>
      <c r="E32" s="3">
        <v>0.69305555555555554</v>
      </c>
      <c r="F32" s="3">
        <v>0.66736111111111107</v>
      </c>
      <c r="G32">
        <v>23</v>
      </c>
      <c r="H32" s="2" t="s">
        <v>31</v>
      </c>
      <c r="I32" s="2" t="s">
        <v>18</v>
      </c>
      <c r="J32" s="2" t="s">
        <v>28</v>
      </c>
      <c r="K32" s="2" t="s">
        <v>16</v>
      </c>
    </row>
    <row r="33" spans="1:11" x14ac:dyDescent="0.3">
      <c r="A33">
        <v>32</v>
      </c>
      <c r="B33" s="1">
        <v>45293</v>
      </c>
      <c r="C33" s="2" t="s">
        <v>11</v>
      </c>
      <c r="D33" s="2" t="s">
        <v>24</v>
      </c>
      <c r="E33" s="3">
        <v>0.91666666666666663</v>
      </c>
      <c r="F33" s="3">
        <v>0.93541666666666667</v>
      </c>
      <c r="G33">
        <v>27</v>
      </c>
      <c r="H33" s="2" t="s">
        <v>37</v>
      </c>
      <c r="I33" s="2" t="s">
        <v>18</v>
      </c>
      <c r="J33" s="2" t="s">
        <v>28</v>
      </c>
      <c r="K33" s="2" t="s">
        <v>16</v>
      </c>
    </row>
    <row r="34" spans="1:11" x14ac:dyDescent="0.3">
      <c r="A34">
        <v>33</v>
      </c>
      <c r="B34" s="1">
        <v>45293</v>
      </c>
      <c r="C34" s="2" t="s">
        <v>30</v>
      </c>
      <c r="D34" s="2" t="s">
        <v>12</v>
      </c>
      <c r="E34" s="3">
        <v>0.25</v>
      </c>
      <c r="F34" s="3">
        <v>0.26874999999999999</v>
      </c>
      <c r="G34">
        <v>27</v>
      </c>
      <c r="H34" s="2" t="s">
        <v>37</v>
      </c>
      <c r="I34" s="2" t="s">
        <v>18</v>
      </c>
      <c r="J34" s="2" t="s">
        <v>32</v>
      </c>
      <c r="K34" s="2" t="s">
        <v>16</v>
      </c>
    </row>
    <row r="35" spans="1:11" x14ac:dyDescent="0.3">
      <c r="A35">
        <v>34</v>
      </c>
      <c r="B35" s="1">
        <v>45293</v>
      </c>
      <c r="C35" s="2" t="s">
        <v>30</v>
      </c>
      <c r="D35" s="2" t="s">
        <v>20</v>
      </c>
      <c r="E35" s="3">
        <v>0.58333333333333337</v>
      </c>
      <c r="F35" s="3">
        <v>0.61041666666666672</v>
      </c>
      <c r="G35">
        <v>39</v>
      </c>
      <c r="H35" s="2" t="s">
        <v>25</v>
      </c>
      <c r="I35" s="2" t="s">
        <v>14</v>
      </c>
      <c r="J35" s="2" t="s">
        <v>45</v>
      </c>
      <c r="K35" s="2" t="s">
        <v>16</v>
      </c>
    </row>
    <row r="36" spans="1:11" x14ac:dyDescent="0.3">
      <c r="A36">
        <v>35</v>
      </c>
      <c r="B36" s="1">
        <v>45293</v>
      </c>
      <c r="C36" s="2" t="s">
        <v>30</v>
      </c>
      <c r="D36" s="2" t="s">
        <v>20</v>
      </c>
      <c r="E36" s="3">
        <v>0.61875000000000002</v>
      </c>
      <c r="F36" s="3">
        <v>0.59027777777777779</v>
      </c>
      <c r="G36">
        <v>19</v>
      </c>
      <c r="H36" s="2" t="s">
        <v>25</v>
      </c>
      <c r="I36" s="2" t="s">
        <v>14</v>
      </c>
      <c r="J36" s="2" t="s">
        <v>28</v>
      </c>
      <c r="K36" s="2" t="s">
        <v>16</v>
      </c>
    </row>
    <row r="37" spans="1:11" x14ac:dyDescent="0.3">
      <c r="A37">
        <v>36</v>
      </c>
      <c r="B37" s="1">
        <v>45293</v>
      </c>
      <c r="C37" s="2" t="s">
        <v>30</v>
      </c>
      <c r="D37" s="2" t="s">
        <v>24</v>
      </c>
      <c r="E37" s="3">
        <v>0.91666666666666663</v>
      </c>
      <c r="F37" s="3">
        <v>0.92222222222222228</v>
      </c>
      <c r="G37">
        <v>8</v>
      </c>
      <c r="H37" s="2" t="s">
        <v>13</v>
      </c>
      <c r="I37" s="2" t="s">
        <v>14</v>
      </c>
      <c r="J37" s="2" t="s">
        <v>26</v>
      </c>
      <c r="K37" s="2" t="s">
        <v>16</v>
      </c>
    </row>
    <row r="38" spans="1:11" x14ac:dyDescent="0.3">
      <c r="A38">
        <v>37</v>
      </c>
      <c r="B38" s="1">
        <v>45293</v>
      </c>
      <c r="C38" s="2" t="s">
        <v>30</v>
      </c>
      <c r="D38" s="2" t="s">
        <v>24</v>
      </c>
      <c r="E38" s="3">
        <v>0.94861111111111107</v>
      </c>
      <c r="F38" s="3">
        <v>0.92777777777777781</v>
      </c>
      <c r="G38">
        <v>30</v>
      </c>
      <c r="H38" s="2" t="s">
        <v>39</v>
      </c>
      <c r="I38" s="2" t="s">
        <v>14</v>
      </c>
      <c r="J38" s="2" t="s">
        <v>38</v>
      </c>
      <c r="K38" s="2" t="s">
        <v>16</v>
      </c>
    </row>
    <row r="39" spans="1:11" x14ac:dyDescent="0.3">
      <c r="A39">
        <v>38</v>
      </c>
      <c r="B39" s="1">
        <v>45293</v>
      </c>
      <c r="C39" s="2" t="s">
        <v>30</v>
      </c>
      <c r="D39" s="2" t="s">
        <v>24</v>
      </c>
      <c r="E39" s="3">
        <v>0.98888888888888893</v>
      </c>
      <c r="F39" s="3">
        <v>0.96805555555555556</v>
      </c>
      <c r="G39">
        <v>30</v>
      </c>
      <c r="H39" s="2" t="s">
        <v>17</v>
      </c>
      <c r="I39" s="2" t="s">
        <v>18</v>
      </c>
      <c r="J39" s="2" t="s">
        <v>23</v>
      </c>
      <c r="K39" s="2" t="s">
        <v>16</v>
      </c>
    </row>
    <row r="40" spans="1:11" x14ac:dyDescent="0.3">
      <c r="A40">
        <v>39</v>
      </c>
      <c r="B40" s="1">
        <v>45293</v>
      </c>
      <c r="C40" s="2" t="s">
        <v>35</v>
      </c>
      <c r="D40" s="2" t="s">
        <v>12</v>
      </c>
      <c r="E40" s="3">
        <v>0.25</v>
      </c>
      <c r="F40" s="3">
        <v>0.25555555555555554</v>
      </c>
      <c r="G40">
        <v>8</v>
      </c>
      <c r="H40" s="2" t="s">
        <v>31</v>
      </c>
      <c r="I40" s="2" t="s">
        <v>18</v>
      </c>
      <c r="J40" s="2" t="s">
        <v>32</v>
      </c>
      <c r="K40" s="2" t="s">
        <v>16</v>
      </c>
    </row>
    <row r="41" spans="1:11" x14ac:dyDescent="0.3">
      <c r="A41">
        <v>40</v>
      </c>
      <c r="B41" s="1">
        <v>45293</v>
      </c>
      <c r="C41" s="2" t="s">
        <v>35</v>
      </c>
      <c r="D41" s="2" t="s">
        <v>12</v>
      </c>
      <c r="E41" s="3">
        <v>0.26874999999999999</v>
      </c>
      <c r="F41" s="3">
        <v>0.25069444444444444</v>
      </c>
      <c r="G41">
        <v>34</v>
      </c>
      <c r="H41" s="2" t="s">
        <v>27</v>
      </c>
      <c r="I41" s="2" t="s">
        <v>18</v>
      </c>
      <c r="J41" s="2" t="s">
        <v>19</v>
      </c>
      <c r="K41" s="2" t="s">
        <v>16</v>
      </c>
    </row>
    <row r="42" spans="1:11" x14ac:dyDescent="0.3">
      <c r="A42">
        <v>41</v>
      </c>
      <c r="B42" s="1">
        <v>45293</v>
      </c>
      <c r="C42" s="2" t="s">
        <v>35</v>
      </c>
      <c r="D42" s="2" t="s">
        <v>12</v>
      </c>
      <c r="E42" s="3">
        <v>0.33124999999999999</v>
      </c>
      <c r="F42" s="3">
        <v>0.29583333333333334</v>
      </c>
      <c r="G42">
        <v>9</v>
      </c>
      <c r="H42" s="2" t="s">
        <v>34</v>
      </c>
      <c r="I42" s="2" t="s">
        <v>18</v>
      </c>
      <c r="J42" s="2" t="s">
        <v>15</v>
      </c>
      <c r="K42" s="2" t="s">
        <v>16</v>
      </c>
    </row>
    <row r="43" spans="1:11" x14ac:dyDescent="0.3">
      <c r="A43">
        <v>42</v>
      </c>
      <c r="B43" s="1">
        <v>45293</v>
      </c>
      <c r="C43" s="2" t="s">
        <v>35</v>
      </c>
      <c r="D43" s="2" t="s">
        <v>20</v>
      </c>
      <c r="E43" s="3">
        <v>0.58333333333333337</v>
      </c>
      <c r="F43" s="3">
        <v>0.61736111111111114</v>
      </c>
      <c r="G43">
        <v>49</v>
      </c>
      <c r="H43" s="2" t="s">
        <v>31</v>
      </c>
      <c r="I43" s="2" t="s">
        <v>18</v>
      </c>
      <c r="J43" s="2" t="s">
        <v>15</v>
      </c>
      <c r="K43" s="2" t="s">
        <v>16</v>
      </c>
    </row>
    <row r="44" spans="1:11" x14ac:dyDescent="0.3">
      <c r="A44">
        <v>43</v>
      </c>
      <c r="B44" s="1">
        <v>45293</v>
      </c>
      <c r="C44" s="2" t="s">
        <v>35</v>
      </c>
      <c r="D44" s="2" t="s">
        <v>20</v>
      </c>
      <c r="E44" s="3">
        <v>0.64166666666666672</v>
      </c>
      <c r="F44" s="3">
        <v>0.65138888888888891</v>
      </c>
      <c r="G44">
        <v>14</v>
      </c>
      <c r="H44" s="2" t="s">
        <v>43</v>
      </c>
      <c r="I44" s="2" t="s">
        <v>14</v>
      </c>
      <c r="J44" s="2" t="s">
        <v>40</v>
      </c>
      <c r="K44" s="2" t="s">
        <v>16</v>
      </c>
    </row>
    <row r="45" spans="1:11" x14ac:dyDescent="0.3">
      <c r="A45">
        <v>44</v>
      </c>
      <c r="B45" s="1">
        <v>45293</v>
      </c>
      <c r="C45" s="2" t="s">
        <v>35</v>
      </c>
      <c r="D45" s="2" t="s">
        <v>24</v>
      </c>
      <c r="E45" s="3">
        <v>0.91666666666666663</v>
      </c>
      <c r="F45" s="3">
        <v>0.94027777777777777</v>
      </c>
      <c r="G45">
        <v>34</v>
      </c>
      <c r="H45" s="2" t="s">
        <v>21</v>
      </c>
      <c r="I45" s="2" t="s">
        <v>14</v>
      </c>
      <c r="J45" s="2" t="s">
        <v>32</v>
      </c>
      <c r="K45" s="2" t="s">
        <v>16</v>
      </c>
    </row>
    <row r="46" spans="1:11" x14ac:dyDescent="0.3">
      <c r="A46">
        <v>45</v>
      </c>
      <c r="B46" s="1">
        <v>45293</v>
      </c>
      <c r="C46" s="2" t="s">
        <v>41</v>
      </c>
      <c r="D46" s="2" t="s">
        <v>12</v>
      </c>
      <c r="E46" s="3">
        <v>0.25</v>
      </c>
      <c r="F46" s="3">
        <v>0.27361111111111114</v>
      </c>
      <c r="G46">
        <v>34</v>
      </c>
      <c r="H46" s="2" t="s">
        <v>34</v>
      </c>
      <c r="I46" s="2" t="s">
        <v>18</v>
      </c>
      <c r="J46" s="2" t="s">
        <v>26</v>
      </c>
      <c r="K46" s="2" t="s">
        <v>16</v>
      </c>
    </row>
    <row r="47" spans="1:11" x14ac:dyDescent="0.3">
      <c r="A47">
        <v>46</v>
      </c>
      <c r="B47" s="1">
        <v>45293</v>
      </c>
      <c r="C47" s="2" t="s">
        <v>41</v>
      </c>
      <c r="D47" s="2" t="s">
        <v>20</v>
      </c>
      <c r="E47" s="3">
        <v>0.58333333333333337</v>
      </c>
      <c r="F47" s="3">
        <v>0.61527777777777781</v>
      </c>
      <c r="G47">
        <v>46</v>
      </c>
      <c r="H47" s="2" t="s">
        <v>17</v>
      </c>
      <c r="I47" s="2" t="s">
        <v>18</v>
      </c>
      <c r="J47" s="2" t="s">
        <v>45</v>
      </c>
      <c r="K47" s="2" t="s">
        <v>16</v>
      </c>
    </row>
    <row r="48" spans="1:11" x14ac:dyDescent="0.3">
      <c r="A48">
        <v>47</v>
      </c>
      <c r="B48" s="1">
        <v>45293</v>
      </c>
      <c r="C48" s="2" t="s">
        <v>41</v>
      </c>
      <c r="D48" s="2" t="s">
        <v>20</v>
      </c>
      <c r="E48" s="3">
        <v>0.65416666666666667</v>
      </c>
      <c r="F48" s="3">
        <v>0.66249999999999998</v>
      </c>
      <c r="G48">
        <v>12</v>
      </c>
      <c r="H48" s="2" t="s">
        <v>34</v>
      </c>
      <c r="I48" s="2" t="s">
        <v>18</v>
      </c>
      <c r="J48" s="2" t="s">
        <v>19</v>
      </c>
      <c r="K48" s="2" t="s">
        <v>16</v>
      </c>
    </row>
    <row r="49" spans="1:11" x14ac:dyDescent="0.3">
      <c r="A49">
        <v>48</v>
      </c>
      <c r="B49" s="1">
        <v>45293</v>
      </c>
      <c r="C49" s="2" t="s">
        <v>41</v>
      </c>
      <c r="D49" s="2" t="s">
        <v>20</v>
      </c>
      <c r="E49" s="3">
        <v>0.7006944444444444</v>
      </c>
      <c r="F49" s="3">
        <v>0.66736111111111107</v>
      </c>
      <c r="G49">
        <v>12</v>
      </c>
      <c r="H49" s="2" t="s">
        <v>43</v>
      </c>
      <c r="I49" s="2" t="s">
        <v>14</v>
      </c>
      <c r="J49" s="2" t="s">
        <v>19</v>
      </c>
      <c r="K49" s="2" t="s">
        <v>16</v>
      </c>
    </row>
    <row r="50" spans="1:11" x14ac:dyDescent="0.3">
      <c r="A50">
        <v>49</v>
      </c>
      <c r="B50" s="1">
        <v>45293</v>
      </c>
      <c r="C50" s="2" t="s">
        <v>41</v>
      </c>
      <c r="D50" s="2" t="s">
        <v>24</v>
      </c>
      <c r="E50" s="3">
        <v>0.91666666666666663</v>
      </c>
      <c r="F50" s="3">
        <v>0.93680555555555556</v>
      </c>
      <c r="G50">
        <v>29</v>
      </c>
      <c r="H50" s="2" t="s">
        <v>31</v>
      </c>
      <c r="I50" s="2" t="s">
        <v>18</v>
      </c>
      <c r="J50" s="2" t="s">
        <v>29</v>
      </c>
      <c r="K50" s="2" t="s">
        <v>16</v>
      </c>
    </row>
    <row r="51" spans="1:11" x14ac:dyDescent="0.3">
      <c r="A51">
        <v>50</v>
      </c>
      <c r="B51" s="1">
        <v>45293</v>
      </c>
      <c r="C51" s="2" t="s">
        <v>41</v>
      </c>
      <c r="D51" s="2" t="s">
        <v>24</v>
      </c>
      <c r="E51" s="3">
        <v>0.9506944444444444</v>
      </c>
      <c r="F51" s="3">
        <v>0.9291666666666667</v>
      </c>
      <c r="G51">
        <v>29</v>
      </c>
      <c r="H51" s="2" t="s">
        <v>31</v>
      </c>
      <c r="I51" s="2" t="s">
        <v>18</v>
      </c>
      <c r="J51" s="2" t="s">
        <v>23</v>
      </c>
      <c r="K51" s="2" t="s">
        <v>16</v>
      </c>
    </row>
    <row r="52" spans="1:11" x14ac:dyDescent="0.3">
      <c r="A52">
        <v>51</v>
      </c>
      <c r="B52" s="1">
        <v>45293</v>
      </c>
      <c r="C52" s="2" t="s">
        <v>41</v>
      </c>
      <c r="D52" s="2" t="s">
        <v>24</v>
      </c>
      <c r="E52" s="3">
        <v>0.97916666666666663</v>
      </c>
      <c r="F52" s="3">
        <v>0.99930555555555556</v>
      </c>
      <c r="G52">
        <v>29</v>
      </c>
      <c r="H52" s="2" t="s">
        <v>17</v>
      </c>
      <c r="I52" s="2" t="s">
        <v>18</v>
      </c>
      <c r="J52" s="2" t="s">
        <v>32</v>
      </c>
      <c r="K52" s="2" t="s">
        <v>16</v>
      </c>
    </row>
    <row r="53" spans="1:11" x14ac:dyDescent="0.3">
      <c r="A53">
        <v>52</v>
      </c>
      <c r="B53" s="1">
        <v>45293</v>
      </c>
      <c r="C53" s="2" t="s">
        <v>44</v>
      </c>
      <c r="D53" s="2" t="s">
        <v>12</v>
      </c>
      <c r="E53" s="3">
        <v>0.25</v>
      </c>
      <c r="F53" s="3">
        <v>0.27986111111111112</v>
      </c>
      <c r="G53">
        <v>43</v>
      </c>
      <c r="H53" s="2" t="s">
        <v>17</v>
      </c>
      <c r="I53" s="2" t="s">
        <v>18</v>
      </c>
      <c r="J53" s="2" t="s">
        <v>15</v>
      </c>
      <c r="K53" s="2" t="s">
        <v>16</v>
      </c>
    </row>
    <row r="54" spans="1:11" x14ac:dyDescent="0.3">
      <c r="A54">
        <v>53</v>
      </c>
      <c r="B54" s="1">
        <v>45293</v>
      </c>
      <c r="C54" s="2" t="s">
        <v>44</v>
      </c>
      <c r="D54" s="2" t="s">
        <v>20</v>
      </c>
      <c r="E54" s="3">
        <v>0.58333333333333337</v>
      </c>
      <c r="F54" s="3">
        <v>0.62083333333333335</v>
      </c>
      <c r="G54">
        <v>54</v>
      </c>
      <c r="H54" s="2" t="s">
        <v>37</v>
      </c>
      <c r="I54" s="2" t="s">
        <v>18</v>
      </c>
      <c r="J54" s="2" t="s">
        <v>23</v>
      </c>
      <c r="K54" s="2" t="s">
        <v>16</v>
      </c>
    </row>
    <row r="55" spans="1:11" x14ac:dyDescent="0.3">
      <c r="A55">
        <v>54</v>
      </c>
      <c r="B55" s="1">
        <v>45293</v>
      </c>
      <c r="C55" s="2" t="s">
        <v>44</v>
      </c>
      <c r="D55" s="2" t="s">
        <v>24</v>
      </c>
      <c r="E55" s="3">
        <v>0.91666666666666663</v>
      </c>
      <c r="F55" s="3">
        <v>0.93194444444444446</v>
      </c>
      <c r="G55">
        <v>22</v>
      </c>
      <c r="H55" s="2" t="s">
        <v>27</v>
      </c>
      <c r="I55" s="2" t="s">
        <v>18</v>
      </c>
      <c r="J55" s="2" t="s">
        <v>26</v>
      </c>
      <c r="K55" s="2" t="s">
        <v>16</v>
      </c>
    </row>
    <row r="56" spans="1:11" x14ac:dyDescent="0.3">
      <c r="A56">
        <v>55</v>
      </c>
      <c r="B56" s="1">
        <v>45294</v>
      </c>
      <c r="C56" s="2" t="s">
        <v>11</v>
      </c>
      <c r="D56" s="2" t="s">
        <v>12</v>
      </c>
      <c r="E56" s="3">
        <v>0.25</v>
      </c>
      <c r="F56" s="3">
        <v>0.25833333333333336</v>
      </c>
      <c r="G56">
        <v>12</v>
      </c>
      <c r="H56" s="2" t="s">
        <v>17</v>
      </c>
      <c r="I56" s="2" t="s">
        <v>18</v>
      </c>
      <c r="J56" s="2" t="s">
        <v>42</v>
      </c>
      <c r="K56" s="2" t="s">
        <v>16</v>
      </c>
    </row>
    <row r="57" spans="1:11" x14ac:dyDescent="0.3">
      <c r="A57">
        <v>56</v>
      </c>
      <c r="B57" s="1">
        <v>45294</v>
      </c>
      <c r="C57" s="2" t="s">
        <v>11</v>
      </c>
      <c r="D57" s="2" t="s">
        <v>20</v>
      </c>
      <c r="E57" s="3">
        <v>0.58333333333333337</v>
      </c>
      <c r="F57" s="3">
        <v>0.62013888888888891</v>
      </c>
      <c r="G57">
        <v>53</v>
      </c>
      <c r="H57" s="2" t="s">
        <v>39</v>
      </c>
      <c r="I57" s="2" t="s">
        <v>14</v>
      </c>
      <c r="J57" s="2" t="s">
        <v>46</v>
      </c>
      <c r="K57" s="2" t="s">
        <v>16</v>
      </c>
    </row>
    <row r="58" spans="1:11" x14ac:dyDescent="0.3">
      <c r="A58">
        <v>57</v>
      </c>
      <c r="B58" s="1">
        <v>45294</v>
      </c>
      <c r="C58" s="2" t="s">
        <v>11</v>
      </c>
      <c r="D58" s="2" t="s">
        <v>20</v>
      </c>
      <c r="E58" s="3">
        <v>0.64722222222222225</v>
      </c>
      <c r="F58" s="3">
        <v>0.63055555555555554</v>
      </c>
      <c r="G58">
        <v>36</v>
      </c>
      <c r="H58" s="2" t="s">
        <v>27</v>
      </c>
      <c r="I58" s="2" t="s">
        <v>18</v>
      </c>
      <c r="J58" s="2" t="s">
        <v>28</v>
      </c>
      <c r="K58" s="2" t="s">
        <v>16</v>
      </c>
    </row>
    <row r="59" spans="1:11" x14ac:dyDescent="0.3">
      <c r="A59">
        <v>58</v>
      </c>
      <c r="B59" s="1">
        <v>45294</v>
      </c>
      <c r="C59" s="2" t="s">
        <v>11</v>
      </c>
      <c r="D59" s="2" t="s">
        <v>20</v>
      </c>
      <c r="E59" s="3">
        <v>0.6791666666666667</v>
      </c>
      <c r="F59" s="3">
        <v>0.68472222222222223</v>
      </c>
      <c r="G59">
        <v>8</v>
      </c>
      <c r="H59" s="2" t="s">
        <v>27</v>
      </c>
      <c r="I59" s="2" t="s">
        <v>18</v>
      </c>
      <c r="J59" s="2" t="s">
        <v>42</v>
      </c>
      <c r="K59" s="2" t="s">
        <v>16</v>
      </c>
    </row>
    <row r="60" spans="1:11" x14ac:dyDescent="0.3">
      <c r="A60">
        <v>59</v>
      </c>
      <c r="B60" s="1">
        <v>45294</v>
      </c>
      <c r="C60" s="2" t="s">
        <v>11</v>
      </c>
      <c r="D60" s="2" t="s">
        <v>24</v>
      </c>
      <c r="E60" s="3">
        <v>0.91666666666666663</v>
      </c>
      <c r="F60" s="3">
        <v>0.94930555555555551</v>
      </c>
      <c r="G60">
        <v>47</v>
      </c>
      <c r="H60" s="2" t="s">
        <v>27</v>
      </c>
      <c r="I60" s="2" t="s">
        <v>18</v>
      </c>
      <c r="J60" s="2" t="s">
        <v>40</v>
      </c>
      <c r="K60" s="2" t="s">
        <v>16</v>
      </c>
    </row>
    <row r="61" spans="1:11" x14ac:dyDescent="0.3">
      <c r="A61">
        <v>60</v>
      </c>
      <c r="B61" s="1">
        <v>45294</v>
      </c>
      <c r="C61" s="2" t="s">
        <v>11</v>
      </c>
      <c r="D61" s="2" t="s">
        <v>24</v>
      </c>
      <c r="E61" s="3">
        <v>0.97430555555555554</v>
      </c>
      <c r="F61" s="3">
        <v>0.99722222222222223</v>
      </c>
      <c r="G61">
        <v>33</v>
      </c>
      <c r="H61" s="2" t="s">
        <v>34</v>
      </c>
      <c r="I61" s="2" t="s">
        <v>18</v>
      </c>
      <c r="J61" s="2" t="s">
        <v>29</v>
      </c>
      <c r="K61" s="2" t="s">
        <v>16</v>
      </c>
    </row>
    <row r="62" spans="1:11" x14ac:dyDescent="0.3">
      <c r="A62">
        <v>61</v>
      </c>
      <c r="B62" s="1">
        <v>45294</v>
      </c>
      <c r="C62" s="2" t="s">
        <v>11</v>
      </c>
      <c r="D62" s="2" t="s">
        <v>24</v>
      </c>
      <c r="E62" s="3">
        <v>3.0555555555555555E-2</v>
      </c>
      <c r="F62" s="3">
        <v>3.4027777777777775E-2</v>
      </c>
      <c r="G62">
        <v>5</v>
      </c>
      <c r="H62" s="2" t="s">
        <v>13</v>
      </c>
      <c r="I62" s="2" t="s">
        <v>14</v>
      </c>
      <c r="J62" s="2" t="s">
        <v>32</v>
      </c>
      <c r="K62" s="2" t="s">
        <v>16</v>
      </c>
    </row>
    <row r="63" spans="1:11" x14ac:dyDescent="0.3">
      <c r="A63">
        <v>62</v>
      </c>
      <c r="B63" s="1">
        <v>45294</v>
      </c>
      <c r="C63" s="2" t="s">
        <v>30</v>
      </c>
      <c r="D63" s="2" t="s">
        <v>12</v>
      </c>
      <c r="E63" s="3">
        <v>0.25</v>
      </c>
      <c r="F63" s="3">
        <v>0.28055555555555556</v>
      </c>
      <c r="G63">
        <v>44</v>
      </c>
      <c r="H63" s="2" t="s">
        <v>31</v>
      </c>
      <c r="I63" s="2" t="s">
        <v>18</v>
      </c>
      <c r="J63" s="2" t="s">
        <v>22</v>
      </c>
      <c r="K63" s="2" t="s">
        <v>16</v>
      </c>
    </row>
    <row r="64" spans="1:11" x14ac:dyDescent="0.3">
      <c r="A64">
        <v>63</v>
      </c>
      <c r="B64" s="1">
        <v>45294</v>
      </c>
      <c r="C64" s="2" t="s">
        <v>30</v>
      </c>
      <c r="D64" s="2" t="s">
        <v>12</v>
      </c>
      <c r="E64" s="3">
        <v>0.29652777777777778</v>
      </c>
      <c r="F64" s="3">
        <v>0.30208333333333331</v>
      </c>
      <c r="G64">
        <v>8</v>
      </c>
      <c r="H64" s="2" t="s">
        <v>17</v>
      </c>
      <c r="I64" s="2" t="s">
        <v>18</v>
      </c>
      <c r="J64" s="2" t="s">
        <v>15</v>
      </c>
      <c r="K64" s="2" t="s">
        <v>16</v>
      </c>
    </row>
    <row r="65" spans="1:11" x14ac:dyDescent="0.3">
      <c r="A65">
        <v>64</v>
      </c>
      <c r="B65" s="1">
        <v>45294</v>
      </c>
      <c r="C65" s="2" t="s">
        <v>30</v>
      </c>
      <c r="D65" s="2" t="s">
        <v>20</v>
      </c>
      <c r="E65" s="3">
        <v>0.58333333333333337</v>
      </c>
      <c r="F65" s="3">
        <v>0.6020833333333333</v>
      </c>
      <c r="G65">
        <v>27</v>
      </c>
      <c r="H65" s="2" t="s">
        <v>37</v>
      </c>
      <c r="I65" s="2" t="s">
        <v>18</v>
      </c>
      <c r="J65" s="2" t="s">
        <v>15</v>
      </c>
      <c r="K65" s="2" t="s">
        <v>16</v>
      </c>
    </row>
    <row r="66" spans="1:11" x14ac:dyDescent="0.3">
      <c r="A66">
        <v>65</v>
      </c>
      <c r="B66" s="1">
        <v>45294</v>
      </c>
      <c r="C66" s="2" t="s">
        <v>30</v>
      </c>
      <c r="D66" s="2" t="s">
        <v>20</v>
      </c>
      <c r="E66" s="3">
        <v>0.61041666666666672</v>
      </c>
      <c r="F66" s="3">
        <v>0.61250000000000004</v>
      </c>
      <c r="G66">
        <v>3</v>
      </c>
      <c r="H66" s="2" t="s">
        <v>21</v>
      </c>
      <c r="I66" s="2" t="s">
        <v>14</v>
      </c>
      <c r="J66" s="2" t="s">
        <v>22</v>
      </c>
      <c r="K66" s="2" t="s">
        <v>16</v>
      </c>
    </row>
    <row r="67" spans="1:11" x14ac:dyDescent="0.3">
      <c r="A67">
        <v>66</v>
      </c>
      <c r="B67" s="1">
        <v>45294</v>
      </c>
      <c r="C67" s="2" t="s">
        <v>30</v>
      </c>
      <c r="D67" s="2" t="s">
        <v>24</v>
      </c>
      <c r="E67" s="3">
        <v>0.91666666666666663</v>
      </c>
      <c r="F67" s="3">
        <v>0.92361111111111116</v>
      </c>
      <c r="G67">
        <v>10</v>
      </c>
      <c r="H67" s="2" t="s">
        <v>34</v>
      </c>
      <c r="I67" s="2" t="s">
        <v>18</v>
      </c>
      <c r="J67" s="2" t="s">
        <v>46</v>
      </c>
      <c r="K67" s="2" t="s">
        <v>16</v>
      </c>
    </row>
    <row r="68" spans="1:11" x14ac:dyDescent="0.3">
      <c r="A68">
        <v>67</v>
      </c>
      <c r="B68" s="1">
        <v>45294</v>
      </c>
      <c r="C68" s="2" t="s">
        <v>35</v>
      </c>
      <c r="D68" s="2" t="s">
        <v>12</v>
      </c>
      <c r="E68" s="3">
        <v>0.25</v>
      </c>
      <c r="F68" s="3">
        <v>0.26111111111111113</v>
      </c>
      <c r="G68">
        <v>16</v>
      </c>
      <c r="H68" s="2" t="s">
        <v>17</v>
      </c>
      <c r="I68" s="2" t="s">
        <v>18</v>
      </c>
      <c r="J68" s="2" t="s">
        <v>33</v>
      </c>
      <c r="K68" s="2" t="s">
        <v>16</v>
      </c>
    </row>
    <row r="69" spans="1:11" x14ac:dyDescent="0.3">
      <c r="A69">
        <v>68</v>
      </c>
      <c r="B69" s="1">
        <v>45294</v>
      </c>
      <c r="C69" s="2" t="s">
        <v>35</v>
      </c>
      <c r="D69" s="2" t="s">
        <v>12</v>
      </c>
      <c r="E69" s="3">
        <v>0.28055555555555556</v>
      </c>
      <c r="F69" s="3">
        <v>0.26944444444444443</v>
      </c>
      <c r="G69">
        <v>44</v>
      </c>
      <c r="H69" s="2" t="s">
        <v>21</v>
      </c>
      <c r="I69" s="2" t="s">
        <v>14</v>
      </c>
      <c r="J69" s="2" t="s">
        <v>29</v>
      </c>
      <c r="K69" s="2" t="s">
        <v>16</v>
      </c>
    </row>
    <row r="70" spans="1:11" x14ac:dyDescent="0.3">
      <c r="A70">
        <v>69</v>
      </c>
      <c r="B70" s="1">
        <v>45294</v>
      </c>
      <c r="C70" s="2" t="s">
        <v>35</v>
      </c>
      <c r="D70" s="2" t="s">
        <v>20</v>
      </c>
      <c r="E70" s="3">
        <v>0.58333333333333337</v>
      </c>
      <c r="F70" s="3">
        <v>0.59444444444444444</v>
      </c>
      <c r="G70">
        <v>16</v>
      </c>
      <c r="H70" s="2" t="s">
        <v>27</v>
      </c>
      <c r="I70" s="2" t="s">
        <v>18</v>
      </c>
      <c r="J70" s="2" t="s">
        <v>45</v>
      </c>
      <c r="K70" s="2" t="s">
        <v>16</v>
      </c>
    </row>
    <row r="71" spans="1:11" x14ac:dyDescent="0.3">
      <c r="A71">
        <v>70</v>
      </c>
      <c r="B71" s="1">
        <v>45294</v>
      </c>
      <c r="C71" s="2" t="s">
        <v>35</v>
      </c>
      <c r="D71" s="2" t="s">
        <v>20</v>
      </c>
      <c r="E71" s="3">
        <v>0.62708333333333333</v>
      </c>
      <c r="F71" s="3">
        <v>0.64652777777777781</v>
      </c>
      <c r="G71">
        <v>28</v>
      </c>
      <c r="H71" s="2" t="s">
        <v>37</v>
      </c>
      <c r="I71" s="2" t="s">
        <v>18</v>
      </c>
      <c r="J71" s="2" t="s">
        <v>19</v>
      </c>
      <c r="K71" s="2" t="s">
        <v>16</v>
      </c>
    </row>
    <row r="72" spans="1:11" x14ac:dyDescent="0.3">
      <c r="A72">
        <v>71</v>
      </c>
      <c r="B72" s="1">
        <v>45294</v>
      </c>
      <c r="C72" s="2" t="s">
        <v>35</v>
      </c>
      <c r="D72" s="2" t="s">
        <v>20</v>
      </c>
      <c r="E72" s="3">
        <v>0.6875</v>
      </c>
      <c r="F72" s="3">
        <v>0.70416666666666672</v>
      </c>
      <c r="G72">
        <v>24</v>
      </c>
      <c r="H72" s="2" t="s">
        <v>43</v>
      </c>
      <c r="I72" s="2" t="s">
        <v>14</v>
      </c>
      <c r="J72" s="2" t="s">
        <v>36</v>
      </c>
      <c r="K72" s="2" t="s">
        <v>16</v>
      </c>
    </row>
    <row r="73" spans="1:11" x14ac:dyDescent="0.3">
      <c r="A73">
        <v>72</v>
      </c>
      <c r="B73" s="1">
        <v>45294</v>
      </c>
      <c r="C73" s="2" t="s">
        <v>35</v>
      </c>
      <c r="D73" s="2" t="s">
        <v>24</v>
      </c>
      <c r="E73" s="3">
        <v>0.91666666666666663</v>
      </c>
      <c r="F73" s="3">
        <v>0.93541666666666667</v>
      </c>
      <c r="G73">
        <v>27</v>
      </c>
      <c r="H73" s="2" t="s">
        <v>25</v>
      </c>
      <c r="I73" s="2" t="s">
        <v>14</v>
      </c>
      <c r="J73" s="2" t="s">
        <v>22</v>
      </c>
      <c r="K73" s="2" t="s">
        <v>16</v>
      </c>
    </row>
    <row r="74" spans="1:11" x14ac:dyDescent="0.3">
      <c r="A74">
        <v>73</v>
      </c>
      <c r="B74" s="1">
        <v>45294</v>
      </c>
      <c r="C74" s="2" t="s">
        <v>41</v>
      </c>
      <c r="D74" s="2" t="s">
        <v>12</v>
      </c>
      <c r="E74" s="3">
        <v>0.25</v>
      </c>
      <c r="F74" s="3">
        <v>0.26597222222222222</v>
      </c>
      <c r="G74">
        <v>23</v>
      </c>
      <c r="H74" s="2" t="s">
        <v>27</v>
      </c>
      <c r="I74" s="2" t="s">
        <v>18</v>
      </c>
      <c r="J74" s="2" t="s">
        <v>15</v>
      </c>
      <c r="K74" s="2" t="s">
        <v>16</v>
      </c>
    </row>
    <row r="75" spans="1:11" x14ac:dyDescent="0.3">
      <c r="A75">
        <v>74</v>
      </c>
      <c r="B75" s="1">
        <v>45294</v>
      </c>
      <c r="C75" s="2" t="s">
        <v>41</v>
      </c>
      <c r="D75" s="2" t="s">
        <v>20</v>
      </c>
      <c r="E75" s="3">
        <v>0.58333333333333337</v>
      </c>
      <c r="F75" s="3">
        <v>0.62222222222222223</v>
      </c>
      <c r="G75">
        <v>56</v>
      </c>
      <c r="H75" s="2" t="s">
        <v>39</v>
      </c>
      <c r="I75" s="2" t="s">
        <v>14</v>
      </c>
      <c r="J75" s="2" t="s">
        <v>36</v>
      </c>
      <c r="K75" s="2" t="s">
        <v>16</v>
      </c>
    </row>
    <row r="76" spans="1:11" x14ac:dyDescent="0.3">
      <c r="A76">
        <v>75</v>
      </c>
      <c r="B76" s="1">
        <v>45294</v>
      </c>
      <c r="C76" s="2" t="s">
        <v>41</v>
      </c>
      <c r="D76" s="2" t="s">
        <v>24</v>
      </c>
      <c r="E76" s="3">
        <v>0.91666666666666663</v>
      </c>
      <c r="F76" s="3">
        <v>0.92222222222222228</v>
      </c>
      <c r="G76">
        <v>8</v>
      </c>
      <c r="H76" s="2" t="s">
        <v>13</v>
      </c>
      <c r="I76" s="2" t="s">
        <v>14</v>
      </c>
      <c r="J76" s="2" t="s">
        <v>45</v>
      </c>
      <c r="K76" s="2" t="s">
        <v>16</v>
      </c>
    </row>
    <row r="77" spans="1:11" x14ac:dyDescent="0.3">
      <c r="A77">
        <v>76</v>
      </c>
      <c r="B77" s="1">
        <v>45294</v>
      </c>
      <c r="C77" s="2" t="s">
        <v>44</v>
      </c>
      <c r="D77" s="2" t="s">
        <v>12</v>
      </c>
      <c r="E77" s="3">
        <v>0.25</v>
      </c>
      <c r="F77" s="3">
        <v>0.25555555555555554</v>
      </c>
      <c r="G77">
        <v>8</v>
      </c>
      <c r="H77" s="2" t="s">
        <v>34</v>
      </c>
      <c r="I77" s="2" t="s">
        <v>18</v>
      </c>
      <c r="J77" s="2" t="s">
        <v>29</v>
      </c>
      <c r="K77" s="2" t="s">
        <v>16</v>
      </c>
    </row>
    <row r="78" spans="1:11" x14ac:dyDescent="0.3">
      <c r="A78">
        <v>77</v>
      </c>
      <c r="B78" s="1">
        <v>45294</v>
      </c>
      <c r="C78" s="2" t="s">
        <v>44</v>
      </c>
      <c r="D78" s="2" t="s">
        <v>12</v>
      </c>
      <c r="E78" s="3">
        <v>0.29444444444444445</v>
      </c>
      <c r="F78" s="3">
        <v>0.30833333333333335</v>
      </c>
      <c r="G78">
        <v>20</v>
      </c>
      <c r="H78" s="2" t="s">
        <v>31</v>
      </c>
      <c r="I78" s="2" t="s">
        <v>18</v>
      </c>
      <c r="J78" s="2" t="s">
        <v>19</v>
      </c>
      <c r="K78" s="2" t="s">
        <v>16</v>
      </c>
    </row>
    <row r="79" spans="1:11" x14ac:dyDescent="0.3">
      <c r="A79">
        <v>78</v>
      </c>
      <c r="B79" s="1">
        <v>45294</v>
      </c>
      <c r="C79" s="2" t="s">
        <v>44</v>
      </c>
      <c r="D79" s="2" t="s">
        <v>20</v>
      </c>
      <c r="E79" s="3">
        <v>0.58333333333333337</v>
      </c>
      <c r="F79" s="3">
        <v>0.58888888888888891</v>
      </c>
      <c r="G79">
        <v>8</v>
      </c>
      <c r="H79" s="2" t="s">
        <v>21</v>
      </c>
      <c r="I79" s="2" t="s">
        <v>14</v>
      </c>
      <c r="J79" s="2" t="s">
        <v>32</v>
      </c>
      <c r="K79" s="2" t="s">
        <v>16</v>
      </c>
    </row>
    <row r="80" spans="1:11" x14ac:dyDescent="0.3">
      <c r="A80">
        <v>79</v>
      </c>
      <c r="B80" s="1">
        <v>45294</v>
      </c>
      <c r="C80" s="2" t="s">
        <v>44</v>
      </c>
      <c r="D80" s="2" t="s">
        <v>24</v>
      </c>
      <c r="E80" s="3">
        <v>0.91666666666666663</v>
      </c>
      <c r="F80" s="3">
        <v>0.93263888888888891</v>
      </c>
      <c r="G80">
        <v>23</v>
      </c>
      <c r="H80" s="2" t="s">
        <v>25</v>
      </c>
      <c r="I80" s="2" t="s">
        <v>14</v>
      </c>
      <c r="J80" s="2" t="s">
        <v>29</v>
      </c>
      <c r="K80" s="2" t="s">
        <v>16</v>
      </c>
    </row>
    <row r="81" spans="1:11" x14ac:dyDescent="0.3">
      <c r="A81">
        <v>80</v>
      </c>
      <c r="B81" s="1">
        <v>45294</v>
      </c>
      <c r="C81" s="2" t="s">
        <v>44</v>
      </c>
      <c r="D81" s="2" t="s">
        <v>24</v>
      </c>
      <c r="E81" s="3">
        <v>0.95347222222222228</v>
      </c>
      <c r="F81" s="3">
        <v>0.91666666666666663</v>
      </c>
      <c r="G81">
        <v>7</v>
      </c>
      <c r="H81" s="2" t="s">
        <v>31</v>
      </c>
      <c r="I81" s="2" t="s">
        <v>18</v>
      </c>
      <c r="J81" s="2" t="s">
        <v>29</v>
      </c>
      <c r="K81" s="2" t="s">
        <v>16</v>
      </c>
    </row>
    <row r="82" spans="1:11" x14ac:dyDescent="0.3">
      <c r="A82">
        <v>81</v>
      </c>
      <c r="B82" s="1">
        <v>45295</v>
      </c>
      <c r="C82" s="2" t="s">
        <v>11</v>
      </c>
      <c r="D82" s="2" t="s">
        <v>12</v>
      </c>
      <c r="E82" s="3">
        <v>0.25</v>
      </c>
      <c r="F82" s="3">
        <v>0.2590277777777778</v>
      </c>
      <c r="G82">
        <v>13</v>
      </c>
      <c r="H82" s="2" t="s">
        <v>21</v>
      </c>
      <c r="I82" s="2" t="s">
        <v>14</v>
      </c>
      <c r="J82" s="2" t="s">
        <v>29</v>
      </c>
      <c r="K82" s="2" t="s">
        <v>16</v>
      </c>
    </row>
    <row r="83" spans="1:11" x14ac:dyDescent="0.3">
      <c r="A83">
        <v>82</v>
      </c>
      <c r="B83" s="1">
        <v>45295</v>
      </c>
      <c r="C83" s="2" t="s">
        <v>11</v>
      </c>
      <c r="D83" s="2" t="s">
        <v>12</v>
      </c>
      <c r="E83" s="3">
        <v>0.28749999999999998</v>
      </c>
      <c r="F83" s="3">
        <v>0.2722222222222222</v>
      </c>
      <c r="G83">
        <v>38</v>
      </c>
      <c r="H83" s="2" t="s">
        <v>27</v>
      </c>
      <c r="I83" s="2" t="s">
        <v>18</v>
      </c>
      <c r="J83" s="2" t="s">
        <v>40</v>
      </c>
      <c r="K83" s="2" t="s">
        <v>16</v>
      </c>
    </row>
    <row r="84" spans="1:11" x14ac:dyDescent="0.3">
      <c r="A84">
        <v>83</v>
      </c>
      <c r="B84" s="1">
        <v>45295</v>
      </c>
      <c r="C84" s="2" t="s">
        <v>11</v>
      </c>
      <c r="D84" s="2" t="s">
        <v>20</v>
      </c>
      <c r="E84" s="3">
        <v>0.58333333333333337</v>
      </c>
      <c r="F84" s="3">
        <v>0.59652777777777777</v>
      </c>
      <c r="G84">
        <v>19</v>
      </c>
      <c r="H84" s="2" t="s">
        <v>39</v>
      </c>
      <c r="I84" s="2" t="s">
        <v>14</v>
      </c>
      <c r="J84" s="2" t="s">
        <v>42</v>
      </c>
      <c r="K84" s="2" t="s">
        <v>16</v>
      </c>
    </row>
    <row r="85" spans="1:11" x14ac:dyDescent="0.3">
      <c r="A85">
        <v>84</v>
      </c>
      <c r="B85" s="1">
        <v>45295</v>
      </c>
      <c r="C85" s="2" t="s">
        <v>11</v>
      </c>
      <c r="D85" s="2" t="s">
        <v>20</v>
      </c>
      <c r="E85" s="3">
        <v>0.60347222222222219</v>
      </c>
      <c r="F85" s="3">
        <v>0.6118055555555556</v>
      </c>
      <c r="G85">
        <v>12</v>
      </c>
      <c r="H85" s="2" t="s">
        <v>37</v>
      </c>
      <c r="I85" s="2" t="s">
        <v>18</v>
      </c>
      <c r="J85" s="2" t="s">
        <v>40</v>
      </c>
      <c r="K85" s="2" t="s">
        <v>16</v>
      </c>
    </row>
    <row r="86" spans="1:11" x14ac:dyDescent="0.3">
      <c r="A86">
        <v>85</v>
      </c>
      <c r="B86" s="1">
        <v>45295</v>
      </c>
      <c r="C86" s="2" t="s">
        <v>11</v>
      </c>
      <c r="D86" s="2" t="s">
        <v>20</v>
      </c>
      <c r="E86" s="3">
        <v>0.64652777777777781</v>
      </c>
      <c r="F86" s="3">
        <v>0.6430555555555556</v>
      </c>
      <c r="G86">
        <v>55</v>
      </c>
      <c r="H86" s="2" t="s">
        <v>34</v>
      </c>
      <c r="I86" s="2" t="s">
        <v>18</v>
      </c>
      <c r="J86" s="2" t="s">
        <v>45</v>
      </c>
      <c r="K86" s="2" t="s">
        <v>16</v>
      </c>
    </row>
    <row r="87" spans="1:11" x14ac:dyDescent="0.3">
      <c r="A87">
        <v>86</v>
      </c>
      <c r="B87" s="1">
        <v>45295</v>
      </c>
      <c r="C87" s="2" t="s">
        <v>11</v>
      </c>
      <c r="D87" s="2" t="s">
        <v>24</v>
      </c>
      <c r="E87" s="3">
        <v>0.91666666666666663</v>
      </c>
      <c r="F87" s="3">
        <v>0.93819444444444444</v>
      </c>
      <c r="G87">
        <v>31</v>
      </c>
      <c r="H87" s="2" t="s">
        <v>25</v>
      </c>
      <c r="I87" s="2" t="s">
        <v>14</v>
      </c>
      <c r="J87" s="2" t="s">
        <v>46</v>
      </c>
      <c r="K87" s="2" t="s">
        <v>16</v>
      </c>
    </row>
    <row r="88" spans="1:11" x14ac:dyDescent="0.3">
      <c r="A88">
        <v>87</v>
      </c>
      <c r="B88" s="1">
        <v>45295</v>
      </c>
      <c r="C88" s="2" t="s">
        <v>11</v>
      </c>
      <c r="D88" s="2" t="s">
        <v>24</v>
      </c>
      <c r="E88" s="3">
        <v>0.95972222222222225</v>
      </c>
      <c r="F88" s="3">
        <v>0.97847222222222219</v>
      </c>
      <c r="G88">
        <v>27</v>
      </c>
      <c r="H88" s="2" t="s">
        <v>31</v>
      </c>
      <c r="I88" s="2" t="s">
        <v>18</v>
      </c>
      <c r="J88" s="2" t="s">
        <v>38</v>
      </c>
      <c r="K88" s="2" t="s">
        <v>16</v>
      </c>
    </row>
    <row r="89" spans="1:11" x14ac:dyDescent="0.3">
      <c r="A89">
        <v>88</v>
      </c>
      <c r="B89" s="1">
        <v>45295</v>
      </c>
      <c r="C89" s="2" t="s">
        <v>11</v>
      </c>
      <c r="D89" s="2" t="s">
        <v>24</v>
      </c>
      <c r="E89" s="3">
        <v>1.3194444444444444E-2</v>
      </c>
      <c r="F89" s="3">
        <v>2.5694444444444443E-2</v>
      </c>
      <c r="G89">
        <v>18</v>
      </c>
      <c r="H89" s="2" t="s">
        <v>37</v>
      </c>
      <c r="I89" s="2" t="s">
        <v>18</v>
      </c>
      <c r="J89" s="2" t="s">
        <v>33</v>
      </c>
      <c r="K89" s="2" t="s">
        <v>16</v>
      </c>
    </row>
    <row r="90" spans="1:11" x14ac:dyDescent="0.3">
      <c r="A90">
        <v>89</v>
      </c>
      <c r="B90" s="1">
        <v>45295</v>
      </c>
      <c r="C90" s="2" t="s">
        <v>30</v>
      </c>
      <c r="D90" s="2" t="s">
        <v>12</v>
      </c>
      <c r="E90" s="3">
        <v>0.25</v>
      </c>
      <c r="F90" s="3">
        <v>0.26597222222222222</v>
      </c>
      <c r="G90">
        <v>23</v>
      </c>
      <c r="H90" s="2" t="s">
        <v>39</v>
      </c>
      <c r="I90" s="2" t="s">
        <v>14</v>
      </c>
      <c r="J90" s="2" t="s">
        <v>38</v>
      </c>
      <c r="K90" s="2" t="s">
        <v>16</v>
      </c>
    </row>
    <row r="91" spans="1:11" x14ac:dyDescent="0.3">
      <c r="A91">
        <v>90</v>
      </c>
      <c r="B91" s="1">
        <v>45295</v>
      </c>
      <c r="C91" s="2" t="s">
        <v>30</v>
      </c>
      <c r="D91" s="2" t="s">
        <v>12</v>
      </c>
      <c r="E91" s="3">
        <v>0.27569444444444446</v>
      </c>
      <c r="F91" s="3">
        <v>0.25069444444444444</v>
      </c>
      <c r="G91">
        <v>24</v>
      </c>
      <c r="H91" s="2" t="s">
        <v>39</v>
      </c>
      <c r="I91" s="2" t="s">
        <v>14</v>
      </c>
      <c r="J91" s="2" t="s">
        <v>28</v>
      </c>
      <c r="K91" s="2" t="s">
        <v>16</v>
      </c>
    </row>
    <row r="92" spans="1:11" x14ac:dyDescent="0.3">
      <c r="A92">
        <v>91</v>
      </c>
      <c r="B92" s="1">
        <v>45295</v>
      </c>
      <c r="C92" s="2" t="s">
        <v>30</v>
      </c>
      <c r="D92" s="2" t="s">
        <v>12</v>
      </c>
      <c r="E92" s="3">
        <v>0.32361111111111113</v>
      </c>
      <c r="F92" s="3">
        <v>0.29930555555555555</v>
      </c>
      <c r="G92">
        <v>25</v>
      </c>
      <c r="H92" s="2" t="s">
        <v>37</v>
      </c>
      <c r="I92" s="2" t="s">
        <v>18</v>
      </c>
      <c r="J92" s="2" t="s">
        <v>19</v>
      </c>
      <c r="K92" s="2" t="s">
        <v>16</v>
      </c>
    </row>
    <row r="93" spans="1:11" x14ac:dyDescent="0.3">
      <c r="A93">
        <v>92</v>
      </c>
      <c r="B93" s="1">
        <v>45295</v>
      </c>
      <c r="C93" s="2" t="s">
        <v>30</v>
      </c>
      <c r="D93" s="2" t="s">
        <v>20</v>
      </c>
      <c r="E93" s="3">
        <v>0.58333333333333337</v>
      </c>
      <c r="F93" s="3">
        <v>0.58819444444444446</v>
      </c>
      <c r="G93">
        <v>7</v>
      </c>
      <c r="H93" s="2" t="s">
        <v>25</v>
      </c>
      <c r="I93" s="2" t="s">
        <v>14</v>
      </c>
      <c r="J93" s="2" t="s">
        <v>45</v>
      </c>
      <c r="K93" s="2" t="s">
        <v>16</v>
      </c>
    </row>
    <row r="94" spans="1:11" x14ac:dyDescent="0.3">
      <c r="A94">
        <v>93</v>
      </c>
      <c r="B94" s="1">
        <v>45295</v>
      </c>
      <c r="C94" s="2" t="s">
        <v>30</v>
      </c>
      <c r="D94" s="2" t="s">
        <v>24</v>
      </c>
      <c r="E94" s="3">
        <v>0.91666666666666663</v>
      </c>
      <c r="F94" s="3">
        <v>0.92083333333333328</v>
      </c>
      <c r="G94">
        <v>6</v>
      </c>
      <c r="H94" s="2" t="s">
        <v>17</v>
      </c>
      <c r="I94" s="2" t="s">
        <v>18</v>
      </c>
      <c r="J94" s="2" t="s">
        <v>42</v>
      </c>
      <c r="K94" s="2" t="s">
        <v>16</v>
      </c>
    </row>
    <row r="95" spans="1:11" x14ac:dyDescent="0.3">
      <c r="A95">
        <v>94</v>
      </c>
      <c r="B95" s="1">
        <v>45295</v>
      </c>
      <c r="C95" s="2" t="s">
        <v>30</v>
      </c>
      <c r="D95" s="2" t="s">
        <v>24</v>
      </c>
      <c r="E95" s="3">
        <v>0.94236111111111109</v>
      </c>
      <c r="F95" s="3">
        <v>0.91805555555555551</v>
      </c>
      <c r="G95">
        <v>25</v>
      </c>
      <c r="H95" s="2" t="s">
        <v>43</v>
      </c>
      <c r="I95" s="2" t="s">
        <v>14</v>
      </c>
      <c r="J95" s="2" t="s">
        <v>32</v>
      </c>
      <c r="K95" s="2" t="s">
        <v>16</v>
      </c>
    </row>
    <row r="96" spans="1:11" x14ac:dyDescent="0.3">
      <c r="A96">
        <v>95</v>
      </c>
      <c r="B96" s="1">
        <v>45295</v>
      </c>
      <c r="C96" s="2" t="s">
        <v>35</v>
      </c>
      <c r="D96" s="2" t="s">
        <v>12</v>
      </c>
      <c r="E96" s="3">
        <v>0.25</v>
      </c>
      <c r="F96" s="3">
        <v>0.26597222222222222</v>
      </c>
      <c r="G96">
        <v>23</v>
      </c>
      <c r="H96" s="2" t="s">
        <v>37</v>
      </c>
      <c r="I96" s="2" t="s">
        <v>18</v>
      </c>
      <c r="J96" s="2" t="s">
        <v>33</v>
      </c>
      <c r="K96" s="2" t="s">
        <v>16</v>
      </c>
    </row>
    <row r="97" spans="1:11" x14ac:dyDescent="0.3">
      <c r="A97">
        <v>96</v>
      </c>
      <c r="B97" s="1">
        <v>45295</v>
      </c>
      <c r="C97" s="2" t="s">
        <v>35</v>
      </c>
      <c r="D97" s="2" t="s">
        <v>20</v>
      </c>
      <c r="E97" s="3">
        <v>0.58333333333333337</v>
      </c>
      <c r="F97" s="3">
        <v>0.59305555555555556</v>
      </c>
      <c r="G97">
        <v>14</v>
      </c>
      <c r="H97" s="2" t="s">
        <v>27</v>
      </c>
      <c r="I97" s="2" t="s">
        <v>18</v>
      </c>
      <c r="J97" s="2" t="s">
        <v>32</v>
      </c>
      <c r="K97" s="2" t="s">
        <v>16</v>
      </c>
    </row>
    <row r="98" spans="1:11" x14ac:dyDescent="0.3">
      <c r="A98">
        <v>97</v>
      </c>
      <c r="B98" s="1">
        <v>45295</v>
      </c>
      <c r="C98" s="2" t="s">
        <v>35</v>
      </c>
      <c r="D98" s="2" t="s">
        <v>20</v>
      </c>
      <c r="E98" s="3">
        <v>0.62361111111111112</v>
      </c>
      <c r="F98" s="3">
        <v>0.6</v>
      </c>
      <c r="G98">
        <v>26</v>
      </c>
      <c r="H98" s="2" t="s">
        <v>27</v>
      </c>
      <c r="I98" s="2" t="s">
        <v>18</v>
      </c>
      <c r="J98" s="2" t="s">
        <v>38</v>
      </c>
      <c r="K98" s="2" t="s">
        <v>16</v>
      </c>
    </row>
    <row r="99" spans="1:11" x14ac:dyDescent="0.3">
      <c r="A99">
        <v>98</v>
      </c>
      <c r="B99" s="1">
        <v>45295</v>
      </c>
      <c r="C99" s="2" t="s">
        <v>35</v>
      </c>
      <c r="D99" s="2" t="s">
        <v>24</v>
      </c>
      <c r="E99" s="3">
        <v>0.91666666666666663</v>
      </c>
      <c r="F99" s="3">
        <v>0.92222222222222228</v>
      </c>
      <c r="G99">
        <v>8</v>
      </c>
      <c r="H99" s="2" t="s">
        <v>31</v>
      </c>
      <c r="I99" s="2" t="s">
        <v>18</v>
      </c>
      <c r="J99" s="2" t="s">
        <v>26</v>
      </c>
      <c r="K99" s="2" t="s">
        <v>16</v>
      </c>
    </row>
    <row r="100" spans="1:11" x14ac:dyDescent="0.3">
      <c r="A100">
        <v>99</v>
      </c>
      <c r="B100" s="1">
        <v>45295</v>
      </c>
      <c r="C100" s="2" t="s">
        <v>35</v>
      </c>
      <c r="D100" s="2" t="s">
        <v>24</v>
      </c>
      <c r="E100" s="3">
        <v>0.95416666666666672</v>
      </c>
      <c r="F100" s="3">
        <v>0.94791666666666663</v>
      </c>
      <c r="G100">
        <v>51</v>
      </c>
      <c r="H100" s="2" t="s">
        <v>43</v>
      </c>
      <c r="I100" s="2" t="s">
        <v>14</v>
      </c>
      <c r="J100" s="2" t="s">
        <v>28</v>
      </c>
      <c r="K100" s="2" t="s">
        <v>16</v>
      </c>
    </row>
    <row r="101" spans="1:11" x14ac:dyDescent="0.3">
      <c r="A101">
        <v>100</v>
      </c>
      <c r="B101" s="1">
        <v>45295</v>
      </c>
      <c r="C101" s="2" t="s">
        <v>35</v>
      </c>
      <c r="D101" s="2" t="s">
        <v>24</v>
      </c>
      <c r="E101" s="3">
        <v>2.013888888888889E-2</v>
      </c>
      <c r="F101" s="3">
        <v>2.4305555555555556E-2</v>
      </c>
      <c r="G101">
        <v>6</v>
      </c>
      <c r="H101" s="2" t="s">
        <v>13</v>
      </c>
      <c r="I101" s="2" t="s">
        <v>14</v>
      </c>
      <c r="J101" s="2" t="s">
        <v>29</v>
      </c>
      <c r="K101" s="2" t="s">
        <v>16</v>
      </c>
    </row>
    <row r="102" spans="1:11" x14ac:dyDescent="0.3">
      <c r="A102">
        <v>101</v>
      </c>
      <c r="B102" s="1">
        <v>45295</v>
      </c>
      <c r="C102" s="2" t="s">
        <v>41</v>
      </c>
      <c r="D102" s="2" t="s">
        <v>12</v>
      </c>
      <c r="E102" s="3">
        <v>0.25</v>
      </c>
      <c r="F102" s="3">
        <v>0.28888888888888886</v>
      </c>
      <c r="G102">
        <v>56</v>
      </c>
      <c r="H102" s="2" t="s">
        <v>43</v>
      </c>
      <c r="I102" s="2" t="s">
        <v>14</v>
      </c>
      <c r="J102" s="2" t="s">
        <v>19</v>
      </c>
      <c r="K102" s="2" t="s">
        <v>16</v>
      </c>
    </row>
    <row r="103" spans="1:11" x14ac:dyDescent="0.3">
      <c r="A103">
        <v>102</v>
      </c>
      <c r="B103" s="1">
        <v>45295</v>
      </c>
      <c r="C103" s="2" t="s">
        <v>41</v>
      </c>
      <c r="D103" s="2" t="s">
        <v>12</v>
      </c>
      <c r="E103" s="3">
        <v>0.30208333333333331</v>
      </c>
      <c r="F103" s="3">
        <v>0.31736111111111109</v>
      </c>
      <c r="G103">
        <v>22</v>
      </c>
      <c r="H103" s="2" t="s">
        <v>37</v>
      </c>
      <c r="I103" s="2" t="s">
        <v>18</v>
      </c>
      <c r="J103" s="2" t="s">
        <v>36</v>
      </c>
      <c r="K103" s="2" t="s">
        <v>16</v>
      </c>
    </row>
    <row r="104" spans="1:11" x14ac:dyDescent="0.3">
      <c r="A104">
        <v>103</v>
      </c>
      <c r="B104" s="1">
        <v>45295</v>
      </c>
      <c r="C104" s="2" t="s">
        <v>41</v>
      </c>
      <c r="D104" s="2" t="s">
        <v>20</v>
      </c>
      <c r="E104" s="3">
        <v>0.58333333333333337</v>
      </c>
      <c r="F104" s="3">
        <v>0.61041666666666672</v>
      </c>
      <c r="G104">
        <v>39</v>
      </c>
      <c r="H104" s="2" t="s">
        <v>17</v>
      </c>
      <c r="I104" s="2" t="s">
        <v>18</v>
      </c>
      <c r="J104" s="2" t="s">
        <v>29</v>
      </c>
      <c r="K104" s="2" t="s">
        <v>16</v>
      </c>
    </row>
    <row r="105" spans="1:11" x14ac:dyDescent="0.3">
      <c r="A105">
        <v>104</v>
      </c>
      <c r="B105" s="1">
        <v>45295</v>
      </c>
      <c r="C105" s="2" t="s">
        <v>41</v>
      </c>
      <c r="D105" s="2" t="s">
        <v>20</v>
      </c>
      <c r="E105" s="3">
        <v>0.64375000000000004</v>
      </c>
      <c r="F105" s="3">
        <v>0.65902777777777777</v>
      </c>
      <c r="G105">
        <v>22</v>
      </c>
      <c r="H105" s="2" t="s">
        <v>17</v>
      </c>
      <c r="I105" s="2" t="s">
        <v>18</v>
      </c>
      <c r="J105" s="2" t="s">
        <v>29</v>
      </c>
      <c r="K105" s="2" t="s">
        <v>16</v>
      </c>
    </row>
    <row r="106" spans="1:11" x14ac:dyDescent="0.3">
      <c r="A106">
        <v>105</v>
      </c>
      <c r="B106" s="1">
        <v>45295</v>
      </c>
      <c r="C106" s="2" t="s">
        <v>41</v>
      </c>
      <c r="D106" s="2" t="s">
        <v>24</v>
      </c>
      <c r="E106" s="3">
        <v>0.91666666666666663</v>
      </c>
      <c r="F106" s="3">
        <v>0.95</v>
      </c>
      <c r="G106">
        <v>48</v>
      </c>
      <c r="H106" s="2" t="s">
        <v>43</v>
      </c>
      <c r="I106" s="2" t="s">
        <v>14</v>
      </c>
      <c r="J106" s="2" t="s">
        <v>45</v>
      </c>
      <c r="K106" s="2" t="s">
        <v>16</v>
      </c>
    </row>
    <row r="107" spans="1:11" x14ac:dyDescent="0.3">
      <c r="A107">
        <v>106</v>
      </c>
      <c r="B107" s="1">
        <v>45295</v>
      </c>
      <c r="C107" s="2" t="s">
        <v>44</v>
      </c>
      <c r="D107" s="2" t="s">
        <v>12</v>
      </c>
      <c r="E107" s="3">
        <v>0.25</v>
      </c>
      <c r="F107" s="3">
        <v>0.27152777777777776</v>
      </c>
      <c r="G107">
        <v>31</v>
      </c>
      <c r="H107" s="2" t="s">
        <v>34</v>
      </c>
      <c r="I107" s="2" t="s">
        <v>18</v>
      </c>
      <c r="J107" s="2" t="s">
        <v>40</v>
      </c>
      <c r="K107" s="2" t="s">
        <v>16</v>
      </c>
    </row>
    <row r="108" spans="1:11" x14ac:dyDescent="0.3">
      <c r="A108">
        <v>107</v>
      </c>
      <c r="B108" s="1">
        <v>45295</v>
      </c>
      <c r="C108" s="2" t="s">
        <v>44</v>
      </c>
      <c r="D108" s="2" t="s">
        <v>12</v>
      </c>
      <c r="E108" s="3">
        <v>0.28888888888888886</v>
      </c>
      <c r="F108" s="3">
        <v>0.26666666666666666</v>
      </c>
      <c r="G108">
        <v>28</v>
      </c>
      <c r="H108" s="2" t="s">
        <v>27</v>
      </c>
      <c r="I108" s="2" t="s">
        <v>18</v>
      </c>
      <c r="J108" s="2" t="s">
        <v>22</v>
      </c>
      <c r="K108" s="2" t="s">
        <v>16</v>
      </c>
    </row>
    <row r="109" spans="1:11" x14ac:dyDescent="0.3">
      <c r="A109">
        <v>108</v>
      </c>
      <c r="B109" s="1">
        <v>45295</v>
      </c>
      <c r="C109" s="2" t="s">
        <v>44</v>
      </c>
      <c r="D109" s="2" t="s">
        <v>20</v>
      </c>
      <c r="E109" s="3">
        <v>0.58333333333333337</v>
      </c>
      <c r="F109" s="3">
        <v>0.60972222222222228</v>
      </c>
      <c r="G109">
        <v>38</v>
      </c>
      <c r="H109" s="2" t="s">
        <v>39</v>
      </c>
      <c r="I109" s="2" t="s">
        <v>14</v>
      </c>
      <c r="J109" s="2" t="s">
        <v>15</v>
      </c>
      <c r="K109" s="2" t="s">
        <v>16</v>
      </c>
    </row>
    <row r="110" spans="1:11" x14ac:dyDescent="0.3">
      <c r="A110">
        <v>109</v>
      </c>
      <c r="B110" s="1">
        <v>45295</v>
      </c>
      <c r="C110" s="2" t="s">
        <v>44</v>
      </c>
      <c r="D110" s="2" t="s">
        <v>24</v>
      </c>
      <c r="E110" s="3">
        <v>0.91666666666666663</v>
      </c>
      <c r="F110" s="3">
        <v>0.94236111111111109</v>
      </c>
      <c r="G110">
        <v>37</v>
      </c>
      <c r="H110" s="2" t="s">
        <v>37</v>
      </c>
      <c r="I110" s="2" t="s">
        <v>18</v>
      </c>
      <c r="J110" s="2" t="s">
        <v>38</v>
      </c>
      <c r="K110" s="2" t="s">
        <v>16</v>
      </c>
    </row>
    <row r="111" spans="1:11" x14ac:dyDescent="0.3">
      <c r="A111">
        <v>110</v>
      </c>
      <c r="B111" s="1">
        <v>45296</v>
      </c>
      <c r="C111" s="2" t="s">
        <v>11</v>
      </c>
      <c r="D111" s="2" t="s">
        <v>12</v>
      </c>
      <c r="E111" s="3">
        <v>0.25</v>
      </c>
      <c r="F111" s="3">
        <v>0.25486111111111109</v>
      </c>
      <c r="G111">
        <v>7</v>
      </c>
      <c r="H111" s="2" t="s">
        <v>31</v>
      </c>
      <c r="I111" s="2" t="s">
        <v>18</v>
      </c>
      <c r="J111" s="2" t="s">
        <v>46</v>
      </c>
      <c r="K111" s="2" t="s">
        <v>16</v>
      </c>
    </row>
    <row r="112" spans="1:11" x14ac:dyDescent="0.3">
      <c r="A112">
        <v>111</v>
      </c>
      <c r="B112" s="1">
        <v>45296</v>
      </c>
      <c r="C112" s="2" t="s">
        <v>11</v>
      </c>
      <c r="D112" s="2" t="s">
        <v>20</v>
      </c>
      <c r="E112" s="3">
        <v>0.58333333333333337</v>
      </c>
      <c r="F112" s="3">
        <v>0.59305555555555556</v>
      </c>
      <c r="G112">
        <v>14</v>
      </c>
      <c r="H112" s="2" t="s">
        <v>13</v>
      </c>
      <c r="I112" s="2" t="s">
        <v>14</v>
      </c>
      <c r="J112" s="2" t="s">
        <v>36</v>
      </c>
      <c r="K112" s="2" t="s">
        <v>16</v>
      </c>
    </row>
    <row r="113" spans="1:11" x14ac:dyDescent="0.3">
      <c r="A113">
        <v>112</v>
      </c>
      <c r="B113" s="1">
        <v>45296</v>
      </c>
      <c r="C113" s="2" t="s">
        <v>11</v>
      </c>
      <c r="D113" s="2" t="s">
        <v>20</v>
      </c>
      <c r="E113" s="3">
        <v>0.62083333333333335</v>
      </c>
      <c r="F113" s="3">
        <v>0.61388888888888893</v>
      </c>
      <c r="G113">
        <v>50</v>
      </c>
      <c r="H113" s="2" t="s">
        <v>31</v>
      </c>
      <c r="I113" s="2" t="s">
        <v>18</v>
      </c>
      <c r="J113" s="2" t="s">
        <v>26</v>
      </c>
      <c r="K113" s="2" t="s">
        <v>16</v>
      </c>
    </row>
    <row r="114" spans="1:11" x14ac:dyDescent="0.3">
      <c r="A114">
        <v>113</v>
      </c>
      <c r="B114" s="1">
        <v>45296</v>
      </c>
      <c r="C114" s="2" t="s">
        <v>11</v>
      </c>
      <c r="D114" s="2" t="s">
        <v>24</v>
      </c>
      <c r="E114" s="3">
        <v>0.91666666666666663</v>
      </c>
      <c r="F114" s="3">
        <v>0.92638888888888893</v>
      </c>
      <c r="G114">
        <v>14</v>
      </c>
      <c r="H114" s="2" t="s">
        <v>34</v>
      </c>
      <c r="I114" s="2" t="s">
        <v>18</v>
      </c>
      <c r="J114" s="2" t="s">
        <v>22</v>
      </c>
      <c r="K114" s="2" t="s">
        <v>16</v>
      </c>
    </row>
    <row r="115" spans="1:11" x14ac:dyDescent="0.3">
      <c r="A115">
        <v>114</v>
      </c>
      <c r="B115" s="1">
        <v>45296</v>
      </c>
      <c r="C115" s="2" t="s">
        <v>11</v>
      </c>
      <c r="D115" s="2" t="s">
        <v>24</v>
      </c>
      <c r="E115" s="3">
        <v>0.95625000000000004</v>
      </c>
      <c r="F115" s="3">
        <v>0.94791666666666663</v>
      </c>
      <c r="G115">
        <v>48</v>
      </c>
      <c r="H115" s="2" t="s">
        <v>17</v>
      </c>
      <c r="I115" s="2" t="s">
        <v>18</v>
      </c>
      <c r="J115" s="2" t="s">
        <v>42</v>
      </c>
      <c r="K115" s="2" t="s">
        <v>16</v>
      </c>
    </row>
    <row r="116" spans="1:11" x14ac:dyDescent="0.3">
      <c r="A116">
        <v>115</v>
      </c>
      <c r="B116" s="1">
        <v>45296</v>
      </c>
      <c r="C116" s="2" t="s">
        <v>30</v>
      </c>
      <c r="D116" s="2" t="s">
        <v>12</v>
      </c>
      <c r="E116" s="3">
        <v>0.25</v>
      </c>
      <c r="F116" s="3">
        <v>0.27361111111111114</v>
      </c>
      <c r="G116">
        <v>34</v>
      </c>
      <c r="H116" s="2" t="s">
        <v>25</v>
      </c>
      <c r="I116" s="2" t="s">
        <v>14</v>
      </c>
      <c r="J116" s="2" t="s">
        <v>45</v>
      </c>
      <c r="K116" s="2" t="s">
        <v>16</v>
      </c>
    </row>
    <row r="117" spans="1:11" x14ac:dyDescent="0.3">
      <c r="A117">
        <v>116</v>
      </c>
      <c r="B117" s="1">
        <v>45296</v>
      </c>
      <c r="C117" s="2" t="s">
        <v>30</v>
      </c>
      <c r="D117" s="2" t="s">
        <v>20</v>
      </c>
      <c r="E117" s="3">
        <v>0.58333333333333337</v>
      </c>
      <c r="F117" s="3">
        <v>0.58680555555555558</v>
      </c>
      <c r="G117">
        <v>5</v>
      </c>
      <c r="H117" s="2" t="s">
        <v>39</v>
      </c>
      <c r="I117" s="2" t="s">
        <v>14</v>
      </c>
      <c r="J117" s="2" t="s">
        <v>32</v>
      </c>
      <c r="K117" s="2" t="s">
        <v>16</v>
      </c>
    </row>
    <row r="118" spans="1:11" x14ac:dyDescent="0.3">
      <c r="A118">
        <v>117</v>
      </c>
      <c r="B118" s="1">
        <v>45296</v>
      </c>
      <c r="C118" s="2" t="s">
        <v>30</v>
      </c>
      <c r="D118" s="2" t="s">
        <v>24</v>
      </c>
      <c r="E118" s="3">
        <v>0.91666666666666663</v>
      </c>
      <c r="F118" s="3">
        <v>0.95347222222222228</v>
      </c>
      <c r="G118">
        <v>53</v>
      </c>
      <c r="H118" s="2" t="s">
        <v>21</v>
      </c>
      <c r="I118" s="2" t="s">
        <v>14</v>
      </c>
      <c r="J118" s="2" t="s">
        <v>22</v>
      </c>
      <c r="K118" s="2" t="s">
        <v>16</v>
      </c>
    </row>
    <row r="119" spans="1:11" x14ac:dyDescent="0.3">
      <c r="A119">
        <v>118</v>
      </c>
      <c r="B119" s="1">
        <v>45296</v>
      </c>
      <c r="C119" s="2" t="s">
        <v>35</v>
      </c>
      <c r="D119" s="2" t="s">
        <v>12</v>
      </c>
      <c r="E119" s="3">
        <v>0.25</v>
      </c>
      <c r="F119" s="3">
        <v>0.27291666666666664</v>
      </c>
      <c r="G119">
        <v>33</v>
      </c>
      <c r="H119" s="2" t="s">
        <v>37</v>
      </c>
      <c r="I119" s="2" t="s">
        <v>18</v>
      </c>
      <c r="J119" s="2" t="s">
        <v>19</v>
      </c>
      <c r="K119" s="2" t="s">
        <v>16</v>
      </c>
    </row>
    <row r="120" spans="1:11" x14ac:dyDescent="0.3">
      <c r="A120">
        <v>119</v>
      </c>
      <c r="B120" s="1">
        <v>45296</v>
      </c>
      <c r="C120" s="2" t="s">
        <v>35</v>
      </c>
      <c r="D120" s="2" t="s">
        <v>20</v>
      </c>
      <c r="E120" s="3">
        <v>0.58333333333333337</v>
      </c>
      <c r="F120" s="3">
        <v>0.61805555555555558</v>
      </c>
      <c r="G120">
        <v>50</v>
      </c>
      <c r="H120" s="2" t="s">
        <v>39</v>
      </c>
      <c r="I120" s="2" t="s">
        <v>14</v>
      </c>
      <c r="J120" s="2" t="s">
        <v>46</v>
      </c>
      <c r="K120" s="2" t="s">
        <v>16</v>
      </c>
    </row>
    <row r="121" spans="1:11" x14ac:dyDescent="0.3">
      <c r="A121">
        <v>120</v>
      </c>
      <c r="B121" s="1">
        <v>45296</v>
      </c>
      <c r="C121" s="2" t="s">
        <v>35</v>
      </c>
      <c r="D121" s="2" t="s">
        <v>24</v>
      </c>
      <c r="E121" s="3">
        <v>0.91666666666666663</v>
      </c>
      <c r="F121" s="3">
        <v>0.94791666666666663</v>
      </c>
      <c r="G121">
        <v>45</v>
      </c>
      <c r="H121" s="2" t="s">
        <v>13</v>
      </c>
      <c r="I121" s="2" t="s">
        <v>14</v>
      </c>
      <c r="J121" s="2" t="s">
        <v>36</v>
      </c>
      <c r="K121" s="2" t="s">
        <v>16</v>
      </c>
    </row>
    <row r="122" spans="1:11" x14ac:dyDescent="0.3">
      <c r="A122">
        <v>121</v>
      </c>
      <c r="B122" s="1">
        <v>45296</v>
      </c>
      <c r="C122" s="2" t="s">
        <v>35</v>
      </c>
      <c r="D122" s="2" t="s">
        <v>24</v>
      </c>
      <c r="E122" s="3">
        <v>0.96319444444444446</v>
      </c>
      <c r="F122" s="3">
        <v>0.97499999999999998</v>
      </c>
      <c r="G122">
        <v>17</v>
      </c>
      <c r="H122" s="2" t="s">
        <v>39</v>
      </c>
      <c r="I122" s="2" t="s">
        <v>14</v>
      </c>
      <c r="J122" s="2" t="s">
        <v>26</v>
      </c>
      <c r="K122" s="2" t="s">
        <v>16</v>
      </c>
    </row>
    <row r="123" spans="1:11" x14ac:dyDescent="0.3">
      <c r="A123">
        <v>122</v>
      </c>
      <c r="B123" s="1">
        <v>45296</v>
      </c>
      <c r="C123" s="2" t="s">
        <v>41</v>
      </c>
      <c r="D123" s="2" t="s">
        <v>12</v>
      </c>
      <c r="E123" s="3">
        <v>0.25</v>
      </c>
      <c r="F123" s="3">
        <v>0.28749999999999998</v>
      </c>
      <c r="G123">
        <v>54</v>
      </c>
      <c r="H123" s="2" t="s">
        <v>27</v>
      </c>
      <c r="I123" s="2" t="s">
        <v>18</v>
      </c>
      <c r="J123" s="2" t="s">
        <v>33</v>
      </c>
      <c r="K123" s="2" t="s">
        <v>16</v>
      </c>
    </row>
    <row r="124" spans="1:11" x14ac:dyDescent="0.3">
      <c r="A124">
        <v>123</v>
      </c>
      <c r="B124" s="1">
        <v>45296</v>
      </c>
      <c r="C124" s="2" t="s">
        <v>41</v>
      </c>
      <c r="D124" s="2" t="s">
        <v>12</v>
      </c>
      <c r="E124" s="3">
        <v>0.29930555555555555</v>
      </c>
      <c r="F124" s="3">
        <v>0.31180555555555556</v>
      </c>
      <c r="G124">
        <v>18</v>
      </c>
      <c r="H124" s="2" t="s">
        <v>17</v>
      </c>
      <c r="I124" s="2" t="s">
        <v>18</v>
      </c>
      <c r="J124" s="2" t="s">
        <v>15</v>
      </c>
      <c r="K124" s="2" t="s">
        <v>16</v>
      </c>
    </row>
    <row r="125" spans="1:11" x14ac:dyDescent="0.3">
      <c r="A125">
        <v>124</v>
      </c>
      <c r="B125" s="1">
        <v>45296</v>
      </c>
      <c r="C125" s="2" t="s">
        <v>41</v>
      </c>
      <c r="D125" s="2" t="s">
        <v>20</v>
      </c>
      <c r="E125" s="3">
        <v>0.58333333333333337</v>
      </c>
      <c r="F125" s="3">
        <v>0.58680555555555558</v>
      </c>
      <c r="G125">
        <v>5</v>
      </c>
      <c r="H125" s="2" t="s">
        <v>21</v>
      </c>
      <c r="I125" s="2" t="s">
        <v>14</v>
      </c>
      <c r="J125" s="2" t="s">
        <v>28</v>
      </c>
      <c r="K125" s="2" t="s">
        <v>16</v>
      </c>
    </row>
    <row r="126" spans="1:11" x14ac:dyDescent="0.3">
      <c r="A126">
        <v>125</v>
      </c>
      <c r="B126" s="1">
        <v>45296</v>
      </c>
      <c r="C126" s="2" t="s">
        <v>41</v>
      </c>
      <c r="D126" s="2" t="s">
        <v>24</v>
      </c>
      <c r="E126" s="3">
        <v>0.91666666666666663</v>
      </c>
      <c r="F126" s="3">
        <v>0.9291666666666667</v>
      </c>
      <c r="G126">
        <v>18</v>
      </c>
      <c r="H126" s="2" t="s">
        <v>31</v>
      </c>
      <c r="I126" s="2" t="s">
        <v>18</v>
      </c>
      <c r="J126" s="2" t="s">
        <v>36</v>
      </c>
      <c r="K126" s="2" t="s">
        <v>16</v>
      </c>
    </row>
    <row r="127" spans="1:11" x14ac:dyDescent="0.3">
      <c r="A127">
        <v>126</v>
      </c>
      <c r="B127" s="1">
        <v>45296</v>
      </c>
      <c r="C127" s="2" t="s">
        <v>44</v>
      </c>
      <c r="D127" s="2" t="s">
        <v>12</v>
      </c>
      <c r="E127" s="3">
        <v>0.25</v>
      </c>
      <c r="F127" s="3">
        <v>0.26527777777777778</v>
      </c>
      <c r="G127">
        <v>22</v>
      </c>
      <c r="H127" s="2" t="s">
        <v>17</v>
      </c>
      <c r="I127" s="2" t="s">
        <v>18</v>
      </c>
      <c r="J127" s="2" t="s">
        <v>45</v>
      </c>
      <c r="K127" s="2" t="s">
        <v>16</v>
      </c>
    </row>
    <row r="128" spans="1:11" x14ac:dyDescent="0.3">
      <c r="A128">
        <v>127</v>
      </c>
      <c r="B128" s="1">
        <v>45296</v>
      </c>
      <c r="C128" s="2" t="s">
        <v>44</v>
      </c>
      <c r="D128" s="2" t="s">
        <v>12</v>
      </c>
      <c r="E128" s="3">
        <v>0.28472222222222221</v>
      </c>
      <c r="F128" s="3">
        <v>0.27152777777777776</v>
      </c>
      <c r="G128">
        <v>41</v>
      </c>
      <c r="H128" s="2" t="s">
        <v>13</v>
      </c>
      <c r="I128" s="2" t="s">
        <v>14</v>
      </c>
      <c r="J128" s="2" t="s">
        <v>15</v>
      </c>
      <c r="K128" s="2" t="s">
        <v>16</v>
      </c>
    </row>
    <row r="129" spans="1:11" x14ac:dyDescent="0.3">
      <c r="A129">
        <v>128</v>
      </c>
      <c r="B129" s="1">
        <v>45296</v>
      </c>
      <c r="C129" s="2" t="s">
        <v>44</v>
      </c>
      <c r="D129" s="2" t="s">
        <v>20</v>
      </c>
      <c r="E129" s="3">
        <v>0.58333333333333337</v>
      </c>
      <c r="F129" s="3">
        <v>0.61388888888888893</v>
      </c>
      <c r="G129">
        <v>44</v>
      </c>
      <c r="H129" s="2" t="s">
        <v>43</v>
      </c>
      <c r="I129" s="2" t="s">
        <v>14</v>
      </c>
      <c r="J129" s="2" t="s">
        <v>28</v>
      </c>
      <c r="K129" s="2" t="s">
        <v>16</v>
      </c>
    </row>
    <row r="130" spans="1:11" x14ac:dyDescent="0.3">
      <c r="A130">
        <v>129</v>
      </c>
      <c r="B130" s="1">
        <v>45296</v>
      </c>
      <c r="C130" s="2" t="s">
        <v>44</v>
      </c>
      <c r="D130" s="2" t="s">
        <v>20</v>
      </c>
      <c r="E130" s="3">
        <v>0.64027777777777772</v>
      </c>
      <c r="F130" s="3">
        <v>0.64583333333333337</v>
      </c>
      <c r="G130">
        <v>8</v>
      </c>
      <c r="H130" s="2" t="s">
        <v>17</v>
      </c>
      <c r="I130" s="2" t="s">
        <v>18</v>
      </c>
      <c r="J130" s="2" t="s">
        <v>46</v>
      </c>
      <c r="K130" s="2" t="s">
        <v>16</v>
      </c>
    </row>
    <row r="131" spans="1:11" x14ac:dyDescent="0.3">
      <c r="A131">
        <v>130</v>
      </c>
      <c r="B131" s="1">
        <v>45296</v>
      </c>
      <c r="C131" s="2" t="s">
        <v>44</v>
      </c>
      <c r="D131" s="2" t="s">
        <v>24</v>
      </c>
      <c r="E131" s="3">
        <v>0.91666666666666663</v>
      </c>
      <c r="F131" s="3">
        <v>0.92222222222222228</v>
      </c>
      <c r="G131">
        <v>8</v>
      </c>
      <c r="H131" s="2" t="s">
        <v>34</v>
      </c>
      <c r="I131" s="2" t="s">
        <v>18</v>
      </c>
      <c r="J131" s="2" t="s">
        <v>23</v>
      </c>
      <c r="K131" s="2" t="s">
        <v>16</v>
      </c>
    </row>
    <row r="132" spans="1:11" x14ac:dyDescent="0.3">
      <c r="A132">
        <v>131</v>
      </c>
      <c r="B132" s="1">
        <v>45296</v>
      </c>
      <c r="C132" s="2" t="s">
        <v>44</v>
      </c>
      <c r="D132" s="2" t="s">
        <v>24</v>
      </c>
      <c r="E132" s="3">
        <v>0.93125000000000002</v>
      </c>
      <c r="F132" s="3">
        <v>0.93819444444444444</v>
      </c>
      <c r="G132">
        <v>10</v>
      </c>
      <c r="H132" s="2" t="s">
        <v>25</v>
      </c>
      <c r="I132" s="2" t="s">
        <v>14</v>
      </c>
      <c r="J132" s="2" t="s">
        <v>23</v>
      </c>
      <c r="K132" s="2" t="s">
        <v>16</v>
      </c>
    </row>
    <row r="133" spans="1:11" x14ac:dyDescent="0.3">
      <c r="A133">
        <v>132</v>
      </c>
      <c r="B133" s="1">
        <v>45296</v>
      </c>
      <c r="C133" s="2" t="s">
        <v>44</v>
      </c>
      <c r="D133" s="2" t="s">
        <v>24</v>
      </c>
      <c r="E133" s="3">
        <v>0.95277777777777772</v>
      </c>
      <c r="F133" s="3">
        <v>0.9458333333333333</v>
      </c>
      <c r="G133">
        <v>50</v>
      </c>
      <c r="H133" s="2" t="s">
        <v>21</v>
      </c>
      <c r="I133" s="2" t="s">
        <v>14</v>
      </c>
      <c r="J133" s="2" t="s">
        <v>32</v>
      </c>
      <c r="K133" s="2" t="s">
        <v>16</v>
      </c>
    </row>
    <row r="134" spans="1:11" x14ac:dyDescent="0.3">
      <c r="A134">
        <v>133</v>
      </c>
      <c r="B134" s="1">
        <v>45297</v>
      </c>
      <c r="C134" s="2" t="s">
        <v>11</v>
      </c>
      <c r="D134" s="2" t="s">
        <v>12</v>
      </c>
      <c r="E134" s="3">
        <v>0.25</v>
      </c>
      <c r="F134" s="3">
        <v>0.2902777777777778</v>
      </c>
      <c r="G134">
        <v>58</v>
      </c>
      <c r="H134" s="2" t="s">
        <v>27</v>
      </c>
      <c r="I134" s="2" t="s">
        <v>18</v>
      </c>
      <c r="J134" s="2" t="s">
        <v>29</v>
      </c>
      <c r="K134" s="2" t="s">
        <v>16</v>
      </c>
    </row>
    <row r="135" spans="1:11" x14ac:dyDescent="0.3">
      <c r="A135">
        <v>134</v>
      </c>
      <c r="B135" s="1">
        <v>45297</v>
      </c>
      <c r="C135" s="2" t="s">
        <v>11</v>
      </c>
      <c r="D135" s="2" t="s">
        <v>12</v>
      </c>
      <c r="E135" s="3">
        <v>0.3125</v>
      </c>
      <c r="F135" s="3">
        <v>0.32916666666666666</v>
      </c>
      <c r="G135">
        <v>24</v>
      </c>
      <c r="H135" s="2" t="s">
        <v>43</v>
      </c>
      <c r="I135" s="2" t="s">
        <v>14</v>
      </c>
      <c r="J135" s="2" t="s">
        <v>22</v>
      </c>
      <c r="K135" s="2" t="s">
        <v>16</v>
      </c>
    </row>
    <row r="136" spans="1:11" x14ac:dyDescent="0.3">
      <c r="A136">
        <v>135</v>
      </c>
      <c r="B136" s="1">
        <v>45297</v>
      </c>
      <c r="C136" s="2" t="s">
        <v>11</v>
      </c>
      <c r="D136" s="2" t="s">
        <v>12</v>
      </c>
      <c r="E136" s="3">
        <v>0.34444444444444444</v>
      </c>
      <c r="F136" s="3">
        <v>0.3659722222222222</v>
      </c>
      <c r="G136">
        <v>31</v>
      </c>
      <c r="H136" s="2" t="s">
        <v>31</v>
      </c>
      <c r="I136" s="2" t="s">
        <v>18</v>
      </c>
      <c r="J136" s="2" t="s">
        <v>19</v>
      </c>
      <c r="K136" s="2" t="s">
        <v>16</v>
      </c>
    </row>
    <row r="137" spans="1:11" x14ac:dyDescent="0.3">
      <c r="A137">
        <v>136</v>
      </c>
      <c r="B137" s="1">
        <v>45297</v>
      </c>
      <c r="C137" s="2" t="s">
        <v>11</v>
      </c>
      <c r="D137" s="2" t="s">
        <v>20</v>
      </c>
      <c r="E137" s="3">
        <v>0.58333333333333337</v>
      </c>
      <c r="F137" s="3">
        <v>0.6118055555555556</v>
      </c>
      <c r="G137">
        <v>41</v>
      </c>
      <c r="H137" s="2" t="s">
        <v>17</v>
      </c>
      <c r="I137" s="2" t="s">
        <v>18</v>
      </c>
      <c r="J137" s="2" t="s">
        <v>19</v>
      </c>
      <c r="K137" s="2" t="s">
        <v>16</v>
      </c>
    </row>
    <row r="138" spans="1:11" x14ac:dyDescent="0.3">
      <c r="A138">
        <v>137</v>
      </c>
      <c r="B138" s="1">
        <v>45297</v>
      </c>
      <c r="C138" s="2" t="s">
        <v>11</v>
      </c>
      <c r="D138" s="2" t="s">
        <v>20</v>
      </c>
      <c r="E138" s="3">
        <v>0.64930555555555558</v>
      </c>
      <c r="F138" s="3">
        <v>0.63124999999999998</v>
      </c>
      <c r="G138">
        <v>34</v>
      </c>
      <c r="H138" s="2" t="s">
        <v>34</v>
      </c>
      <c r="I138" s="2" t="s">
        <v>18</v>
      </c>
      <c r="J138" s="2" t="s">
        <v>40</v>
      </c>
      <c r="K138" s="2" t="s">
        <v>16</v>
      </c>
    </row>
    <row r="139" spans="1:11" x14ac:dyDescent="0.3">
      <c r="A139">
        <v>138</v>
      </c>
      <c r="B139" s="1">
        <v>45297</v>
      </c>
      <c r="C139" s="2" t="s">
        <v>11</v>
      </c>
      <c r="D139" s="2" t="s">
        <v>24</v>
      </c>
      <c r="E139" s="3">
        <v>0.91666666666666663</v>
      </c>
      <c r="F139" s="3">
        <v>0.94861111111111107</v>
      </c>
      <c r="G139">
        <v>46</v>
      </c>
      <c r="H139" s="2" t="s">
        <v>27</v>
      </c>
      <c r="I139" s="2" t="s">
        <v>18</v>
      </c>
      <c r="J139" s="2" t="s">
        <v>40</v>
      </c>
      <c r="K139" s="2" t="s">
        <v>16</v>
      </c>
    </row>
    <row r="140" spans="1:11" x14ac:dyDescent="0.3">
      <c r="A140">
        <v>139</v>
      </c>
      <c r="B140" s="1">
        <v>45297</v>
      </c>
      <c r="C140" s="2" t="s">
        <v>11</v>
      </c>
      <c r="D140" s="2" t="s">
        <v>24</v>
      </c>
      <c r="E140" s="3">
        <v>0.96527777777777779</v>
      </c>
      <c r="F140" s="3">
        <v>0.97847222222222219</v>
      </c>
      <c r="G140">
        <v>19</v>
      </c>
      <c r="H140" s="2" t="s">
        <v>17</v>
      </c>
      <c r="I140" s="2" t="s">
        <v>18</v>
      </c>
      <c r="J140" s="2" t="s">
        <v>22</v>
      </c>
      <c r="K140" s="2" t="s">
        <v>16</v>
      </c>
    </row>
    <row r="141" spans="1:11" x14ac:dyDescent="0.3">
      <c r="A141">
        <v>140</v>
      </c>
      <c r="B141" s="1">
        <v>45297</v>
      </c>
      <c r="C141" s="2" t="s">
        <v>11</v>
      </c>
      <c r="D141" s="2" t="s">
        <v>24</v>
      </c>
      <c r="E141" s="3">
        <v>1.2500000000000001E-2</v>
      </c>
      <c r="F141" s="3">
        <v>2.7083333333333334E-2</v>
      </c>
      <c r="G141">
        <v>21</v>
      </c>
      <c r="H141" s="2" t="s">
        <v>43</v>
      </c>
      <c r="I141" s="2" t="s">
        <v>14</v>
      </c>
      <c r="J141" s="2" t="s">
        <v>23</v>
      </c>
      <c r="K141" s="2" t="s">
        <v>16</v>
      </c>
    </row>
    <row r="142" spans="1:11" x14ac:dyDescent="0.3">
      <c r="A142">
        <v>141</v>
      </c>
      <c r="B142" s="1">
        <v>45297</v>
      </c>
      <c r="C142" s="2" t="s">
        <v>30</v>
      </c>
      <c r="D142" s="2" t="s">
        <v>12</v>
      </c>
      <c r="E142" s="3">
        <v>0.25</v>
      </c>
      <c r="F142" s="3">
        <v>0.28263888888888888</v>
      </c>
      <c r="G142">
        <v>47</v>
      </c>
      <c r="H142" s="2" t="s">
        <v>43</v>
      </c>
      <c r="I142" s="2" t="s">
        <v>14</v>
      </c>
      <c r="J142" s="2" t="s">
        <v>38</v>
      </c>
      <c r="K142" s="2" t="s">
        <v>16</v>
      </c>
    </row>
    <row r="143" spans="1:11" x14ac:dyDescent="0.3">
      <c r="A143">
        <v>142</v>
      </c>
      <c r="B143" s="1">
        <v>45297</v>
      </c>
      <c r="C143" s="2" t="s">
        <v>30</v>
      </c>
      <c r="D143" s="2" t="s">
        <v>12</v>
      </c>
      <c r="E143" s="3">
        <v>0.3034722222222222</v>
      </c>
      <c r="F143" s="3">
        <v>0.32708333333333334</v>
      </c>
      <c r="G143">
        <v>34</v>
      </c>
      <c r="H143" s="2" t="s">
        <v>27</v>
      </c>
      <c r="I143" s="2" t="s">
        <v>18</v>
      </c>
      <c r="J143" s="2" t="s">
        <v>46</v>
      </c>
      <c r="K143" s="2" t="s">
        <v>16</v>
      </c>
    </row>
    <row r="144" spans="1:11" x14ac:dyDescent="0.3">
      <c r="A144">
        <v>143</v>
      </c>
      <c r="B144" s="1">
        <v>45297</v>
      </c>
      <c r="C144" s="2" t="s">
        <v>30</v>
      </c>
      <c r="D144" s="2" t="s">
        <v>12</v>
      </c>
      <c r="E144" s="3">
        <v>0.33680555555555558</v>
      </c>
      <c r="F144" s="3">
        <v>0.35555555555555557</v>
      </c>
      <c r="G144">
        <v>27</v>
      </c>
      <c r="H144" s="2" t="s">
        <v>34</v>
      </c>
      <c r="I144" s="2" t="s">
        <v>18</v>
      </c>
      <c r="J144" s="2" t="s">
        <v>36</v>
      </c>
      <c r="K144" s="2" t="s">
        <v>16</v>
      </c>
    </row>
    <row r="145" spans="1:11" x14ac:dyDescent="0.3">
      <c r="A145">
        <v>144</v>
      </c>
      <c r="B145" s="1">
        <v>45297</v>
      </c>
      <c r="C145" s="2" t="s">
        <v>30</v>
      </c>
      <c r="D145" s="2" t="s">
        <v>20</v>
      </c>
      <c r="E145" s="3">
        <v>0.58333333333333337</v>
      </c>
      <c r="F145" s="3">
        <v>0.58680555555555558</v>
      </c>
      <c r="G145">
        <v>5</v>
      </c>
      <c r="H145" s="2" t="s">
        <v>17</v>
      </c>
      <c r="I145" s="2" t="s">
        <v>18</v>
      </c>
      <c r="J145" s="2" t="s">
        <v>26</v>
      </c>
      <c r="K145" s="2" t="s">
        <v>16</v>
      </c>
    </row>
    <row r="146" spans="1:11" x14ac:dyDescent="0.3">
      <c r="A146">
        <v>145</v>
      </c>
      <c r="B146" s="1">
        <v>45297</v>
      </c>
      <c r="C146" s="2" t="s">
        <v>30</v>
      </c>
      <c r="D146" s="2" t="s">
        <v>24</v>
      </c>
      <c r="E146" s="3">
        <v>0.91666666666666663</v>
      </c>
      <c r="F146" s="3">
        <v>0.93958333333333333</v>
      </c>
      <c r="G146">
        <v>33</v>
      </c>
      <c r="H146" s="2" t="s">
        <v>21</v>
      </c>
      <c r="I146" s="2" t="s">
        <v>14</v>
      </c>
      <c r="J146" s="2" t="s">
        <v>15</v>
      </c>
      <c r="K146" s="2" t="s">
        <v>16</v>
      </c>
    </row>
    <row r="147" spans="1:11" x14ac:dyDescent="0.3">
      <c r="A147">
        <v>146</v>
      </c>
      <c r="B147" s="1">
        <v>45297</v>
      </c>
      <c r="C147" s="2" t="s">
        <v>35</v>
      </c>
      <c r="D147" s="2" t="s">
        <v>12</v>
      </c>
      <c r="E147" s="3">
        <v>0.25</v>
      </c>
      <c r="F147" s="3">
        <v>0.27083333333333331</v>
      </c>
      <c r="G147">
        <v>30</v>
      </c>
      <c r="H147" s="2" t="s">
        <v>34</v>
      </c>
      <c r="I147" s="2" t="s">
        <v>18</v>
      </c>
      <c r="J147" s="2" t="s">
        <v>36</v>
      </c>
      <c r="K147" s="2" t="s">
        <v>16</v>
      </c>
    </row>
    <row r="148" spans="1:11" x14ac:dyDescent="0.3">
      <c r="A148">
        <v>147</v>
      </c>
      <c r="B148" s="1">
        <v>45297</v>
      </c>
      <c r="C148" s="2" t="s">
        <v>35</v>
      </c>
      <c r="D148" s="2" t="s">
        <v>20</v>
      </c>
      <c r="E148" s="3">
        <v>0.58333333333333337</v>
      </c>
      <c r="F148" s="3">
        <v>0.58958333333333335</v>
      </c>
      <c r="G148">
        <v>9</v>
      </c>
      <c r="H148" s="2" t="s">
        <v>39</v>
      </c>
      <c r="I148" s="2" t="s">
        <v>14</v>
      </c>
      <c r="J148" s="2" t="s">
        <v>28</v>
      </c>
      <c r="K148" s="2" t="s">
        <v>16</v>
      </c>
    </row>
    <row r="149" spans="1:11" x14ac:dyDescent="0.3">
      <c r="A149">
        <v>148</v>
      </c>
      <c r="B149" s="1">
        <v>45297</v>
      </c>
      <c r="C149" s="2" t="s">
        <v>35</v>
      </c>
      <c r="D149" s="2" t="s">
        <v>20</v>
      </c>
      <c r="E149" s="3">
        <v>0.6166666666666667</v>
      </c>
      <c r="F149" s="3">
        <v>0.59583333333333333</v>
      </c>
      <c r="G149">
        <v>30</v>
      </c>
      <c r="H149" s="2" t="s">
        <v>21</v>
      </c>
      <c r="I149" s="2" t="s">
        <v>14</v>
      </c>
      <c r="J149" s="2" t="s">
        <v>23</v>
      </c>
      <c r="K149" s="2" t="s">
        <v>16</v>
      </c>
    </row>
    <row r="150" spans="1:11" x14ac:dyDescent="0.3">
      <c r="A150">
        <v>149</v>
      </c>
      <c r="B150" s="1">
        <v>45297</v>
      </c>
      <c r="C150" s="2" t="s">
        <v>35</v>
      </c>
      <c r="D150" s="2" t="s">
        <v>20</v>
      </c>
      <c r="E150" s="3">
        <v>0.65486111111111112</v>
      </c>
      <c r="F150" s="3">
        <v>0.64375000000000004</v>
      </c>
      <c r="G150">
        <v>44</v>
      </c>
      <c r="H150" s="2" t="s">
        <v>13</v>
      </c>
      <c r="I150" s="2" t="s">
        <v>14</v>
      </c>
      <c r="J150" s="2" t="s">
        <v>28</v>
      </c>
      <c r="K150" s="2" t="s">
        <v>16</v>
      </c>
    </row>
    <row r="151" spans="1:11" x14ac:dyDescent="0.3">
      <c r="A151">
        <v>150</v>
      </c>
      <c r="B151" s="1">
        <v>45297</v>
      </c>
      <c r="C151" s="2" t="s">
        <v>35</v>
      </c>
      <c r="D151" s="2" t="s">
        <v>24</v>
      </c>
      <c r="E151" s="3">
        <v>0.91666666666666663</v>
      </c>
      <c r="F151" s="3">
        <v>0.93680555555555556</v>
      </c>
      <c r="G151">
        <v>29</v>
      </c>
      <c r="H151" s="2" t="s">
        <v>34</v>
      </c>
      <c r="I151" s="2" t="s">
        <v>18</v>
      </c>
      <c r="J151" s="2" t="s">
        <v>36</v>
      </c>
      <c r="K151" s="2" t="s">
        <v>16</v>
      </c>
    </row>
    <row r="152" spans="1:11" x14ac:dyDescent="0.3">
      <c r="A152">
        <v>151</v>
      </c>
      <c r="B152" s="1">
        <v>45297</v>
      </c>
      <c r="C152" s="2" t="s">
        <v>35</v>
      </c>
      <c r="D152" s="2" t="s">
        <v>24</v>
      </c>
      <c r="E152" s="3">
        <v>0.95277777777777772</v>
      </c>
      <c r="F152" s="3">
        <v>0.93958333333333333</v>
      </c>
      <c r="G152">
        <v>41</v>
      </c>
      <c r="H152" s="2" t="s">
        <v>21</v>
      </c>
      <c r="I152" s="2" t="s">
        <v>14</v>
      </c>
      <c r="J152" s="2" t="s">
        <v>23</v>
      </c>
      <c r="K152" s="2" t="s">
        <v>16</v>
      </c>
    </row>
    <row r="153" spans="1:11" x14ac:dyDescent="0.3">
      <c r="A153">
        <v>152</v>
      </c>
      <c r="B153" s="1">
        <v>45297</v>
      </c>
      <c r="C153" s="2" t="s">
        <v>41</v>
      </c>
      <c r="D153" s="2" t="s">
        <v>12</v>
      </c>
      <c r="E153" s="3">
        <v>0.25</v>
      </c>
      <c r="F153" s="3">
        <v>0.27847222222222223</v>
      </c>
      <c r="G153">
        <v>41</v>
      </c>
      <c r="H153" s="2" t="s">
        <v>43</v>
      </c>
      <c r="I153" s="2" t="s">
        <v>14</v>
      </c>
      <c r="J153" s="2" t="s">
        <v>28</v>
      </c>
      <c r="K153" s="2" t="s">
        <v>16</v>
      </c>
    </row>
    <row r="154" spans="1:11" x14ac:dyDescent="0.3">
      <c r="A154">
        <v>153</v>
      </c>
      <c r="B154" s="1">
        <v>45297</v>
      </c>
      <c r="C154" s="2" t="s">
        <v>41</v>
      </c>
      <c r="D154" s="2" t="s">
        <v>12</v>
      </c>
      <c r="E154" s="3">
        <v>0.31597222222222221</v>
      </c>
      <c r="F154" s="3">
        <v>0.3298611111111111</v>
      </c>
      <c r="G154">
        <v>20</v>
      </c>
      <c r="H154" s="2" t="s">
        <v>17</v>
      </c>
      <c r="I154" s="2" t="s">
        <v>18</v>
      </c>
      <c r="J154" s="2" t="s">
        <v>33</v>
      </c>
      <c r="K154" s="2" t="s">
        <v>16</v>
      </c>
    </row>
    <row r="155" spans="1:11" x14ac:dyDescent="0.3">
      <c r="A155">
        <v>154</v>
      </c>
      <c r="B155" s="1">
        <v>45297</v>
      </c>
      <c r="C155" s="2" t="s">
        <v>41</v>
      </c>
      <c r="D155" s="2" t="s">
        <v>20</v>
      </c>
      <c r="E155" s="3">
        <v>0.58333333333333337</v>
      </c>
      <c r="F155" s="3">
        <v>0.61458333333333337</v>
      </c>
      <c r="G155">
        <v>45</v>
      </c>
      <c r="H155" s="2" t="s">
        <v>21</v>
      </c>
      <c r="I155" s="2" t="s">
        <v>14</v>
      </c>
      <c r="J155" s="2" t="s">
        <v>22</v>
      </c>
      <c r="K155" s="2" t="s">
        <v>16</v>
      </c>
    </row>
    <row r="156" spans="1:11" x14ac:dyDescent="0.3">
      <c r="A156">
        <v>155</v>
      </c>
      <c r="B156" s="1">
        <v>45297</v>
      </c>
      <c r="C156" s="2" t="s">
        <v>41</v>
      </c>
      <c r="D156" s="2" t="s">
        <v>24</v>
      </c>
      <c r="E156" s="3">
        <v>0.91666666666666663</v>
      </c>
      <c r="F156" s="3">
        <v>0.9458333333333333</v>
      </c>
      <c r="G156">
        <v>42</v>
      </c>
      <c r="H156" s="2" t="s">
        <v>21</v>
      </c>
      <c r="I156" s="2" t="s">
        <v>14</v>
      </c>
      <c r="J156" s="2" t="s">
        <v>40</v>
      </c>
      <c r="K156" s="2" t="s">
        <v>16</v>
      </c>
    </row>
    <row r="157" spans="1:11" x14ac:dyDescent="0.3">
      <c r="A157">
        <v>156</v>
      </c>
      <c r="B157" s="1">
        <v>45297</v>
      </c>
      <c r="C157" s="2" t="s">
        <v>44</v>
      </c>
      <c r="D157" s="2" t="s">
        <v>12</v>
      </c>
      <c r="E157" s="3">
        <v>0.25</v>
      </c>
      <c r="F157" s="3">
        <v>0.25763888888888886</v>
      </c>
      <c r="G157">
        <v>11</v>
      </c>
      <c r="H157" s="2" t="s">
        <v>27</v>
      </c>
      <c r="I157" s="2" t="s">
        <v>18</v>
      </c>
      <c r="J157" s="2" t="s">
        <v>15</v>
      </c>
      <c r="K157" s="2" t="s">
        <v>16</v>
      </c>
    </row>
    <row r="158" spans="1:11" x14ac:dyDescent="0.3">
      <c r="A158">
        <v>157</v>
      </c>
      <c r="B158" s="1">
        <v>45297</v>
      </c>
      <c r="C158" s="2" t="s">
        <v>44</v>
      </c>
      <c r="D158" s="2" t="s">
        <v>12</v>
      </c>
      <c r="E158" s="3">
        <v>0.27777777777777779</v>
      </c>
      <c r="F158" s="3">
        <v>0.25694444444444442</v>
      </c>
      <c r="G158">
        <v>30</v>
      </c>
      <c r="H158" s="2" t="s">
        <v>34</v>
      </c>
      <c r="I158" s="2" t="s">
        <v>18</v>
      </c>
      <c r="J158" s="2" t="s">
        <v>29</v>
      </c>
      <c r="K158" s="2" t="s">
        <v>16</v>
      </c>
    </row>
    <row r="159" spans="1:11" x14ac:dyDescent="0.3">
      <c r="A159">
        <v>158</v>
      </c>
      <c r="B159" s="1">
        <v>45297</v>
      </c>
      <c r="C159" s="2" t="s">
        <v>44</v>
      </c>
      <c r="D159" s="2" t="s">
        <v>12</v>
      </c>
      <c r="E159" s="3">
        <v>0.30972222222222223</v>
      </c>
      <c r="F159" s="3">
        <v>0.30138888888888887</v>
      </c>
      <c r="G159">
        <v>48</v>
      </c>
      <c r="H159" s="2" t="s">
        <v>21</v>
      </c>
      <c r="I159" s="2" t="s">
        <v>14</v>
      </c>
      <c r="J159" s="2" t="s">
        <v>38</v>
      </c>
      <c r="K159" s="2" t="s">
        <v>16</v>
      </c>
    </row>
    <row r="160" spans="1:11" x14ac:dyDescent="0.3">
      <c r="A160">
        <v>159</v>
      </c>
      <c r="B160" s="1">
        <v>45297</v>
      </c>
      <c r="C160" s="2" t="s">
        <v>44</v>
      </c>
      <c r="D160" s="2" t="s">
        <v>20</v>
      </c>
      <c r="E160" s="3">
        <v>0.58333333333333337</v>
      </c>
      <c r="F160" s="3">
        <v>0.60833333333333328</v>
      </c>
      <c r="G160">
        <v>36</v>
      </c>
      <c r="H160" s="2" t="s">
        <v>37</v>
      </c>
      <c r="I160" s="2" t="s">
        <v>18</v>
      </c>
      <c r="J160" s="2" t="s">
        <v>19</v>
      </c>
      <c r="K160" s="2" t="s">
        <v>16</v>
      </c>
    </row>
    <row r="161" spans="1:11" x14ac:dyDescent="0.3">
      <c r="A161">
        <v>160</v>
      </c>
      <c r="B161" s="1">
        <v>45297</v>
      </c>
      <c r="C161" s="2" t="s">
        <v>44</v>
      </c>
      <c r="D161" s="2" t="s">
        <v>20</v>
      </c>
      <c r="E161" s="3">
        <v>0.62430555555555556</v>
      </c>
      <c r="F161" s="3">
        <v>0.62222222222222223</v>
      </c>
      <c r="G161">
        <v>57</v>
      </c>
      <c r="H161" s="2" t="s">
        <v>17</v>
      </c>
      <c r="I161" s="2" t="s">
        <v>18</v>
      </c>
      <c r="J161" s="2" t="s">
        <v>32</v>
      </c>
      <c r="K161" s="2" t="s">
        <v>16</v>
      </c>
    </row>
    <row r="162" spans="1:11" x14ac:dyDescent="0.3">
      <c r="A162">
        <v>161</v>
      </c>
      <c r="B162" s="1">
        <v>45297</v>
      </c>
      <c r="C162" s="2" t="s">
        <v>44</v>
      </c>
      <c r="D162" s="2" t="s">
        <v>24</v>
      </c>
      <c r="E162" s="3">
        <v>0.91666666666666663</v>
      </c>
      <c r="F162" s="3">
        <v>0.9555555555555556</v>
      </c>
      <c r="G162">
        <v>56</v>
      </c>
      <c r="H162" s="2" t="s">
        <v>37</v>
      </c>
      <c r="I162" s="2" t="s">
        <v>18</v>
      </c>
      <c r="J162" s="2" t="s">
        <v>38</v>
      </c>
      <c r="K162" s="2" t="s">
        <v>16</v>
      </c>
    </row>
    <row r="163" spans="1:11" x14ac:dyDescent="0.3">
      <c r="A163">
        <v>162</v>
      </c>
      <c r="B163" s="1">
        <v>45297</v>
      </c>
      <c r="C163" s="2" t="s">
        <v>44</v>
      </c>
      <c r="D163" s="2" t="s">
        <v>24</v>
      </c>
      <c r="E163" s="3">
        <v>0.96875</v>
      </c>
      <c r="F163" s="3">
        <v>0.99513888888888891</v>
      </c>
      <c r="G163">
        <v>38</v>
      </c>
      <c r="H163" s="2" t="s">
        <v>17</v>
      </c>
      <c r="I163" s="2" t="s">
        <v>18</v>
      </c>
      <c r="J163" s="2" t="s">
        <v>40</v>
      </c>
      <c r="K163" s="2" t="s">
        <v>16</v>
      </c>
    </row>
    <row r="164" spans="1:11" x14ac:dyDescent="0.3">
      <c r="A164">
        <v>163</v>
      </c>
      <c r="B164" s="1">
        <v>45298</v>
      </c>
      <c r="C164" s="2" t="s">
        <v>11</v>
      </c>
      <c r="D164" s="2" t="s">
        <v>12</v>
      </c>
      <c r="E164" s="3">
        <v>0.25</v>
      </c>
      <c r="F164" s="3">
        <v>0.27013888888888887</v>
      </c>
      <c r="G164">
        <v>29</v>
      </c>
      <c r="H164" s="2" t="s">
        <v>21</v>
      </c>
      <c r="I164" s="2" t="s">
        <v>14</v>
      </c>
      <c r="J164" s="2" t="s">
        <v>29</v>
      </c>
      <c r="K164" s="2" t="s">
        <v>16</v>
      </c>
    </row>
    <row r="165" spans="1:11" x14ac:dyDescent="0.3">
      <c r="A165">
        <v>164</v>
      </c>
      <c r="B165" s="1">
        <v>45298</v>
      </c>
      <c r="C165" s="2" t="s">
        <v>11</v>
      </c>
      <c r="D165" s="2" t="s">
        <v>12</v>
      </c>
      <c r="E165" s="3">
        <v>0.29652777777777778</v>
      </c>
      <c r="F165" s="3">
        <v>0.30833333333333335</v>
      </c>
      <c r="G165">
        <v>17</v>
      </c>
      <c r="H165" s="2" t="s">
        <v>13</v>
      </c>
      <c r="I165" s="2" t="s">
        <v>14</v>
      </c>
      <c r="J165" s="2" t="s">
        <v>33</v>
      </c>
      <c r="K165" s="2" t="s">
        <v>16</v>
      </c>
    </row>
    <row r="166" spans="1:11" x14ac:dyDescent="0.3">
      <c r="A166">
        <v>165</v>
      </c>
      <c r="B166" s="1">
        <v>45298</v>
      </c>
      <c r="C166" s="2" t="s">
        <v>11</v>
      </c>
      <c r="D166" s="2" t="s">
        <v>20</v>
      </c>
      <c r="E166" s="3">
        <v>0.58333333333333337</v>
      </c>
      <c r="F166" s="3">
        <v>0.6118055555555556</v>
      </c>
      <c r="G166">
        <v>41</v>
      </c>
      <c r="H166" s="2" t="s">
        <v>39</v>
      </c>
      <c r="I166" s="2" t="s">
        <v>14</v>
      </c>
      <c r="J166" s="2" t="s">
        <v>32</v>
      </c>
      <c r="K166" s="2" t="s">
        <v>16</v>
      </c>
    </row>
    <row r="167" spans="1:11" x14ac:dyDescent="0.3">
      <c r="A167">
        <v>166</v>
      </c>
      <c r="B167" s="1">
        <v>45298</v>
      </c>
      <c r="C167" s="2" t="s">
        <v>11</v>
      </c>
      <c r="D167" s="2" t="s">
        <v>20</v>
      </c>
      <c r="E167" s="3">
        <v>0.63749999999999996</v>
      </c>
      <c r="F167" s="3">
        <v>0.63055555555555554</v>
      </c>
      <c r="G167">
        <v>50</v>
      </c>
      <c r="H167" s="2" t="s">
        <v>43</v>
      </c>
      <c r="I167" s="2" t="s">
        <v>14</v>
      </c>
      <c r="J167" s="2" t="s">
        <v>19</v>
      </c>
      <c r="K167" s="2" t="s">
        <v>16</v>
      </c>
    </row>
    <row r="168" spans="1:11" x14ac:dyDescent="0.3">
      <c r="A168">
        <v>167</v>
      </c>
      <c r="B168" s="1">
        <v>45298</v>
      </c>
      <c r="C168" s="2" t="s">
        <v>11</v>
      </c>
      <c r="D168" s="2" t="s">
        <v>24</v>
      </c>
      <c r="E168" s="3">
        <v>0.91666666666666663</v>
      </c>
      <c r="F168" s="3">
        <v>0.94722222222222219</v>
      </c>
      <c r="G168">
        <v>44</v>
      </c>
      <c r="H168" s="2" t="s">
        <v>31</v>
      </c>
      <c r="I168" s="2" t="s">
        <v>18</v>
      </c>
      <c r="J168" s="2" t="s">
        <v>23</v>
      </c>
      <c r="K168" s="2" t="s">
        <v>16</v>
      </c>
    </row>
    <row r="169" spans="1:11" x14ac:dyDescent="0.3">
      <c r="A169">
        <v>168</v>
      </c>
      <c r="B169" s="1">
        <v>45298</v>
      </c>
      <c r="C169" s="2" t="s">
        <v>30</v>
      </c>
      <c r="D169" s="2" t="s">
        <v>12</v>
      </c>
      <c r="E169" s="3">
        <v>0.25</v>
      </c>
      <c r="F169" s="3">
        <v>0.25555555555555554</v>
      </c>
      <c r="G169">
        <v>8</v>
      </c>
      <c r="H169" s="2" t="s">
        <v>43</v>
      </c>
      <c r="I169" s="2" t="s">
        <v>14</v>
      </c>
      <c r="J169" s="2" t="s">
        <v>32</v>
      </c>
      <c r="K169" s="2" t="s">
        <v>16</v>
      </c>
    </row>
    <row r="170" spans="1:11" x14ac:dyDescent="0.3">
      <c r="A170">
        <v>169</v>
      </c>
      <c r="B170" s="1">
        <v>45298</v>
      </c>
      <c r="C170" s="2" t="s">
        <v>30</v>
      </c>
      <c r="D170" s="2" t="s">
        <v>12</v>
      </c>
      <c r="E170" s="3">
        <v>0.28680555555555554</v>
      </c>
      <c r="F170" s="3">
        <v>0.25069444444444444</v>
      </c>
      <c r="G170">
        <v>8</v>
      </c>
      <c r="H170" s="2" t="s">
        <v>37</v>
      </c>
      <c r="I170" s="2" t="s">
        <v>18</v>
      </c>
      <c r="J170" s="2" t="s">
        <v>45</v>
      </c>
      <c r="K170" s="2" t="s">
        <v>16</v>
      </c>
    </row>
    <row r="171" spans="1:11" x14ac:dyDescent="0.3">
      <c r="A171">
        <v>170</v>
      </c>
      <c r="B171" s="1">
        <v>45298</v>
      </c>
      <c r="C171" s="2" t="s">
        <v>30</v>
      </c>
      <c r="D171" s="2" t="s">
        <v>20</v>
      </c>
      <c r="E171" s="3">
        <v>0.58333333333333337</v>
      </c>
      <c r="F171" s="3">
        <v>0.59166666666666667</v>
      </c>
      <c r="G171">
        <v>12</v>
      </c>
      <c r="H171" s="2" t="s">
        <v>39</v>
      </c>
      <c r="I171" s="2" t="s">
        <v>14</v>
      </c>
      <c r="J171" s="2" t="s">
        <v>22</v>
      </c>
      <c r="K171" s="2" t="s">
        <v>16</v>
      </c>
    </row>
    <row r="172" spans="1:11" x14ac:dyDescent="0.3">
      <c r="A172">
        <v>171</v>
      </c>
      <c r="B172" s="1">
        <v>45298</v>
      </c>
      <c r="C172" s="2" t="s">
        <v>30</v>
      </c>
      <c r="D172" s="2" t="s">
        <v>20</v>
      </c>
      <c r="E172" s="3">
        <v>0.59930555555555554</v>
      </c>
      <c r="F172" s="3">
        <v>0.61319444444444449</v>
      </c>
      <c r="G172">
        <v>20</v>
      </c>
      <c r="H172" s="2" t="s">
        <v>25</v>
      </c>
      <c r="I172" s="2" t="s">
        <v>14</v>
      </c>
      <c r="J172" s="2" t="s">
        <v>45</v>
      </c>
      <c r="K172" s="2" t="s">
        <v>16</v>
      </c>
    </row>
    <row r="173" spans="1:11" x14ac:dyDescent="0.3">
      <c r="A173">
        <v>172</v>
      </c>
      <c r="B173" s="1">
        <v>45298</v>
      </c>
      <c r="C173" s="2" t="s">
        <v>30</v>
      </c>
      <c r="D173" s="2" t="s">
        <v>24</v>
      </c>
      <c r="E173" s="3">
        <v>0.91666666666666663</v>
      </c>
      <c r="F173" s="3">
        <v>0.94791666666666663</v>
      </c>
      <c r="G173">
        <v>45</v>
      </c>
      <c r="H173" s="2" t="s">
        <v>43</v>
      </c>
      <c r="I173" s="2" t="s">
        <v>14</v>
      </c>
      <c r="J173" s="2" t="s">
        <v>45</v>
      </c>
      <c r="K173" s="2" t="s">
        <v>16</v>
      </c>
    </row>
    <row r="174" spans="1:11" x14ac:dyDescent="0.3">
      <c r="A174">
        <v>173</v>
      </c>
      <c r="B174" s="1">
        <v>45298</v>
      </c>
      <c r="C174" s="2" t="s">
        <v>30</v>
      </c>
      <c r="D174" s="2" t="s">
        <v>24</v>
      </c>
      <c r="E174" s="3">
        <v>0.97152777777777777</v>
      </c>
      <c r="F174" s="3">
        <v>0.99236111111111114</v>
      </c>
      <c r="G174">
        <v>30</v>
      </c>
      <c r="H174" s="2" t="s">
        <v>25</v>
      </c>
      <c r="I174" s="2" t="s">
        <v>14</v>
      </c>
      <c r="J174" s="2" t="s">
        <v>23</v>
      </c>
      <c r="K174" s="2" t="s">
        <v>16</v>
      </c>
    </row>
    <row r="175" spans="1:11" x14ac:dyDescent="0.3">
      <c r="A175">
        <v>174</v>
      </c>
      <c r="B175" s="1">
        <v>45298</v>
      </c>
      <c r="C175" s="2" t="s">
        <v>35</v>
      </c>
      <c r="D175" s="2" t="s">
        <v>12</v>
      </c>
      <c r="E175" s="3">
        <v>0.25</v>
      </c>
      <c r="F175" s="3">
        <v>0.28263888888888888</v>
      </c>
      <c r="G175">
        <v>47</v>
      </c>
      <c r="H175" s="2" t="s">
        <v>17</v>
      </c>
      <c r="I175" s="2" t="s">
        <v>18</v>
      </c>
      <c r="J175" s="2" t="s">
        <v>40</v>
      </c>
      <c r="K175" s="2" t="s">
        <v>16</v>
      </c>
    </row>
    <row r="176" spans="1:11" x14ac:dyDescent="0.3">
      <c r="A176">
        <v>175</v>
      </c>
      <c r="B176" s="1">
        <v>45298</v>
      </c>
      <c r="C176" s="2" t="s">
        <v>35</v>
      </c>
      <c r="D176" s="2" t="s">
        <v>20</v>
      </c>
      <c r="E176" s="3">
        <v>0.58333333333333337</v>
      </c>
      <c r="F176" s="3">
        <v>0.60624999999999996</v>
      </c>
      <c r="G176">
        <v>33</v>
      </c>
      <c r="H176" s="2" t="s">
        <v>25</v>
      </c>
      <c r="I176" s="2" t="s">
        <v>14</v>
      </c>
      <c r="J176" s="2" t="s">
        <v>22</v>
      </c>
      <c r="K176" s="2" t="s">
        <v>16</v>
      </c>
    </row>
    <row r="177" spans="1:11" x14ac:dyDescent="0.3">
      <c r="A177">
        <v>176</v>
      </c>
      <c r="B177" s="1">
        <v>45298</v>
      </c>
      <c r="C177" s="2" t="s">
        <v>35</v>
      </c>
      <c r="D177" s="2" t="s">
        <v>24</v>
      </c>
      <c r="E177" s="3">
        <v>0.91666666666666663</v>
      </c>
      <c r="F177" s="3">
        <v>0.92569444444444449</v>
      </c>
      <c r="G177">
        <v>13</v>
      </c>
      <c r="H177" s="2" t="s">
        <v>39</v>
      </c>
      <c r="I177" s="2" t="s">
        <v>14</v>
      </c>
      <c r="J177" s="2" t="s">
        <v>22</v>
      </c>
      <c r="K177" s="2" t="s">
        <v>16</v>
      </c>
    </row>
    <row r="178" spans="1:11" x14ac:dyDescent="0.3">
      <c r="A178">
        <v>177</v>
      </c>
      <c r="B178" s="1">
        <v>45298</v>
      </c>
      <c r="C178" s="2" t="s">
        <v>41</v>
      </c>
      <c r="D178" s="2" t="s">
        <v>12</v>
      </c>
      <c r="E178" s="3">
        <v>0.25</v>
      </c>
      <c r="F178" s="3">
        <v>0.2590277777777778</v>
      </c>
      <c r="G178">
        <v>13</v>
      </c>
      <c r="H178" s="2" t="s">
        <v>37</v>
      </c>
      <c r="I178" s="2" t="s">
        <v>18</v>
      </c>
      <c r="J178" s="2" t="s">
        <v>19</v>
      </c>
      <c r="K178" s="2" t="s">
        <v>16</v>
      </c>
    </row>
    <row r="179" spans="1:11" x14ac:dyDescent="0.3">
      <c r="A179">
        <v>178</v>
      </c>
      <c r="B179" s="1">
        <v>45298</v>
      </c>
      <c r="C179" s="2" t="s">
        <v>41</v>
      </c>
      <c r="D179" s="2" t="s">
        <v>20</v>
      </c>
      <c r="E179" s="3">
        <v>0.58333333333333337</v>
      </c>
      <c r="F179" s="3">
        <v>0.59305555555555556</v>
      </c>
      <c r="G179">
        <v>14</v>
      </c>
      <c r="H179" s="2" t="s">
        <v>27</v>
      </c>
      <c r="I179" s="2" t="s">
        <v>18</v>
      </c>
      <c r="J179" s="2" t="s">
        <v>33</v>
      </c>
      <c r="K179" s="2" t="s">
        <v>16</v>
      </c>
    </row>
    <row r="180" spans="1:11" x14ac:dyDescent="0.3">
      <c r="A180">
        <v>179</v>
      </c>
      <c r="B180" s="1">
        <v>45298</v>
      </c>
      <c r="C180" s="2" t="s">
        <v>41</v>
      </c>
      <c r="D180" s="2" t="s">
        <v>24</v>
      </c>
      <c r="E180" s="3">
        <v>0.91666666666666663</v>
      </c>
      <c r="F180" s="3">
        <v>0.92361111111111116</v>
      </c>
      <c r="G180">
        <v>10</v>
      </c>
      <c r="H180" s="2" t="s">
        <v>17</v>
      </c>
      <c r="I180" s="2" t="s">
        <v>18</v>
      </c>
      <c r="J180" s="2" t="s">
        <v>33</v>
      </c>
      <c r="K180" s="2" t="s">
        <v>16</v>
      </c>
    </row>
    <row r="181" spans="1:11" x14ac:dyDescent="0.3">
      <c r="A181">
        <v>180</v>
      </c>
      <c r="B181" s="1">
        <v>45298</v>
      </c>
      <c r="C181" s="2" t="s">
        <v>44</v>
      </c>
      <c r="D181" s="2" t="s">
        <v>12</v>
      </c>
      <c r="E181" s="3">
        <v>0.25</v>
      </c>
      <c r="F181" s="3">
        <v>0.28819444444444442</v>
      </c>
      <c r="G181">
        <v>55</v>
      </c>
      <c r="H181" s="2" t="s">
        <v>21</v>
      </c>
      <c r="I181" s="2" t="s">
        <v>14</v>
      </c>
      <c r="J181" s="2" t="s">
        <v>32</v>
      </c>
      <c r="K181" s="2" t="s">
        <v>16</v>
      </c>
    </row>
    <row r="182" spans="1:11" x14ac:dyDescent="0.3">
      <c r="A182">
        <v>181</v>
      </c>
      <c r="B182" s="1">
        <v>45298</v>
      </c>
      <c r="C182" s="2" t="s">
        <v>44</v>
      </c>
      <c r="D182" s="2" t="s">
        <v>12</v>
      </c>
      <c r="E182" s="3">
        <v>0.31388888888888888</v>
      </c>
      <c r="F182" s="3">
        <v>0.29930555555555555</v>
      </c>
      <c r="G182">
        <v>39</v>
      </c>
      <c r="H182" s="2" t="s">
        <v>17</v>
      </c>
      <c r="I182" s="2" t="s">
        <v>18</v>
      </c>
      <c r="J182" s="2" t="s">
        <v>40</v>
      </c>
      <c r="K182" s="2" t="s">
        <v>16</v>
      </c>
    </row>
    <row r="183" spans="1:11" x14ac:dyDescent="0.3">
      <c r="A183">
        <v>182</v>
      </c>
      <c r="B183" s="1">
        <v>45298</v>
      </c>
      <c r="C183" s="2" t="s">
        <v>44</v>
      </c>
      <c r="D183" s="2" t="s">
        <v>20</v>
      </c>
      <c r="E183" s="3">
        <v>0.58333333333333337</v>
      </c>
      <c r="F183" s="3">
        <v>0.61111111111111116</v>
      </c>
      <c r="G183">
        <v>40</v>
      </c>
      <c r="H183" s="2" t="s">
        <v>27</v>
      </c>
      <c r="I183" s="2" t="s">
        <v>18</v>
      </c>
      <c r="J183" s="2" t="s">
        <v>23</v>
      </c>
      <c r="K183" s="2" t="s">
        <v>16</v>
      </c>
    </row>
    <row r="184" spans="1:11" x14ac:dyDescent="0.3">
      <c r="A184">
        <v>183</v>
      </c>
      <c r="B184" s="1">
        <v>45298</v>
      </c>
      <c r="C184" s="2" t="s">
        <v>44</v>
      </c>
      <c r="D184" s="2" t="s">
        <v>20</v>
      </c>
      <c r="E184" s="3">
        <v>0.6333333333333333</v>
      </c>
      <c r="F184" s="3">
        <v>0.64652777777777781</v>
      </c>
      <c r="G184">
        <v>19</v>
      </c>
      <c r="H184" s="2" t="s">
        <v>17</v>
      </c>
      <c r="I184" s="2" t="s">
        <v>18</v>
      </c>
      <c r="J184" s="2" t="s">
        <v>23</v>
      </c>
      <c r="K184" s="2" t="s">
        <v>16</v>
      </c>
    </row>
    <row r="185" spans="1:11" x14ac:dyDescent="0.3">
      <c r="A185">
        <v>184</v>
      </c>
      <c r="B185" s="1">
        <v>45298</v>
      </c>
      <c r="C185" s="2" t="s">
        <v>44</v>
      </c>
      <c r="D185" s="2" t="s">
        <v>24</v>
      </c>
      <c r="E185" s="3">
        <v>0.91666666666666663</v>
      </c>
      <c r="F185" s="3">
        <v>0.92708333333333337</v>
      </c>
      <c r="G185">
        <v>15</v>
      </c>
      <c r="H185" s="2" t="s">
        <v>27</v>
      </c>
      <c r="I185" s="2" t="s">
        <v>18</v>
      </c>
      <c r="J185" s="2" t="s">
        <v>22</v>
      </c>
      <c r="K185" s="2" t="s">
        <v>16</v>
      </c>
    </row>
    <row r="186" spans="1:11" x14ac:dyDescent="0.3">
      <c r="A186">
        <v>185</v>
      </c>
      <c r="B186" s="1">
        <v>45299</v>
      </c>
      <c r="C186" s="2" t="s">
        <v>11</v>
      </c>
      <c r="D186" s="2" t="s">
        <v>12</v>
      </c>
      <c r="E186" s="3">
        <v>0.25</v>
      </c>
      <c r="F186" s="3">
        <v>0.28472222222222221</v>
      </c>
      <c r="G186">
        <v>50</v>
      </c>
      <c r="H186" s="2" t="s">
        <v>31</v>
      </c>
      <c r="I186" s="2" t="s">
        <v>18</v>
      </c>
      <c r="J186" s="2" t="s">
        <v>26</v>
      </c>
      <c r="K186" s="2" t="s">
        <v>16</v>
      </c>
    </row>
    <row r="187" spans="1:11" x14ac:dyDescent="0.3">
      <c r="A187">
        <v>186</v>
      </c>
      <c r="B187" s="1">
        <v>45299</v>
      </c>
      <c r="C187" s="2" t="s">
        <v>11</v>
      </c>
      <c r="D187" s="2" t="s">
        <v>20</v>
      </c>
      <c r="E187" s="3">
        <v>0.58333333333333337</v>
      </c>
      <c r="F187" s="3">
        <v>0.6</v>
      </c>
      <c r="G187">
        <v>24</v>
      </c>
      <c r="H187" s="2" t="s">
        <v>43</v>
      </c>
      <c r="I187" s="2" t="s">
        <v>14</v>
      </c>
      <c r="J187" s="2" t="s">
        <v>46</v>
      </c>
      <c r="K187" s="2" t="s">
        <v>16</v>
      </c>
    </row>
    <row r="188" spans="1:11" x14ac:dyDescent="0.3">
      <c r="A188">
        <v>187</v>
      </c>
      <c r="B188" s="1">
        <v>45299</v>
      </c>
      <c r="C188" s="2" t="s">
        <v>11</v>
      </c>
      <c r="D188" s="2" t="s">
        <v>24</v>
      </c>
      <c r="E188" s="3">
        <v>0.91666666666666663</v>
      </c>
      <c r="F188" s="3">
        <v>0.94097222222222221</v>
      </c>
      <c r="G188">
        <v>35</v>
      </c>
      <c r="H188" s="2" t="s">
        <v>43</v>
      </c>
      <c r="I188" s="2" t="s">
        <v>14</v>
      </c>
      <c r="J188" s="2" t="s">
        <v>19</v>
      </c>
      <c r="K188" s="2" t="s">
        <v>16</v>
      </c>
    </row>
    <row r="189" spans="1:11" x14ac:dyDescent="0.3">
      <c r="A189">
        <v>188</v>
      </c>
      <c r="B189" s="1">
        <v>45299</v>
      </c>
      <c r="C189" s="2" t="s">
        <v>11</v>
      </c>
      <c r="D189" s="2" t="s">
        <v>24</v>
      </c>
      <c r="E189" s="3">
        <v>0.97361111111111109</v>
      </c>
      <c r="F189" s="3">
        <v>0.99791666666666667</v>
      </c>
      <c r="G189">
        <v>35</v>
      </c>
      <c r="H189" s="2" t="s">
        <v>34</v>
      </c>
      <c r="I189" s="2" t="s">
        <v>18</v>
      </c>
      <c r="J189" s="2" t="s">
        <v>15</v>
      </c>
      <c r="K189" s="2" t="s">
        <v>16</v>
      </c>
    </row>
    <row r="190" spans="1:11" x14ac:dyDescent="0.3">
      <c r="A190">
        <v>189</v>
      </c>
      <c r="B190" s="1">
        <v>45299</v>
      </c>
      <c r="C190" s="2" t="s">
        <v>11</v>
      </c>
      <c r="D190" s="2" t="s">
        <v>24</v>
      </c>
      <c r="E190" s="3">
        <v>3.6805555555555557E-2</v>
      </c>
      <c r="F190" s="3">
        <v>2.6388888888888889E-2</v>
      </c>
      <c r="G190">
        <v>45</v>
      </c>
      <c r="H190" s="2" t="s">
        <v>31</v>
      </c>
      <c r="I190" s="2" t="s">
        <v>18</v>
      </c>
      <c r="J190" s="2" t="s">
        <v>22</v>
      </c>
      <c r="K190" s="2" t="s">
        <v>16</v>
      </c>
    </row>
    <row r="191" spans="1:11" x14ac:dyDescent="0.3">
      <c r="A191">
        <v>190</v>
      </c>
      <c r="B191" s="1">
        <v>45299</v>
      </c>
      <c r="C191" s="2" t="s">
        <v>30</v>
      </c>
      <c r="D191" s="2" t="s">
        <v>12</v>
      </c>
      <c r="E191" s="3">
        <v>0.25</v>
      </c>
      <c r="F191" s="3">
        <v>0.27361111111111114</v>
      </c>
      <c r="G191">
        <v>34</v>
      </c>
      <c r="H191" s="2" t="s">
        <v>31</v>
      </c>
      <c r="I191" s="2" t="s">
        <v>18</v>
      </c>
      <c r="J191" s="2" t="s">
        <v>19</v>
      </c>
      <c r="K191" s="2" t="s">
        <v>16</v>
      </c>
    </row>
    <row r="192" spans="1:11" x14ac:dyDescent="0.3">
      <c r="A192">
        <v>191</v>
      </c>
      <c r="B192" s="1">
        <v>45299</v>
      </c>
      <c r="C192" s="2" t="s">
        <v>30</v>
      </c>
      <c r="D192" s="2" t="s">
        <v>12</v>
      </c>
      <c r="E192" s="3">
        <v>0.3034722222222222</v>
      </c>
      <c r="F192" s="3">
        <v>0.29236111111111113</v>
      </c>
      <c r="G192">
        <v>44</v>
      </c>
      <c r="H192" s="2" t="s">
        <v>34</v>
      </c>
      <c r="I192" s="2" t="s">
        <v>18</v>
      </c>
      <c r="J192" s="2" t="s">
        <v>42</v>
      </c>
      <c r="K192" s="2" t="s">
        <v>16</v>
      </c>
    </row>
    <row r="193" spans="1:11" x14ac:dyDescent="0.3">
      <c r="A193">
        <v>192</v>
      </c>
      <c r="B193" s="1">
        <v>45299</v>
      </c>
      <c r="C193" s="2" t="s">
        <v>30</v>
      </c>
      <c r="D193" s="2" t="s">
        <v>20</v>
      </c>
      <c r="E193" s="3">
        <v>0.58333333333333337</v>
      </c>
      <c r="F193" s="3">
        <v>0.61944444444444446</v>
      </c>
      <c r="G193">
        <v>52</v>
      </c>
      <c r="H193" s="2" t="s">
        <v>34</v>
      </c>
      <c r="I193" s="2" t="s">
        <v>18</v>
      </c>
      <c r="J193" s="2" t="s">
        <v>33</v>
      </c>
      <c r="K193" s="2" t="s">
        <v>16</v>
      </c>
    </row>
    <row r="194" spans="1:11" x14ac:dyDescent="0.3">
      <c r="A194">
        <v>193</v>
      </c>
      <c r="B194" s="1">
        <v>45299</v>
      </c>
      <c r="C194" s="2" t="s">
        <v>30</v>
      </c>
      <c r="D194" s="2" t="s">
        <v>20</v>
      </c>
      <c r="E194" s="3">
        <v>0.65416666666666667</v>
      </c>
      <c r="F194" s="3">
        <v>0.62777777777777777</v>
      </c>
      <c r="G194">
        <v>22</v>
      </c>
      <c r="H194" s="2" t="s">
        <v>21</v>
      </c>
      <c r="I194" s="2" t="s">
        <v>14</v>
      </c>
      <c r="J194" s="2" t="s">
        <v>26</v>
      </c>
      <c r="K194" s="2" t="s">
        <v>16</v>
      </c>
    </row>
    <row r="195" spans="1:11" x14ac:dyDescent="0.3">
      <c r="A195">
        <v>194</v>
      </c>
      <c r="B195" s="1">
        <v>45299</v>
      </c>
      <c r="C195" s="2" t="s">
        <v>30</v>
      </c>
      <c r="D195" s="2" t="s">
        <v>24</v>
      </c>
      <c r="E195" s="3">
        <v>0.91666666666666663</v>
      </c>
      <c r="F195" s="3">
        <v>0.93472222222222223</v>
      </c>
      <c r="G195">
        <v>26</v>
      </c>
      <c r="H195" s="2" t="s">
        <v>31</v>
      </c>
      <c r="I195" s="2" t="s">
        <v>18</v>
      </c>
      <c r="J195" s="2" t="s">
        <v>38</v>
      </c>
      <c r="K195" s="2" t="s">
        <v>16</v>
      </c>
    </row>
    <row r="196" spans="1:11" x14ac:dyDescent="0.3">
      <c r="A196">
        <v>195</v>
      </c>
      <c r="B196" s="1">
        <v>45299</v>
      </c>
      <c r="C196" s="2" t="s">
        <v>35</v>
      </c>
      <c r="D196" s="2" t="s">
        <v>12</v>
      </c>
      <c r="E196" s="3">
        <v>0.25</v>
      </c>
      <c r="F196" s="3">
        <v>0.27361111111111114</v>
      </c>
      <c r="G196">
        <v>34</v>
      </c>
      <c r="H196" s="2" t="s">
        <v>31</v>
      </c>
      <c r="I196" s="2" t="s">
        <v>18</v>
      </c>
      <c r="J196" s="2" t="s">
        <v>32</v>
      </c>
      <c r="K196" s="2" t="s">
        <v>16</v>
      </c>
    </row>
    <row r="197" spans="1:11" x14ac:dyDescent="0.3">
      <c r="A197">
        <v>196</v>
      </c>
      <c r="B197" s="1">
        <v>45299</v>
      </c>
      <c r="C197" s="2" t="s">
        <v>35</v>
      </c>
      <c r="D197" s="2" t="s">
        <v>12</v>
      </c>
      <c r="E197" s="3">
        <v>0.30138888888888887</v>
      </c>
      <c r="F197" s="3">
        <v>0.3298611111111111</v>
      </c>
      <c r="G197">
        <v>41</v>
      </c>
      <c r="H197" s="2" t="s">
        <v>43</v>
      </c>
      <c r="I197" s="2" t="s">
        <v>14</v>
      </c>
      <c r="J197" s="2" t="s">
        <v>23</v>
      </c>
      <c r="K197" s="2" t="s">
        <v>16</v>
      </c>
    </row>
    <row r="198" spans="1:11" x14ac:dyDescent="0.3">
      <c r="A198">
        <v>197</v>
      </c>
      <c r="B198" s="1">
        <v>45299</v>
      </c>
      <c r="C198" s="2" t="s">
        <v>35</v>
      </c>
      <c r="D198" s="2" t="s">
        <v>20</v>
      </c>
      <c r="E198" s="3">
        <v>0.58333333333333337</v>
      </c>
      <c r="F198" s="3">
        <v>0.59930555555555554</v>
      </c>
      <c r="G198">
        <v>23</v>
      </c>
      <c r="H198" s="2" t="s">
        <v>17</v>
      </c>
      <c r="I198" s="2" t="s">
        <v>18</v>
      </c>
      <c r="J198" s="2" t="s">
        <v>46</v>
      </c>
      <c r="K198" s="2" t="s">
        <v>16</v>
      </c>
    </row>
    <row r="199" spans="1:11" x14ac:dyDescent="0.3">
      <c r="A199">
        <v>198</v>
      </c>
      <c r="B199" s="1">
        <v>45299</v>
      </c>
      <c r="C199" s="2" t="s">
        <v>35</v>
      </c>
      <c r="D199" s="2" t="s">
        <v>20</v>
      </c>
      <c r="E199" s="3">
        <v>0.63680555555555551</v>
      </c>
      <c r="F199" s="3">
        <v>0.625</v>
      </c>
      <c r="G199">
        <v>43</v>
      </c>
      <c r="H199" s="2" t="s">
        <v>39</v>
      </c>
      <c r="I199" s="2" t="s">
        <v>14</v>
      </c>
      <c r="J199" s="2" t="s">
        <v>45</v>
      </c>
      <c r="K199" s="2" t="s">
        <v>16</v>
      </c>
    </row>
    <row r="200" spans="1:11" x14ac:dyDescent="0.3">
      <c r="A200">
        <v>199</v>
      </c>
      <c r="B200" s="1">
        <v>45299</v>
      </c>
      <c r="C200" s="2" t="s">
        <v>35</v>
      </c>
      <c r="D200" s="2" t="s">
        <v>24</v>
      </c>
      <c r="E200" s="3">
        <v>0.91666666666666663</v>
      </c>
      <c r="F200" s="3">
        <v>0.93125000000000002</v>
      </c>
      <c r="G200">
        <v>21</v>
      </c>
      <c r="H200" s="2" t="s">
        <v>37</v>
      </c>
      <c r="I200" s="2" t="s">
        <v>18</v>
      </c>
      <c r="J200" s="2" t="s">
        <v>33</v>
      </c>
      <c r="K200" s="2" t="s">
        <v>16</v>
      </c>
    </row>
    <row r="201" spans="1:11" x14ac:dyDescent="0.3">
      <c r="A201">
        <v>200</v>
      </c>
      <c r="B201" s="1">
        <v>45299</v>
      </c>
      <c r="C201" s="2" t="s">
        <v>35</v>
      </c>
      <c r="D201" s="2" t="s">
        <v>24</v>
      </c>
      <c r="E201" s="3">
        <v>0.95902777777777781</v>
      </c>
      <c r="F201" s="3">
        <v>0.98819444444444449</v>
      </c>
      <c r="G201">
        <v>42</v>
      </c>
      <c r="H201" s="2" t="s">
        <v>17</v>
      </c>
      <c r="I201" s="2" t="s">
        <v>18</v>
      </c>
      <c r="J201" s="2" t="s">
        <v>29</v>
      </c>
      <c r="K201" s="2" t="s">
        <v>16</v>
      </c>
    </row>
    <row r="202" spans="1:11" x14ac:dyDescent="0.3">
      <c r="A202">
        <v>201</v>
      </c>
      <c r="B202" s="1">
        <v>45299</v>
      </c>
      <c r="C202" s="2" t="s">
        <v>35</v>
      </c>
      <c r="D202" s="2" t="s">
        <v>24</v>
      </c>
      <c r="E202" s="3">
        <v>0.99722222222222223</v>
      </c>
      <c r="F202" s="3">
        <v>0.97847222222222219</v>
      </c>
      <c r="G202">
        <v>33</v>
      </c>
      <c r="H202" s="2" t="s">
        <v>39</v>
      </c>
      <c r="I202" s="2" t="s">
        <v>14</v>
      </c>
      <c r="J202" s="2" t="s">
        <v>38</v>
      </c>
      <c r="K202" s="2" t="s">
        <v>16</v>
      </c>
    </row>
    <row r="203" spans="1:11" x14ac:dyDescent="0.3">
      <c r="A203">
        <v>202</v>
      </c>
      <c r="B203" s="1">
        <v>45299</v>
      </c>
      <c r="C203" s="2" t="s">
        <v>41</v>
      </c>
      <c r="D203" s="2" t="s">
        <v>12</v>
      </c>
      <c r="E203" s="3">
        <v>0.25</v>
      </c>
      <c r="F203" s="3">
        <v>0.25416666666666665</v>
      </c>
      <c r="G203">
        <v>6</v>
      </c>
      <c r="H203" s="2" t="s">
        <v>39</v>
      </c>
      <c r="I203" s="2" t="s">
        <v>14</v>
      </c>
      <c r="J203" s="2" t="s">
        <v>40</v>
      </c>
      <c r="K203" s="2" t="s">
        <v>16</v>
      </c>
    </row>
    <row r="204" spans="1:11" x14ac:dyDescent="0.3">
      <c r="A204">
        <v>203</v>
      </c>
      <c r="B204" s="1">
        <v>45299</v>
      </c>
      <c r="C204" s="2" t="s">
        <v>41</v>
      </c>
      <c r="D204" s="2" t="s">
        <v>12</v>
      </c>
      <c r="E204" s="3">
        <v>0.26458333333333334</v>
      </c>
      <c r="F204" s="3">
        <v>0.27291666666666664</v>
      </c>
      <c r="G204">
        <v>12</v>
      </c>
      <c r="H204" s="2" t="s">
        <v>31</v>
      </c>
      <c r="I204" s="2" t="s">
        <v>18</v>
      </c>
      <c r="J204" s="2" t="s">
        <v>19</v>
      </c>
      <c r="K204" s="2" t="s">
        <v>16</v>
      </c>
    </row>
    <row r="205" spans="1:11" x14ac:dyDescent="0.3">
      <c r="A205">
        <v>204</v>
      </c>
      <c r="B205" s="1">
        <v>45299</v>
      </c>
      <c r="C205" s="2" t="s">
        <v>41</v>
      </c>
      <c r="D205" s="2" t="s">
        <v>20</v>
      </c>
      <c r="E205" s="3">
        <v>0.58333333333333337</v>
      </c>
      <c r="F205" s="3">
        <v>0.59791666666666665</v>
      </c>
      <c r="G205">
        <v>21</v>
      </c>
      <c r="H205" s="2" t="s">
        <v>17</v>
      </c>
      <c r="I205" s="2" t="s">
        <v>18</v>
      </c>
      <c r="J205" s="2" t="s">
        <v>29</v>
      </c>
      <c r="K205" s="2" t="s">
        <v>16</v>
      </c>
    </row>
    <row r="206" spans="1:11" x14ac:dyDescent="0.3">
      <c r="A206">
        <v>205</v>
      </c>
      <c r="B206" s="1">
        <v>45299</v>
      </c>
      <c r="C206" s="2" t="s">
        <v>41</v>
      </c>
      <c r="D206" s="2" t="s">
        <v>20</v>
      </c>
      <c r="E206" s="3">
        <v>0.6166666666666667</v>
      </c>
      <c r="F206" s="3">
        <v>0.59027777777777779</v>
      </c>
      <c r="G206">
        <v>22</v>
      </c>
      <c r="H206" s="2" t="s">
        <v>39</v>
      </c>
      <c r="I206" s="2" t="s">
        <v>14</v>
      </c>
      <c r="J206" s="2" t="s">
        <v>46</v>
      </c>
      <c r="K206" s="2" t="s">
        <v>16</v>
      </c>
    </row>
    <row r="207" spans="1:11" x14ac:dyDescent="0.3">
      <c r="A207">
        <v>206</v>
      </c>
      <c r="B207" s="1">
        <v>45299</v>
      </c>
      <c r="C207" s="2" t="s">
        <v>41</v>
      </c>
      <c r="D207" s="2" t="s">
        <v>24</v>
      </c>
      <c r="E207" s="3">
        <v>0.91666666666666663</v>
      </c>
      <c r="F207" s="3">
        <v>0.94652777777777775</v>
      </c>
      <c r="G207">
        <v>43</v>
      </c>
      <c r="H207" s="2" t="s">
        <v>17</v>
      </c>
      <c r="I207" s="2" t="s">
        <v>18</v>
      </c>
      <c r="J207" s="2" t="s">
        <v>32</v>
      </c>
      <c r="K207" s="2" t="s">
        <v>16</v>
      </c>
    </row>
    <row r="208" spans="1:11" x14ac:dyDescent="0.3">
      <c r="A208">
        <v>207</v>
      </c>
      <c r="B208" s="1">
        <v>45299</v>
      </c>
      <c r="C208" s="2" t="s">
        <v>44</v>
      </c>
      <c r="D208" s="2" t="s">
        <v>12</v>
      </c>
      <c r="E208" s="3">
        <v>0.25</v>
      </c>
      <c r="F208" s="3">
        <v>0.25972222222222224</v>
      </c>
      <c r="G208">
        <v>14</v>
      </c>
      <c r="H208" s="2" t="s">
        <v>27</v>
      </c>
      <c r="I208" s="2" t="s">
        <v>18</v>
      </c>
      <c r="J208" s="2" t="s">
        <v>36</v>
      </c>
      <c r="K208" s="2" t="s">
        <v>16</v>
      </c>
    </row>
    <row r="209" spans="1:11" x14ac:dyDescent="0.3">
      <c r="A209">
        <v>208</v>
      </c>
      <c r="B209" s="1">
        <v>45299</v>
      </c>
      <c r="C209" s="2" t="s">
        <v>44</v>
      </c>
      <c r="D209" s="2" t="s">
        <v>12</v>
      </c>
      <c r="E209" s="3">
        <v>0.27430555555555558</v>
      </c>
      <c r="F209" s="3">
        <v>0.28611111111111109</v>
      </c>
      <c r="G209">
        <v>17</v>
      </c>
      <c r="H209" s="2" t="s">
        <v>13</v>
      </c>
      <c r="I209" s="2" t="s">
        <v>14</v>
      </c>
      <c r="J209" s="2" t="s">
        <v>40</v>
      </c>
      <c r="K209" s="2" t="s">
        <v>16</v>
      </c>
    </row>
    <row r="210" spans="1:11" x14ac:dyDescent="0.3">
      <c r="A210">
        <v>209</v>
      </c>
      <c r="B210" s="1">
        <v>45299</v>
      </c>
      <c r="C210" s="2" t="s">
        <v>44</v>
      </c>
      <c r="D210" s="2" t="s">
        <v>20</v>
      </c>
      <c r="E210" s="3">
        <v>0.58333333333333337</v>
      </c>
      <c r="F210" s="3">
        <v>0.625</v>
      </c>
      <c r="G210">
        <v>60</v>
      </c>
      <c r="H210" s="2" t="s">
        <v>37</v>
      </c>
      <c r="I210" s="2" t="s">
        <v>18</v>
      </c>
      <c r="J210" s="2" t="s">
        <v>36</v>
      </c>
      <c r="K210" s="2" t="s">
        <v>16</v>
      </c>
    </row>
    <row r="211" spans="1:11" x14ac:dyDescent="0.3">
      <c r="A211">
        <v>210</v>
      </c>
      <c r="B211" s="1">
        <v>45299</v>
      </c>
      <c r="C211" s="2" t="s">
        <v>44</v>
      </c>
      <c r="D211" s="2" t="s">
        <v>20</v>
      </c>
      <c r="E211" s="3">
        <v>0.63541666666666663</v>
      </c>
      <c r="F211" s="3">
        <v>0.64513888888888893</v>
      </c>
      <c r="G211">
        <v>14</v>
      </c>
      <c r="H211" s="2" t="s">
        <v>21</v>
      </c>
      <c r="I211" s="2" t="s">
        <v>14</v>
      </c>
      <c r="J211" s="2" t="s">
        <v>32</v>
      </c>
      <c r="K211" s="2" t="s">
        <v>16</v>
      </c>
    </row>
    <row r="212" spans="1:11" x14ac:dyDescent="0.3">
      <c r="A212">
        <v>211</v>
      </c>
      <c r="B212" s="1">
        <v>45299</v>
      </c>
      <c r="C212" s="2" t="s">
        <v>44</v>
      </c>
      <c r="D212" s="2" t="s">
        <v>20</v>
      </c>
      <c r="E212" s="3">
        <v>0.65833333333333333</v>
      </c>
      <c r="F212" s="3">
        <v>0.64166666666666672</v>
      </c>
      <c r="G212">
        <v>36</v>
      </c>
      <c r="H212" s="2" t="s">
        <v>27</v>
      </c>
      <c r="I212" s="2" t="s">
        <v>18</v>
      </c>
      <c r="J212" s="2" t="s">
        <v>38</v>
      </c>
      <c r="K212" s="2" t="s">
        <v>16</v>
      </c>
    </row>
    <row r="213" spans="1:11" x14ac:dyDescent="0.3">
      <c r="A213">
        <v>212</v>
      </c>
      <c r="B213" s="1">
        <v>45299</v>
      </c>
      <c r="C213" s="2" t="s">
        <v>44</v>
      </c>
      <c r="D213" s="2" t="s">
        <v>24</v>
      </c>
      <c r="E213" s="3">
        <v>0.91666666666666663</v>
      </c>
      <c r="F213" s="3">
        <v>0.93055555555555558</v>
      </c>
      <c r="G213">
        <v>20</v>
      </c>
      <c r="H213" s="2" t="s">
        <v>27</v>
      </c>
      <c r="I213" s="2" t="s">
        <v>18</v>
      </c>
      <c r="J213" s="2" t="s">
        <v>45</v>
      </c>
      <c r="K213" s="2" t="s">
        <v>16</v>
      </c>
    </row>
    <row r="214" spans="1:11" x14ac:dyDescent="0.3">
      <c r="A214">
        <v>213</v>
      </c>
      <c r="B214" s="1">
        <v>45299</v>
      </c>
      <c r="C214" s="2" t="s">
        <v>44</v>
      </c>
      <c r="D214" s="2" t="s">
        <v>24</v>
      </c>
      <c r="E214" s="3">
        <v>0.96527777777777779</v>
      </c>
      <c r="F214" s="3">
        <v>0.96666666666666667</v>
      </c>
      <c r="G214">
        <v>2</v>
      </c>
      <c r="H214" s="2" t="s">
        <v>13</v>
      </c>
      <c r="I214" s="2" t="s">
        <v>14</v>
      </c>
      <c r="J214" s="2" t="s">
        <v>29</v>
      </c>
      <c r="K214" s="2" t="s">
        <v>16</v>
      </c>
    </row>
    <row r="215" spans="1:11" x14ac:dyDescent="0.3">
      <c r="A215">
        <v>214</v>
      </c>
      <c r="B215" s="1">
        <v>45300</v>
      </c>
      <c r="C215" s="2" t="s">
        <v>11</v>
      </c>
      <c r="D215" s="2" t="s">
        <v>12</v>
      </c>
      <c r="E215" s="3">
        <v>0.25</v>
      </c>
      <c r="F215" s="3">
        <v>0.25555555555555554</v>
      </c>
      <c r="G215">
        <v>8</v>
      </c>
      <c r="H215" s="2" t="s">
        <v>39</v>
      </c>
      <c r="I215" s="2" t="s">
        <v>14</v>
      </c>
      <c r="J215" s="2" t="s">
        <v>38</v>
      </c>
      <c r="K215" s="2" t="s">
        <v>16</v>
      </c>
    </row>
    <row r="216" spans="1:11" x14ac:dyDescent="0.3">
      <c r="A216">
        <v>215</v>
      </c>
      <c r="B216" s="1">
        <v>45300</v>
      </c>
      <c r="C216" s="2" t="s">
        <v>11</v>
      </c>
      <c r="D216" s="2" t="s">
        <v>12</v>
      </c>
      <c r="E216" s="3">
        <v>0.2673611111111111</v>
      </c>
      <c r="F216" s="3">
        <v>0.27291666666666664</v>
      </c>
      <c r="G216">
        <v>8</v>
      </c>
      <c r="H216" s="2" t="s">
        <v>17</v>
      </c>
      <c r="I216" s="2" t="s">
        <v>18</v>
      </c>
      <c r="J216" s="2" t="s">
        <v>40</v>
      </c>
      <c r="K216" s="2" t="s">
        <v>16</v>
      </c>
    </row>
    <row r="217" spans="1:11" x14ac:dyDescent="0.3">
      <c r="A217">
        <v>216</v>
      </c>
      <c r="B217" s="1">
        <v>45300</v>
      </c>
      <c r="C217" s="2" t="s">
        <v>11</v>
      </c>
      <c r="D217" s="2" t="s">
        <v>20</v>
      </c>
      <c r="E217" s="3">
        <v>0.58333333333333337</v>
      </c>
      <c r="F217" s="3">
        <v>0.6</v>
      </c>
      <c r="G217">
        <v>24</v>
      </c>
      <c r="H217" s="2" t="s">
        <v>27</v>
      </c>
      <c r="I217" s="2" t="s">
        <v>18</v>
      </c>
      <c r="J217" s="2" t="s">
        <v>45</v>
      </c>
      <c r="K217" s="2" t="s">
        <v>16</v>
      </c>
    </row>
    <row r="218" spans="1:11" x14ac:dyDescent="0.3">
      <c r="A218">
        <v>217</v>
      </c>
      <c r="B218" s="1">
        <v>45300</v>
      </c>
      <c r="C218" s="2" t="s">
        <v>11</v>
      </c>
      <c r="D218" s="2" t="s">
        <v>20</v>
      </c>
      <c r="E218" s="3">
        <v>0.64027777777777772</v>
      </c>
      <c r="F218" s="3">
        <v>0.62569444444444444</v>
      </c>
      <c r="G218">
        <v>39</v>
      </c>
      <c r="H218" s="2" t="s">
        <v>13</v>
      </c>
      <c r="I218" s="2" t="s">
        <v>14</v>
      </c>
      <c r="J218" s="2" t="s">
        <v>23</v>
      </c>
      <c r="K218" s="2" t="s">
        <v>16</v>
      </c>
    </row>
    <row r="219" spans="1:11" x14ac:dyDescent="0.3">
      <c r="A219">
        <v>218</v>
      </c>
      <c r="B219" s="1">
        <v>45300</v>
      </c>
      <c r="C219" s="2" t="s">
        <v>11</v>
      </c>
      <c r="D219" s="2" t="s">
        <v>24</v>
      </c>
      <c r="E219" s="3">
        <v>0.91666666666666663</v>
      </c>
      <c r="F219" s="3">
        <v>0.93680555555555556</v>
      </c>
      <c r="G219">
        <v>29</v>
      </c>
      <c r="H219" s="2" t="s">
        <v>27</v>
      </c>
      <c r="I219" s="2" t="s">
        <v>18</v>
      </c>
      <c r="J219" s="2" t="s">
        <v>26</v>
      </c>
      <c r="K219" s="2" t="s">
        <v>16</v>
      </c>
    </row>
    <row r="220" spans="1:11" x14ac:dyDescent="0.3">
      <c r="A220">
        <v>219</v>
      </c>
      <c r="B220" s="1">
        <v>45300</v>
      </c>
      <c r="C220" s="2" t="s">
        <v>11</v>
      </c>
      <c r="D220" s="2" t="s">
        <v>24</v>
      </c>
      <c r="E220" s="3">
        <v>0.95</v>
      </c>
      <c r="F220" s="3">
        <v>0.95763888888888893</v>
      </c>
      <c r="G220">
        <v>11</v>
      </c>
      <c r="H220" s="2" t="s">
        <v>25</v>
      </c>
      <c r="I220" s="2" t="s">
        <v>14</v>
      </c>
      <c r="J220" s="2" t="s">
        <v>46</v>
      </c>
      <c r="K220" s="2" t="s">
        <v>16</v>
      </c>
    </row>
    <row r="221" spans="1:11" x14ac:dyDescent="0.3">
      <c r="A221">
        <v>220</v>
      </c>
      <c r="B221" s="1">
        <v>45300</v>
      </c>
      <c r="C221" s="2" t="s">
        <v>30</v>
      </c>
      <c r="D221" s="2" t="s">
        <v>12</v>
      </c>
      <c r="E221" s="3">
        <v>0.25</v>
      </c>
      <c r="F221" s="3">
        <v>0.27013888888888887</v>
      </c>
      <c r="G221">
        <v>29</v>
      </c>
      <c r="H221" s="2" t="s">
        <v>43</v>
      </c>
      <c r="I221" s="2" t="s">
        <v>14</v>
      </c>
      <c r="J221" s="2" t="s">
        <v>28</v>
      </c>
      <c r="K221" s="2" t="s">
        <v>16</v>
      </c>
    </row>
    <row r="222" spans="1:11" x14ac:dyDescent="0.3">
      <c r="A222">
        <v>221</v>
      </c>
      <c r="B222" s="1">
        <v>45300</v>
      </c>
      <c r="C222" s="2" t="s">
        <v>30</v>
      </c>
      <c r="D222" s="2" t="s">
        <v>12</v>
      </c>
      <c r="E222" s="3">
        <v>0.30694444444444446</v>
      </c>
      <c r="F222" s="3">
        <v>0.31180555555555556</v>
      </c>
      <c r="G222">
        <v>7</v>
      </c>
      <c r="H222" s="2" t="s">
        <v>34</v>
      </c>
      <c r="I222" s="2" t="s">
        <v>18</v>
      </c>
      <c r="J222" s="2" t="s">
        <v>32</v>
      </c>
      <c r="K222" s="2" t="s">
        <v>16</v>
      </c>
    </row>
    <row r="223" spans="1:11" x14ac:dyDescent="0.3">
      <c r="A223">
        <v>222</v>
      </c>
      <c r="B223" s="1">
        <v>45300</v>
      </c>
      <c r="C223" s="2" t="s">
        <v>30</v>
      </c>
      <c r="D223" s="2" t="s">
        <v>20</v>
      </c>
      <c r="E223" s="3">
        <v>0.58333333333333337</v>
      </c>
      <c r="F223" s="3">
        <v>0.6020833333333333</v>
      </c>
      <c r="G223">
        <v>27</v>
      </c>
      <c r="H223" s="2" t="s">
        <v>25</v>
      </c>
      <c r="I223" s="2" t="s">
        <v>14</v>
      </c>
      <c r="J223" s="2" t="s">
        <v>29</v>
      </c>
      <c r="K223" s="2" t="s">
        <v>16</v>
      </c>
    </row>
    <row r="224" spans="1:11" x14ac:dyDescent="0.3">
      <c r="A224">
        <v>223</v>
      </c>
      <c r="B224" s="1">
        <v>45300</v>
      </c>
      <c r="C224" s="2" t="s">
        <v>30</v>
      </c>
      <c r="D224" s="2" t="s">
        <v>20</v>
      </c>
      <c r="E224" s="3">
        <v>0.63749999999999996</v>
      </c>
      <c r="F224" s="3">
        <v>0.65833333333333333</v>
      </c>
      <c r="G224">
        <v>30</v>
      </c>
      <c r="H224" s="2" t="s">
        <v>39</v>
      </c>
      <c r="I224" s="2" t="s">
        <v>14</v>
      </c>
      <c r="J224" s="2" t="s">
        <v>36</v>
      </c>
      <c r="K224" s="2" t="s">
        <v>16</v>
      </c>
    </row>
    <row r="225" spans="1:11" x14ac:dyDescent="0.3">
      <c r="A225">
        <v>224</v>
      </c>
      <c r="B225" s="1">
        <v>45300</v>
      </c>
      <c r="C225" s="2" t="s">
        <v>30</v>
      </c>
      <c r="D225" s="2" t="s">
        <v>24</v>
      </c>
      <c r="E225" s="3">
        <v>0.91666666666666663</v>
      </c>
      <c r="F225" s="3">
        <v>0.93958333333333333</v>
      </c>
      <c r="G225">
        <v>33</v>
      </c>
      <c r="H225" s="2" t="s">
        <v>34</v>
      </c>
      <c r="I225" s="2" t="s">
        <v>18</v>
      </c>
      <c r="J225" s="2" t="s">
        <v>26</v>
      </c>
      <c r="K225" s="2" t="s">
        <v>16</v>
      </c>
    </row>
    <row r="226" spans="1:11" x14ac:dyDescent="0.3">
      <c r="A226">
        <v>225</v>
      </c>
      <c r="B226" s="1">
        <v>45300</v>
      </c>
      <c r="C226" s="2" t="s">
        <v>35</v>
      </c>
      <c r="D226" s="2" t="s">
        <v>12</v>
      </c>
      <c r="E226" s="3">
        <v>0.25</v>
      </c>
      <c r="F226" s="3">
        <v>0.27083333333333331</v>
      </c>
      <c r="G226">
        <v>30</v>
      </c>
      <c r="H226" s="2" t="s">
        <v>27</v>
      </c>
      <c r="I226" s="2" t="s">
        <v>18</v>
      </c>
      <c r="J226" s="2" t="s">
        <v>38</v>
      </c>
      <c r="K226" s="2" t="s">
        <v>16</v>
      </c>
    </row>
    <row r="227" spans="1:11" x14ac:dyDescent="0.3">
      <c r="A227">
        <v>226</v>
      </c>
      <c r="B227" s="1">
        <v>45300</v>
      </c>
      <c r="C227" s="2" t="s">
        <v>35</v>
      </c>
      <c r="D227" s="2" t="s">
        <v>12</v>
      </c>
      <c r="E227" s="3">
        <v>0.30763888888888891</v>
      </c>
      <c r="F227" s="3">
        <v>0.30208333333333331</v>
      </c>
      <c r="G227">
        <v>52</v>
      </c>
      <c r="H227" s="2" t="s">
        <v>13</v>
      </c>
      <c r="I227" s="2" t="s">
        <v>14</v>
      </c>
      <c r="J227" s="2" t="s">
        <v>45</v>
      </c>
      <c r="K227" s="2" t="s">
        <v>16</v>
      </c>
    </row>
    <row r="228" spans="1:11" x14ac:dyDescent="0.3">
      <c r="A228">
        <v>227</v>
      </c>
      <c r="B228" s="1">
        <v>45300</v>
      </c>
      <c r="C228" s="2" t="s">
        <v>35</v>
      </c>
      <c r="D228" s="2" t="s">
        <v>12</v>
      </c>
      <c r="E228" s="3">
        <v>0.38055555555555554</v>
      </c>
      <c r="F228" s="3">
        <v>0.3923611111111111</v>
      </c>
      <c r="G228">
        <v>17</v>
      </c>
      <c r="H228" s="2" t="s">
        <v>13</v>
      </c>
      <c r="I228" s="2" t="s">
        <v>14</v>
      </c>
      <c r="J228" s="2" t="s">
        <v>28</v>
      </c>
      <c r="K228" s="2" t="s">
        <v>16</v>
      </c>
    </row>
    <row r="229" spans="1:11" x14ac:dyDescent="0.3">
      <c r="A229">
        <v>228</v>
      </c>
      <c r="B229" s="1">
        <v>45300</v>
      </c>
      <c r="C229" s="2" t="s">
        <v>35</v>
      </c>
      <c r="D229" s="2" t="s">
        <v>20</v>
      </c>
      <c r="E229" s="3">
        <v>0.58333333333333337</v>
      </c>
      <c r="F229" s="3">
        <v>0.58958333333333335</v>
      </c>
      <c r="G229">
        <v>9</v>
      </c>
      <c r="H229" s="2" t="s">
        <v>17</v>
      </c>
      <c r="I229" s="2" t="s">
        <v>18</v>
      </c>
      <c r="J229" s="2" t="s">
        <v>36</v>
      </c>
      <c r="K229" s="2" t="s">
        <v>16</v>
      </c>
    </row>
    <row r="230" spans="1:11" x14ac:dyDescent="0.3">
      <c r="A230">
        <v>229</v>
      </c>
      <c r="B230" s="1">
        <v>45300</v>
      </c>
      <c r="C230" s="2" t="s">
        <v>35</v>
      </c>
      <c r="D230" s="2" t="s">
        <v>24</v>
      </c>
      <c r="E230" s="3">
        <v>0.91666666666666663</v>
      </c>
      <c r="F230" s="3">
        <v>0.95</v>
      </c>
      <c r="G230">
        <v>48</v>
      </c>
      <c r="H230" s="2" t="s">
        <v>37</v>
      </c>
      <c r="I230" s="2" t="s">
        <v>18</v>
      </c>
      <c r="J230" s="2" t="s">
        <v>22</v>
      </c>
      <c r="K230" s="2" t="s">
        <v>16</v>
      </c>
    </row>
    <row r="231" spans="1:11" x14ac:dyDescent="0.3">
      <c r="A231">
        <v>230</v>
      </c>
      <c r="B231" s="1">
        <v>45300</v>
      </c>
      <c r="C231" s="2" t="s">
        <v>41</v>
      </c>
      <c r="D231" s="2" t="s">
        <v>12</v>
      </c>
      <c r="E231" s="3">
        <v>0.25</v>
      </c>
      <c r="F231" s="3">
        <v>0.27152777777777776</v>
      </c>
      <c r="G231">
        <v>31</v>
      </c>
      <c r="H231" s="2" t="s">
        <v>34</v>
      </c>
      <c r="I231" s="2" t="s">
        <v>18</v>
      </c>
      <c r="J231" s="2" t="s">
        <v>28</v>
      </c>
      <c r="K231" s="2" t="s">
        <v>16</v>
      </c>
    </row>
    <row r="232" spans="1:11" x14ac:dyDescent="0.3">
      <c r="A232">
        <v>231</v>
      </c>
      <c r="B232" s="1">
        <v>45300</v>
      </c>
      <c r="C232" s="2" t="s">
        <v>41</v>
      </c>
      <c r="D232" s="2" t="s">
        <v>20</v>
      </c>
      <c r="E232" s="3">
        <v>0.58333333333333337</v>
      </c>
      <c r="F232" s="3">
        <v>0.60624999999999996</v>
      </c>
      <c r="G232">
        <v>33</v>
      </c>
      <c r="H232" s="2" t="s">
        <v>43</v>
      </c>
      <c r="I232" s="2" t="s">
        <v>14</v>
      </c>
      <c r="J232" s="2" t="s">
        <v>42</v>
      </c>
      <c r="K232" s="2" t="s">
        <v>16</v>
      </c>
    </row>
    <row r="233" spans="1:11" x14ac:dyDescent="0.3">
      <c r="A233">
        <v>232</v>
      </c>
      <c r="B233" s="1">
        <v>45300</v>
      </c>
      <c r="C233" s="2" t="s">
        <v>41</v>
      </c>
      <c r="D233" s="2" t="s">
        <v>20</v>
      </c>
      <c r="E233" s="3">
        <v>0.64513888888888893</v>
      </c>
      <c r="F233" s="3">
        <v>0.65138888888888891</v>
      </c>
      <c r="G233">
        <v>9</v>
      </c>
      <c r="H233" s="2" t="s">
        <v>39</v>
      </c>
      <c r="I233" s="2" t="s">
        <v>14</v>
      </c>
      <c r="J233" s="2" t="s">
        <v>42</v>
      </c>
      <c r="K233" s="2" t="s">
        <v>16</v>
      </c>
    </row>
    <row r="234" spans="1:11" x14ac:dyDescent="0.3">
      <c r="A234">
        <v>233</v>
      </c>
      <c r="B234" s="1">
        <v>45300</v>
      </c>
      <c r="C234" s="2" t="s">
        <v>41</v>
      </c>
      <c r="D234" s="2" t="s">
        <v>24</v>
      </c>
      <c r="E234" s="3">
        <v>0.91666666666666663</v>
      </c>
      <c r="F234" s="3">
        <v>0.94722222222222219</v>
      </c>
      <c r="G234">
        <v>44</v>
      </c>
      <c r="H234" s="2" t="s">
        <v>34</v>
      </c>
      <c r="I234" s="2" t="s">
        <v>18</v>
      </c>
      <c r="J234" s="2" t="s">
        <v>46</v>
      </c>
      <c r="K234" s="2" t="s">
        <v>16</v>
      </c>
    </row>
    <row r="235" spans="1:11" x14ac:dyDescent="0.3">
      <c r="A235">
        <v>234</v>
      </c>
      <c r="B235" s="1">
        <v>45300</v>
      </c>
      <c r="C235" s="2" t="s">
        <v>44</v>
      </c>
      <c r="D235" s="2" t="s">
        <v>12</v>
      </c>
      <c r="E235" s="3">
        <v>0.25</v>
      </c>
      <c r="F235" s="3">
        <v>0.25138888888888888</v>
      </c>
      <c r="G235">
        <v>2</v>
      </c>
      <c r="H235" s="2" t="s">
        <v>13</v>
      </c>
      <c r="I235" s="2" t="s">
        <v>14</v>
      </c>
      <c r="J235" s="2" t="s">
        <v>29</v>
      </c>
      <c r="K235" s="2" t="s">
        <v>16</v>
      </c>
    </row>
    <row r="236" spans="1:11" x14ac:dyDescent="0.3">
      <c r="A236">
        <v>235</v>
      </c>
      <c r="B236" s="1">
        <v>45300</v>
      </c>
      <c r="C236" s="2" t="s">
        <v>44</v>
      </c>
      <c r="D236" s="2" t="s">
        <v>24</v>
      </c>
      <c r="E236" s="3">
        <v>0.91666666666666663</v>
      </c>
      <c r="F236" s="3">
        <v>0.95138888888888884</v>
      </c>
      <c r="G236">
        <v>50</v>
      </c>
      <c r="H236" s="2" t="s">
        <v>34</v>
      </c>
      <c r="I236" s="2" t="s">
        <v>18</v>
      </c>
      <c r="J236" s="2" t="s">
        <v>19</v>
      </c>
      <c r="K236" s="2" t="s">
        <v>16</v>
      </c>
    </row>
    <row r="237" spans="1:11" x14ac:dyDescent="0.3">
      <c r="A237">
        <v>236</v>
      </c>
      <c r="B237" s="1">
        <v>45301</v>
      </c>
      <c r="C237" s="2" t="s">
        <v>11</v>
      </c>
      <c r="D237" s="2" t="s">
        <v>12</v>
      </c>
      <c r="E237" s="3">
        <v>0.25</v>
      </c>
      <c r="F237" s="3">
        <v>0.27013888888888887</v>
      </c>
      <c r="G237">
        <v>29</v>
      </c>
      <c r="H237" s="2" t="s">
        <v>21</v>
      </c>
      <c r="I237" s="2" t="s">
        <v>14</v>
      </c>
      <c r="J237" s="2" t="s">
        <v>38</v>
      </c>
      <c r="K237" s="2" t="s">
        <v>16</v>
      </c>
    </row>
    <row r="238" spans="1:11" x14ac:dyDescent="0.3">
      <c r="A238">
        <v>237</v>
      </c>
      <c r="B238" s="1">
        <v>45301</v>
      </c>
      <c r="C238" s="2" t="s">
        <v>11</v>
      </c>
      <c r="D238" s="2" t="s">
        <v>20</v>
      </c>
      <c r="E238" s="3">
        <v>0.58333333333333337</v>
      </c>
      <c r="F238" s="3">
        <v>0.6069444444444444</v>
      </c>
      <c r="G238">
        <v>34</v>
      </c>
      <c r="H238" s="2" t="s">
        <v>17</v>
      </c>
      <c r="I238" s="2" t="s">
        <v>18</v>
      </c>
      <c r="J238" s="2" t="s">
        <v>26</v>
      </c>
      <c r="K238" s="2" t="s">
        <v>16</v>
      </c>
    </row>
    <row r="239" spans="1:11" x14ac:dyDescent="0.3">
      <c r="A239">
        <v>238</v>
      </c>
      <c r="B239" s="1">
        <v>45301</v>
      </c>
      <c r="C239" s="2" t="s">
        <v>11</v>
      </c>
      <c r="D239" s="2" t="s">
        <v>24</v>
      </c>
      <c r="E239" s="3">
        <v>0.91666666666666663</v>
      </c>
      <c r="F239" s="3">
        <v>0.94930555555555551</v>
      </c>
      <c r="G239">
        <v>47</v>
      </c>
      <c r="H239" s="2" t="s">
        <v>34</v>
      </c>
      <c r="I239" s="2" t="s">
        <v>18</v>
      </c>
      <c r="J239" s="2" t="s">
        <v>33</v>
      </c>
      <c r="K239" s="2" t="s">
        <v>16</v>
      </c>
    </row>
    <row r="240" spans="1:11" x14ac:dyDescent="0.3">
      <c r="A240">
        <v>239</v>
      </c>
      <c r="B240" s="1">
        <v>45301</v>
      </c>
      <c r="C240" s="2" t="s">
        <v>11</v>
      </c>
      <c r="D240" s="2" t="s">
        <v>24</v>
      </c>
      <c r="E240" s="3">
        <v>0.97638888888888886</v>
      </c>
      <c r="F240" s="3">
        <v>0.9916666666666667</v>
      </c>
      <c r="G240">
        <v>22</v>
      </c>
      <c r="H240" s="2" t="s">
        <v>25</v>
      </c>
      <c r="I240" s="2" t="s">
        <v>14</v>
      </c>
      <c r="J240" s="2" t="s">
        <v>45</v>
      </c>
      <c r="K240" s="2" t="s">
        <v>16</v>
      </c>
    </row>
    <row r="241" spans="1:11" x14ac:dyDescent="0.3">
      <c r="A241">
        <v>240</v>
      </c>
      <c r="B241" s="1">
        <v>45301</v>
      </c>
      <c r="C241" s="2" t="s">
        <v>30</v>
      </c>
      <c r="D241" s="2" t="s">
        <v>12</v>
      </c>
      <c r="E241" s="3">
        <v>0.25</v>
      </c>
      <c r="F241" s="3">
        <v>0.26458333333333334</v>
      </c>
      <c r="G241">
        <v>21</v>
      </c>
      <c r="H241" s="2" t="s">
        <v>17</v>
      </c>
      <c r="I241" s="2" t="s">
        <v>18</v>
      </c>
      <c r="J241" s="2" t="s">
        <v>38</v>
      </c>
      <c r="K241" s="2" t="s">
        <v>16</v>
      </c>
    </row>
    <row r="242" spans="1:11" x14ac:dyDescent="0.3">
      <c r="A242">
        <v>241</v>
      </c>
      <c r="B242" s="1">
        <v>45301</v>
      </c>
      <c r="C242" s="2" t="s">
        <v>30</v>
      </c>
      <c r="D242" s="2" t="s">
        <v>12</v>
      </c>
      <c r="E242" s="3">
        <v>0.27430555555555558</v>
      </c>
      <c r="F242" s="3">
        <v>0.28958333333333336</v>
      </c>
      <c r="G242">
        <v>22</v>
      </c>
      <c r="H242" s="2" t="s">
        <v>37</v>
      </c>
      <c r="I242" s="2" t="s">
        <v>18</v>
      </c>
      <c r="J242" s="2" t="s">
        <v>23</v>
      </c>
      <c r="K242" s="2" t="s">
        <v>16</v>
      </c>
    </row>
    <row r="243" spans="1:11" x14ac:dyDescent="0.3">
      <c r="A243">
        <v>242</v>
      </c>
      <c r="B243" s="1">
        <v>45301</v>
      </c>
      <c r="C243" s="2" t="s">
        <v>30</v>
      </c>
      <c r="D243" s="2" t="s">
        <v>20</v>
      </c>
      <c r="E243" s="3">
        <v>0.58333333333333337</v>
      </c>
      <c r="F243" s="3">
        <v>0.58888888888888891</v>
      </c>
      <c r="G243">
        <v>8</v>
      </c>
      <c r="H243" s="2" t="s">
        <v>39</v>
      </c>
      <c r="I243" s="2" t="s">
        <v>14</v>
      </c>
      <c r="J243" s="2" t="s">
        <v>22</v>
      </c>
      <c r="K243" s="2" t="s">
        <v>16</v>
      </c>
    </row>
    <row r="244" spans="1:11" x14ac:dyDescent="0.3">
      <c r="A244">
        <v>243</v>
      </c>
      <c r="B244" s="1">
        <v>45301</v>
      </c>
      <c r="C244" s="2" t="s">
        <v>30</v>
      </c>
      <c r="D244" s="2" t="s">
        <v>20</v>
      </c>
      <c r="E244" s="3">
        <v>0.6069444444444444</v>
      </c>
      <c r="F244" s="3">
        <v>0.61805555555555558</v>
      </c>
      <c r="G244">
        <v>16</v>
      </c>
      <c r="H244" s="2" t="s">
        <v>27</v>
      </c>
      <c r="I244" s="2" t="s">
        <v>18</v>
      </c>
      <c r="J244" s="2" t="s">
        <v>19</v>
      </c>
      <c r="K244" s="2" t="s">
        <v>16</v>
      </c>
    </row>
    <row r="245" spans="1:11" x14ac:dyDescent="0.3">
      <c r="A245">
        <v>244</v>
      </c>
      <c r="B245" s="1">
        <v>45301</v>
      </c>
      <c r="C245" s="2" t="s">
        <v>30</v>
      </c>
      <c r="D245" s="2" t="s">
        <v>24</v>
      </c>
      <c r="E245" s="3">
        <v>0.91666666666666663</v>
      </c>
      <c r="F245" s="3">
        <v>0.94722222222222219</v>
      </c>
      <c r="G245">
        <v>44</v>
      </c>
      <c r="H245" s="2" t="s">
        <v>25</v>
      </c>
      <c r="I245" s="2" t="s">
        <v>14</v>
      </c>
      <c r="J245" s="2" t="s">
        <v>15</v>
      </c>
      <c r="K245" s="2" t="s">
        <v>16</v>
      </c>
    </row>
    <row r="246" spans="1:11" x14ac:dyDescent="0.3">
      <c r="A246">
        <v>245</v>
      </c>
      <c r="B246" s="1">
        <v>45301</v>
      </c>
      <c r="C246" s="2" t="s">
        <v>35</v>
      </c>
      <c r="D246" s="2" t="s">
        <v>12</v>
      </c>
      <c r="E246" s="3">
        <v>0.25</v>
      </c>
      <c r="F246" s="3">
        <v>0.25763888888888886</v>
      </c>
      <c r="G246">
        <v>11</v>
      </c>
      <c r="H246" s="2" t="s">
        <v>17</v>
      </c>
      <c r="I246" s="2" t="s">
        <v>18</v>
      </c>
      <c r="J246" s="2" t="s">
        <v>28</v>
      </c>
      <c r="K246" s="2" t="s">
        <v>16</v>
      </c>
    </row>
    <row r="247" spans="1:11" x14ac:dyDescent="0.3">
      <c r="A247">
        <v>246</v>
      </c>
      <c r="B247" s="1">
        <v>45301</v>
      </c>
      <c r="C247" s="2" t="s">
        <v>35</v>
      </c>
      <c r="D247" s="2" t="s">
        <v>12</v>
      </c>
      <c r="E247" s="3">
        <v>0.2986111111111111</v>
      </c>
      <c r="F247" s="3">
        <v>0.32083333333333336</v>
      </c>
      <c r="G247">
        <v>32</v>
      </c>
      <c r="H247" s="2" t="s">
        <v>13</v>
      </c>
      <c r="I247" s="2" t="s">
        <v>14</v>
      </c>
      <c r="J247" s="2" t="s">
        <v>29</v>
      </c>
      <c r="K247" s="2" t="s">
        <v>16</v>
      </c>
    </row>
    <row r="248" spans="1:11" x14ac:dyDescent="0.3">
      <c r="A248">
        <v>247</v>
      </c>
      <c r="B248" s="1">
        <v>45301</v>
      </c>
      <c r="C248" s="2" t="s">
        <v>35</v>
      </c>
      <c r="D248" s="2" t="s">
        <v>20</v>
      </c>
      <c r="E248" s="3">
        <v>0.58333333333333337</v>
      </c>
      <c r="F248" s="3">
        <v>0.60624999999999996</v>
      </c>
      <c r="G248">
        <v>33</v>
      </c>
      <c r="H248" s="2" t="s">
        <v>39</v>
      </c>
      <c r="I248" s="2" t="s">
        <v>14</v>
      </c>
      <c r="J248" s="2" t="s">
        <v>19</v>
      </c>
      <c r="K248" s="2" t="s">
        <v>16</v>
      </c>
    </row>
    <row r="249" spans="1:11" x14ac:dyDescent="0.3">
      <c r="A249">
        <v>248</v>
      </c>
      <c r="B249" s="1">
        <v>45301</v>
      </c>
      <c r="C249" s="2" t="s">
        <v>35</v>
      </c>
      <c r="D249" s="2" t="s">
        <v>24</v>
      </c>
      <c r="E249" s="3">
        <v>0.91666666666666663</v>
      </c>
      <c r="F249" s="3">
        <v>0.92291666666666672</v>
      </c>
      <c r="G249">
        <v>9</v>
      </c>
      <c r="H249" s="2" t="s">
        <v>21</v>
      </c>
      <c r="I249" s="2" t="s">
        <v>14</v>
      </c>
      <c r="J249" s="2" t="s">
        <v>45</v>
      </c>
      <c r="K249" s="2" t="s">
        <v>16</v>
      </c>
    </row>
    <row r="250" spans="1:11" x14ac:dyDescent="0.3">
      <c r="A250">
        <v>249</v>
      </c>
      <c r="B250" s="1">
        <v>45301</v>
      </c>
      <c r="C250" s="2" t="s">
        <v>41</v>
      </c>
      <c r="D250" s="2" t="s">
        <v>12</v>
      </c>
      <c r="E250" s="3">
        <v>0.25</v>
      </c>
      <c r="F250" s="3">
        <v>0.25416666666666665</v>
      </c>
      <c r="G250">
        <v>6</v>
      </c>
      <c r="H250" s="2" t="s">
        <v>27</v>
      </c>
      <c r="I250" s="2" t="s">
        <v>18</v>
      </c>
      <c r="J250" s="2" t="s">
        <v>15</v>
      </c>
      <c r="K250" s="2" t="s">
        <v>16</v>
      </c>
    </row>
    <row r="251" spans="1:11" x14ac:dyDescent="0.3">
      <c r="A251">
        <v>250</v>
      </c>
      <c r="B251" s="1">
        <v>45301</v>
      </c>
      <c r="C251" s="2" t="s">
        <v>41</v>
      </c>
      <c r="D251" s="2" t="s">
        <v>20</v>
      </c>
      <c r="E251" s="3">
        <v>0.58333333333333337</v>
      </c>
      <c r="F251" s="3">
        <v>0.58680555555555558</v>
      </c>
      <c r="G251">
        <v>5</v>
      </c>
      <c r="H251" s="2" t="s">
        <v>37</v>
      </c>
      <c r="I251" s="2" t="s">
        <v>18</v>
      </c>
      <c r="J251" s="2" t="s">
        <v>33</v>
      </c>
      <c r="K251" s="2" t="s">
        <v>16</v>
      </c>
    </row>
    <row r="252" spans="1:11" x14ac:dyDescent="0.3">
      <c r="A252">
        <v>251</v>
      </c>
      <c r="B252" s="1">
        <v>45301</v>
      </c>
      <c r="C252" s="2" t="s">
        <v>41</v>
      </c>
      <c r="D252" s="2" t="s">
        <v>20</v>
      </c>
      <c r="E252" s="3">
        <v>0.61041666666666672</v>
      </c>
      <c r="F252" s="3">
        <v>0.58402777777777781</v>
      </c>
      <c r="G252">
        <v>22</v>
      </c>
      <c r="H252" s="2" t="s">
        <v>17</v>
      </c>
      <c r="I252" s="2" t="s">
        <v>18</v>
      </c>
      <c r="J252" s="2" t="s">
        <v>45</v>
      </c>
      <c r="K252" s="2" t="s">
        <v>16</v>
      </c>
    </row>
    <row r="253" spans="1:11" x14ac:dyDescent="0.3">
      <c r="A253">
        <v>252</v>
      </c>
      <c r="B253" s="1">
        <v>45301</v>
      </c>
      <c r="C253" s="2" t="s">
        <v>41</v>
      </c>
      <c r="D253" s="2" t="s">
        <v>20</v>
      </c>
      <c r="E253" s="3">
        <v>0.64722222222222225</v>
      </c>
      <c r="F253" s="3">
        <v>0.62638888888888888</v>
      </c>
      <c r="G253">
        <v>30</v>
      </c>
      <c r="H253" s="2" t="s">
        <v>21</v>
      </c>
      <c r="I253" s="2" t="s">
        <v>14</v>
      </c>
      <c r="J253" s="2" t="s">
        <v>46</v>
      </c>
      <c r="K253" s="2" t="s">
        <v>16</v>
      </c>
    </row>
    <row r="254" spans="1:11" x14ac:dyDescent="0.3">
      <c r="A254">
        <v>253</v>
      </c>
      <c r="B254" s="1">
        <v>45301</v>
      </c>
      <c r="C254" s="2" t="s">
        <v>41</v>
      </c>
      <c r="D254" s="2" t="s">
        <v>24</v>
      </c>
      <c r="E254" s="3">
        <v>0.91666666666666663</v>
      </c>
      <c r="F254" s="3">
        <v>0.93819444444444444</v>
      </c>
      <c r="G254">
        <v>31</v>
      </c>
      <c r="H254" s="2" t="s">
        <v>27</v>
      </c>
      <c r="I254" s="2" t="s">
        <v>18</v>
      </c>
      <c r="J254" s="2" t="s">
        <v>40</v>
      </c>
      <c r="K254" s="2" t="s">
        <v>16</v>
      </c>
    </row>
    <row r="255" spans="1:11" x14ac:dyDescent="0.3">
      <c r="A255">
        <v>254</v>
      </c>
      <c r="B255" s="1">
        <v>45301</v>
      </c>
      <c r="C255" s="2" t="s">
        <v>44</v>
      </c>
      <c r="D255" s="2" t="s">
        <v>12</v>
      </c>
      <c r="E255" s="3">
        <v>0.25</v>
      </c>
      <c r="F255" s="3">
        <v>0.26111111111111113</v>
      </c>
      <c r="G255">
        <v>16</v>
      </c>
      <c r="H255" s="2" t="s">
        <v>34</v>
      </c>
      <c r="I255" s="2" t="s">
        <v>18</v>
      </c>
      <c r="J255" s="2" t="s">
        <v>28</v>
      </c>
      <c r="K255" s="2" t="s">
        <v>16</v>
      </c>
    </row>
    <row r="256" spans="1:11" x14ac:dyDescent="0.3">
      <c r="A256">
        <v>255</v>
      </c>
      <c r="B256" s="1">
        <v>45301</v>
      </c>
      <c r="C256" s="2" t="s">
        <v>44</v>
      </c>
      <c r="D256" s="2" t="s">
        <v>20</v>
      </c>
      <c r="E256" s="3">
        <v>0.58333333333333337</v>
      </c>
      <c r="F256" s="3">
        <v>0.60347222222222219</v>
      </c>
      <c r="G256">
        <v>29</v>
      </c>
      <c r="H256" s="2" t="s">
        <v>27</v>
      </c>
      <c r="I256" s="2" t="s">
        <v>18</v>
      </c>
      <c r="J256" s="2" t="s">
        <v>19</v>
      </c>
      <c r="K256" s="2" t="s">
        <v>16</v>
      </c>
    </row>
    <row r="257" spans="1:11" x14ac:dyDescent="0.3">
      <c r="A257">
        <v>256</v>
      </c>
      <c r="B257" s="1">
        <v>45301</v>
      </c>
      <c r="C257" s="2" t="s">
        <v>44</v>
      </c>
      <c r="D257" s="2" t="s">
        <v>24</v>
      </c>
      <c r="E257" s="3">
        <v>0.91666666666666663</v>
      </c>
      <c r="F257" s="3">
        <v>0.93541666666666667</v>
      </c>
      <c r="G257">
        <v>27</v>
      </c>
      <c r="H257" s="2" t="s">
        <v>43</v>
      </c>
      <c r="I257" s="2" t="s">
        <v>14</v>
      </c>
      <c r="J257" s="2" t="s">
        <v>33</v>
      </c>
      <c r="K257" s="2" t="s">
        <v>16</v>
      </c>
    </row>
    <row r="258" spans="1:11" x14ac:dyDescent="0.3">
      <c r="A258">
        <v>257</v>
      </c>
      <c r="B258" s="1">
        <v>45301</v>
      </c>
      <c r="C258" s="2" t="s">
        <v>44</v>
      </c>
      <c r="D258" s="2" t="s">
        <v>24</v>
      </c>
      <c r="E258" s="3">
        <v>0.9555555555555556</v>
      </c>
      <c r="F258" s="3">
        <v>0.93472222222222223</v>
      </c>
      <c r="G258">
        <v>30</v>
      </c>
      <c r="H258" s="2" t="s">
        <v>37</v>
      </c>
      <c r="I258" s="2" t="s">
        <v>18</v>
      </c>
      <c r="J258" s="2" t="s">
        <v>33</v>
      </c>
      <c r="K258" s="2" t="s">
        <v>16</v>
      </c>
    </row>
    <row r="259" spans="1:11" x14ac:dyDescent="0.3">
      <c r="A259">
        <v>258</v>
      </c>
      <c r="B259" s="1">
        <v>45301</v>
      </c>
      <c r="C259" s="2" t="s">
        <v>44</v>
      </c>
      <c r="D259" s="2" t="s">
        <v>24</v>
      </c>
      <c r="E259" s="3">
        <v>1.1805555555555555E-2</v>
      </c>
      <c r="F259" s="3">
        <v>1.8749999999999999E-2</v>
      </c>
      <c r="G259">
        <v>10</v>
      </c>
      <c r="H259" s="2" t="s">
        <v>43</v>
      </c>
      <c r="I259" s="2" t="s">
        <v>14</v>
      </c>
      <c r="J259" s="2" t="s">
        <v>28</v>
      </c>
      <c r="K259" s="2" t="s">
        <v>16</v>
      </c>
    </row>
    <row r="260" spans="1:11" x14ac:dyDescent="0.3">
      <c r="A260">
        <v>259</v>
      </c>
      <c r="B260" s="1">
        <v>45302</v>
      </c>
      <c r="C260" s="2" t="s">
        <v>11</v>
      </c>
      <c r="D260" s="2" t="s">
        <v>12</v>
      </c>
      <c r="E260" s="3">
        <v>0.25</v>
      </c>
      <c r="F260" s="3">
        <v>0.2638888888888889</v>
      </c>
      <c r="G260">
        <v>20</v>
      </c>
      <c r="H260" s="2" t="s">
        <v>27</v>
      </c>
      <c r="I260" s="2" t="s">
        <v>18</v>
      </c>
      <c r="J260" s="2" t="s">
        <v>38</v>
      </c>
      <c r="K260" s="2" t="s">
        <v>16</v>
      </c>
    </row>
    <row r="261" spans="1:11" x14ac:dyDescent="0.3">
      <c r="A261">
        <v>260</v>
      </c>
      <c r="B261" s="1">
        <v>45302</v>
      </c>
      <c r="C261" s="2" t="s">
        <v>11</v>
      </c>
      <c r="D261" s="2" t="s">
        <v>20</v>
      </c>
      <c r="E261" s="3">
        <v>0.58333333333333337</v>
      </c>
      <c r="F261" s="3">
        <v>0.61041666666666672</v>
      </c>
      <c r="G261">
        <v>39</v>
      </c>
      <c r="H261" s="2" t="s">
        <v>13</v>
      </c>
      <c r="I261" s="2" t="s">
        <v>14</v>
      </c>
      <c r="J261" s="2" t="s">
        <v>15</v>
      </c>
      <c r="K261" s="2" t="s">
        <v>16</v>
      </c>
    </row>
    <row r="262" spans="1:11" x14ac:dyDescent="0.3">
      <c r="A262">
        <v>261</v>
      </c>
      <c r="B262" s="1">
        <v>45302</v>
      </c>
      <c r="C262" s="2" t="s">
        <v>11</v>
      </c>
      <c r="D262" s="2" t="s">
        <v>24</v>
      </c>
      <c r="E262" s="3">
        <v>0.91666666666666663</v>
      </c>
      <c r="F262" s="3">
        <v>0.93680555555555556</v>
      </c>
      <c r="G262">
        <v>29</v>
      </c>
      <c r="H262" s="2" t="s">
        <v>13</v>
      </c>
      <c r="I262" s="2" t="s">
        <v>14</v>
      </c>
      <c r="J262" s="2" t="s">
        <v>26</v>
      </c>
      <c r="K262" s="2" t="s">
        <v>16</v>
      </c>
    </row>
    <row r="263" spans="1:11" x14ac:dyDescent="0.3">
      <c r="A263">
        <v>262</v>
      </c>
      <c r="B263" s="1">
        <v>45302</v>
      </c>
      <c r="C263" s="2" t="s">
        <v>30</v>
      </c>
      <c r="D263" s="2" t="s">
        <v>12</v>
      </c>
      <c r="E263" s="3">
        <v>0.25</v>
      </c>
      <c r="F263" s="3">
        <v>0.25763888888888886</v>
      </c>
      <c r="G263">
        <v>11</v>
      </c>
      <c r="H263" s="2" t="s">
        <v>43</v>
      </c>
      <c r="I263" s="2" t="s">
        <v>14</v>
      </c>
      <c r="J263" s="2" t="s">
        <v>40</v>
      </c>
      <c r="K263" s="2" t="s">
        <v>16</v>
      </c>
    </row>
    <row r="264" spans="1:11" x14ac:dyDescent="0.3">
      <c r="A264">
        <v>263</v>
      </c>
      <c r="B264" s="1">
        <v>45302</v>
      </c>
      <c r="C264" s="2" t="s">
        <v>30</v>
      </c>
      <c r="D264" s="2" t="s">
        <v>12</v>
      </c>
      <c r="E264" s="3">
        <v>0.26805555555555555</v>
      </c>
      <c r="F264" s="3">
        <v>0.25763888888888886</v>
      </c>
      <c r="G264">
        <v>45</v>
      </c>
      <c r="H264" s="2" t="s">
        <v>27</v>
      </c>
      <c r="I264" s="2" t="s">
        <v>18</v>
      </c>
      <c r="J264" s="2" t="s">
        <v>45</v>
      </c>
      <c r="K264" s="2" t="s">
        <v>16</v>
      </c>
    </row>
    <row r="265" spans="1:11" x14ac:dyDescent="0.3">
      <c r="A265">
        <v>264</v>
      </c>
      <c r="B265" s="1">
        <v>45302</v>
      </c>
      <c r="C265" s="2" t="s">
        <v>30</v>
      </c>
      <c r="D265" s="2" t="s">
        <v>20</v>
      </c>
      <c r="E265" s="3">
        <v>0.58333333333333337</v>
      </c>
      <c r="F265" s="3">
        <v>0.58819444444444446</v>
      </c>
      <c r="G265">
        <v>7</v>
      </c>
      <c r="H265" s="2" t="s">
        <v>13</v>
      </c>
      <c r="I265" s="2" t="s">
        <v>14</v>
      </c>
      <c r="J265" s="2" t="s">
        <v>46</v>
      </c>
      <c r="K265" s="2" t="s">
        <v>16</v>
      </c>
    </row>
    <row r="266" spans="1:11" x14ac:dyDescent="0.3">
      <c r="A266">
        <v>265</v>
      </c>
      <c r="B266" s="1">
        <v>45302</v>
      </c>
      <c r="C266" s="2" t="s">
        <v>30</v>
      </c>
      <c r="D266" s="2" t="s">
        <v>24</v>
      </c>
      <c r="E266" s="3">
        <v>0.91666666666666663</v>
      </c>
      <c r="F266" s="3">
        <v>0.93055555555555558</v>
      </c>
      <c r="G266">
        <v>20</v>
      </c>
      <c r="H266" s="2" t="s">
        <v>27</v>
      </c>
      <c r="I266" s="2" t="s">
        <v>18</v>
      </c>
      <c r="J266" s="2" t="s">
        <v>23</v>
      </c>
      <c r="K266" s="2" t="s">
        <v>16</v>
      </c>
    </row>
    <row r="267" spans="1:11" x14ac:dyDescent="0.3">
      <c r="A267">
        <v>266</v>
      </c>
      <c r="B267" s="1">
        <v>45302</v>
      </c>
      <c r="C267" s="2" t="s">
        <v>30</v>
      </c>
      <c r="D267" s="2" t="s">
        <v>24</v>
      </c>
      <c r="E267" s="3">
        <v>0.94027777777777777</v>
      </c>
      <c r="F267" s="3">
        <v>0.93680555555555556</v>
      </c>
      <c r="G267">
        <v>55</v>
      </c>
      <c r="H267" s="2" t="s">
        <v>31</v>
      </c>
      <c r="I267" s="2" t="s">
        <v>18</v>
      </c>
      <c r="J267" s="2" t="s">
        <v>33</v>
      </c>
      <c r="K267" s="2" t="s">
        <v>16</v>
      </c>
    </row>
    <row r="268" spans="1:11" x14ac:dyDescent="0.3">
      <c r="A268">
        <v>267</v>
      </c>
      <c r="B268" s="1">
        <v>45302</v>
      </c>
      <c r="C268" s="2" t="s">
        <v>30</v>
      </c>
      <c r="D268" s="2" t="s">
        <v>24</v>
      </c>
      <c r="E268" s="3">
        <v>0.99861111111111112</v>
      </c>
      <c r="F268" s="3">
        <v>0.97430555555555554</v>
      </c>
      <c r="G268">
        <v>25</v>
      </c>
      <c r="H268" s="2" t="s">
        <v>31</v>
      </c>
      <c r="I268" s="2" t="s">
        <v>18</v>
      </c>
      <c r="J268" s="2" t="s">
        <v>22</v>
      </c>
      <c r="K268" s="2" t="s">
        <v>16</v>
      </c>
    </row>
    <row r="269" spans="1:11" x14ac:dyDescent="0.3">
      <c r="A269">
        <v>268</v>
      </c>
      <c r="B269" s="1">
        <v>45302</v>
      </c>
      <c r="C269" s="2" t="s">
        <v>35</v>
      </c>
      <c r="D269" s="2" t="s">
        <v>12</v>
      </c>
      <c r="E269" s="3">
        <v>0.25</v>
      </c>
      <c r="F269" s="3">
        <v>0.25486111111111109</v>
      </c>
      <c r="G269">
        <v>7</v>
      </c>
      <c r="H269" s="2" t="s">
        <v>43</v>
      </c>
      <c r="I269" s="2" t="s">
        <v>14</v>
      </c>
      <c r="J269" s="2" t="s">
        <v>46</v>
      </c>
      <c r="K269" s="2" t="s">
        <v>16</v>
      </c>
    </row>
    <row r="270" spans="1:11" x14ac:dyDescent="0.3">
      <c r="A270">
        <v>269</v>
      </c>
      <c r="B270" s="1">
        <v>45302</v>
      </c>
      <c r="C270" s="2" t="s">
        <v>35</v>
      </c>
      <c r="D270" s="2" t="s">
        <v>20</v>
      </c>
      <c r="E270" s="3">
        <v>0.58333333333333337</v>
      </c>
      <c r="F270" s="3">
        <v>0.58819444444444446</v>
      </c>
      <c r="G270">
        <v>7</v>
      </c>
      <c r="H270" s="2" t="s">
        <v>25</v>
      </c>
      <c r="I270" s="2" t="s">
        <v>14</v>
      </c>
      <c r="J270" s="2" t="s">
        <v>19</v>
      </c>
      <c r="K270" s="2" t="s">
        <v>16</v>
      </c>
    </row>
    <row r="271" spans="1:11" x14ac:dyDescent="0.3">
      <c r="A271">
        <v>270</v>
      </c>
      <c r="B271" s="1">
        <v>45302</v>
      </c>
      <c r="C271" s="2" t="s">
        <v>35</v>
      </c>
      <c r="D271" s="2" t="s">
        <v>20</v>
      </c>
      <c r="E271" s="3">
        <v>0.60416666666666663</v>
      </c>
      <c r="F271" s="3">
        <v>0.60138888888888886</v>
      </c>
      <c r="G271">
        <v>56</v>
      </c>
      <c r="H271" s="2" t="s">
        <v>31</v>
      </c>
      <c r="I271" s="2" t="s">
        <v>18</v>
      </c>
      <c r="J271" s="2" t="s">
        <v>40</v>
      </c>
      <c r="K271" s="2" t="s">
        <v>16</v>
      </c>
    </row>
    <row r="272" spans="1:11" x14ac:dyDescent="0.3">
      <c r="A272">
        <v>271</v>
      </c>
      <c r="B272" s="1">
        <v>45302</v>
      </c>
      <c r="C272" s="2" t="s">
        <v>35</v>
      </c>
      <c r="D272" s="2" t="s">
        <v>20</v>
      </c>
      <c r="E272" s="3">
        <v>0.67986111111111114</v>
      </c>
      <c r="F272" s="3">
        <v>0.66736111111111107</v>
      </c>
      <c r="G272">
        <v>42</v>
      </c>
      <c r="H272" s="2" t="s">
        <v>31</v>
      </c>
      <c r="I272" s="2" t="s">
        <v>18</v>
      </c>
      <c r="J272" s="2" t="s">
        <v>15</v>
      </c>
      <c r="K272" s="2" t="s">
        <v>16</v>
      </c>
    </row>
    <row r="273" spans="1:11" x14ac:dyDescent="0.3">
      <c r="A273">
        <v>272</v>
      </c>
      <c r="B273" s="1">
        <v>45302</v>
      </c>
      <c r="C273" s="2" t="s">
        <v>35</v>
      </c>
      <c r="D273" s="2" t="s">
        <v>24</v>
      </c>
      <c r="E273" s="3">
        <v>0.91666666666666663</v>
      </c>
      <c r="F273" s="3">
        <v>0.92986111111111114</v>
      </c>
      <c r="G273">
        <v>19</v>
      </c>
      <c r="H273" s="2" t="s">
        <v>34</v>
      </c>
      <c r="I273" s="2" t="s">
        <v>18</v>
      </c>
      <c r="J273" s="2" t="s">
        <v>46</v>
      </c>
      <c r="K273" s="2" t="s">
        <v>16</v>
      </c>
    </row>
    <row r="274" spans="1:11" x14ac:dyDescent="0.3">
      <c r="A274">
        <v>273</v>
      </c>
      <c r="B274" s="1">
        <v>45302</v>
      </c>
      <c r="C274" s="2" t="s">
        <v>35</v>
      </c>
      <c r="D274" s="2" t="s">
        <v>24</v>
      </c>
      <c r="E274" s="3">
        <v>0.96944444444444444</v>
      </c>
      <c r="F274" s="3">
        <v>0.97916666666666663</v>
      </c>
      <c r="G274">
        <v>14</v>
      </c>
      <c r="H274" s="2" t="s">
        <v>27</v>
      </c>
      <c r="I274" s="2" t="s">
        <v>18</v>
      </c>
      <c r="J274" s="2" t="s">
        <v>33</v>
      </c>
      <c r="K274" s="2" t="s">
        <v>16</v>
      </c>
    </row>
    <row r="275" spans="1:11" x14ac:dyDescent="0.3">
      <c r="A275">
        <v>274</v>
      </c>
      <c r="B275" s="1">
        <v>45302</v>
      </c>
      <c r="C275" s="2" t="s">
        <v>35</v>
      </c>
      <c r="D275" s="2" t="s">
        <v>24</v>
      </c>
      <c r="E275" s="3">
        <v>0.9868055555555556</v>
      </c>
      <c r="F275" s="3">
        <v>0.96944444444444444</v>
      </c>
      <c r="G275">
        <v>35</v>
      </c>
      <c r="H275" s="2" t="s">
        <v>21</v>
      </c>
      <c r="I275" s="2" t="s">
        <v>14</v>
      </c>
      <c r="J275" s="2" t="s">
        <v>46</v>
      </c>
      <c r="K275" s="2" t="s">
        <v>16</v>
      </c>
    </row>
    <row r="276" spans="1:11" x14ac:dyDescent="0.3">
      <c r="A276">
        <v>275</v>
      </c>
      <c r="B276" s="1">
        <v>45302</v>
      </c>
      <c r="C276" s="2" t="s">
        <v>41</v>
      </c>
      <c r="D276" s="2" t="s">
        <v>12</v>
      </c>
      <c r="E276" s="3">
        <v>0.25</v>
      </c>
      <c r="F276" s="3">
        <v>0.28194444444444444</v>
      </c>
      <c r="G276">
        <v>46</v>
      </c>
      <c r="H276" s="2" t="s">
        <v>17</v>
      </c>
      <c r="I276" s="2" t="s">
        <v>18</v>
      </c>
      <c r="J276" s="2" t="s">
        <v>46</v>
      </c>
      <c r="K276" s="2" t="s">
        <v>16</v>
      </c>
    </row>
    <row r="277" spans="1:11" x14ac:dyDescent="0.3">
      <c r="A277">
        <v>276</v>
      </c>
      <c r="B277" s="1">
        <v>45302</v>
      </c>
      <c r="C277" s="2" t="s">
        <v>41</v>
      </c>
      <c r="D277" s="2" t="s">
        <v>12</v>
      </c>
      <c r="E277" s="3">
        <v>0.29652777777777778</v>
      </c>
      <c r="F277" s="3">
        <v>0.32777777777777778</v>
      </c>
      <c r="G277">
        <v>45</v>
      </c>
      <c r="H277" s="2" t="s">
        <v>37</v>
      </c>
      <c r="I277" s="2" t="s">
        <v>18</v>
      </c>
      <c r="J277" s="2" t="s">
        <v>32</v>
      </c>
      <c r="K277" s="2" t="s">
        <v>16</v>
      </c>
    </row>
    <row r="278" spans="1:11" x14ac:dyDescent="0.3">
      <c r="A278">
        <v>277</v>
      </c>
      <c r="B278" s="1">
        <v>45302</v>
      </c>
      <c r="C278" s="2" t="s">
        <v>41</v>
      </c>
      <c r="D278" s="2" t="s">
        <v>12</v>
      </c>
      <c r="E278" s="3">
        <v>0.34791666666666665</v>
      </c>
      <c r="F278" s="3">
        <v>0.34930555555555554</v>
      </c>
      <c r="G278">
        <v>2</v>
      </c>
      <c r="H278" s="2" t="s">
        <v>34</v>
      </c>
      <c r="I278" s="2" t="s">
        <v>18</v>
      </c>
      <c r="J278" s="2" t="s">
        <v>40</v>
      </c>
      <c r="K278" s="2" t="s">
        <v>16</v>
      </c>
    </row>
    <row r="279" spans="1:11" x14ac:dyDescent="0.3">
      <c r="A279">
        <v>278</v>
      </c>
      <c r="B279" s="1">
        <v>45302</v>
      </c>
      <c r="C279" s="2" t="s">
        <v>41</v>
      </c>
      <c r="D279" s="2" t="s">
        <v>20</v>
      </c>
      <c r="E279" s="3">
        <v>0.58333333333333337</v>
      </c>
      <c r="F279" s="3">
        <v>0.62361111111111112</v>
      </c>
      <c r="G279">
        <v>58</v>
      </c>
      <c r="H279" s="2" t="s">
        <v>21</v>
      </c>
      <c r="I279" s="2" t="s">
        <v>14</v>
      </c>
      <c r="J279" s="2" t="s">
        <v>19</v>
      </c>
      <c r="K279" s="2" t="s">
        <v>16</v>
      </c>
    </row>
    <row r="280" spans="1:11" x14ac:dyDescent="0.3">
      <c r="A280">
        <v>279</v>
      </c>
      <c r="B280" s="1">
        <v>45302</v>
      </c>
      <c r="C280" s="2" t="s">
        <v>41</v>
      </c>
      <c r="D280" s="2" t="s">
        <v>24</v>
      </c>
      <c r="E280" s="3">
        <v>0.91666666666666663</v>
      </c>
      <c r="F280" s="3">
        <v>0.94166666666666665</v>
      </c>
      <c r="G280">
        <v>36</v>
      </c>
      <c r="H280" s="2" t="s">
        <v>21</v>
      </c>
      <c r="I280" s="2" t="s">
        <v>14</v>
      </c>
      <c r="J280" s="2" t="s">
        <v>38</v>
      </c>
      <c r="K280" s="2" t="s">
        <v>16</v>
      </c>
    </row>
    <row r="281" spans="1:11" x14ac:dyDescent="0.3">
      <c r="A281">
        <v>280</v>
      </c>
      <c r="B281" s="1">
        <v>45302</v>
      </c>
      <c r="C281" s="2" t="s">
        <v>44</v>
      </c>
      <c r="D281" s="2" t="s">
        <v>12</v>
      </c>
      <c r="E281" s="3">
        <v>0.25</v>
      </c>
      <c r="F281" s="3">
        <v>0.25624999999999998</v>
      </c>
      <c r="G281">
        <v>9</v>
      </c>
      <c r="H281" s="2" t="s">
        <v>13</v>
      </c>
      <c r="I281" s="2" t="s">
        <v>14</v>
      </c>
      <c r="J281" s="2" t="s">
        <v>23</v>
      </c>
      <c r="K281" s="2" t="s">
        <v>16</v>
      </c>
    </row>
    <row r="282" spans="1:11" x14ac:dyDescent="0.3">
      <c r="A282">
        <v>281</v>
      </c>
      <c r="B282" s="1">
        <v>45302</v>
      </c>
      <c r="C282" s="2" t="s">
        <v>44</v>
      </c>
      <c r="D282" s="2" t="s">
        <v>20</v>
      </c>
      <c r="E282" s="3">
        <v>0.58333333333333337</v>
      </c>
      <c r="F282" s="3">
        <v>0.6166666666666667</v>
      </c>
      <c r="G282">
        <v>48</v>
      </c>
      <c r="H282" s="2" t="s">
        <v>25</v>
      </c>
      <c r="I282" s="2" t="s">
        <v>14</v>
      </c>
      <c r="J282" s="2" t="s">
        <v>36</v>
      </c>
      <c r="K282" s="2" t="s">
        <v>16</v>
      </c>
    </row>
    <row r="283" spans="1:11" x14ac:dyDescent="0.3">
      <c r="A283">
        <v>282</v>
      </c>
      <c r="B283" s="1">
        <v>45302</v>
      </c>
      <c r="C283" s="2" t="s">
        <v>44</v>
      </c>
      <c r="D283" s="2" t="s">
        <v>20</v>
      </c>
      <c r="E283" s="3">
        <v>0.62847222222222221</v>
      </c>
      <c r="F283" s="3">
        <v>0.63611111111111107</v>
      </c>
      <c r="G283">
        <v>11</v>
      </c>
      <c r="H283" s="2" t="s">
        <v>21</v>
      </c>
      <c r="I283" s="2" t="s">
        <v>14</v>
      </c>
      <c r="J283" s="2" t="s">
        <v>28</v>
      </c>
      <c r="K283" s="2" t="s">
        <v>16</v>
      </c>
    </row>
    <row r="284" spans="1:11" x14ac:dyDescent="0.3">
      <c r="A284">
        <v>283</v>
      </c>
      <c r="B284" s="1">
        <v>45302</v>
      </c>
      <c r="C284" s="2" t="s">
        <v>44</v>
      </c>
      <c r="D284" s="2" t="s">
        <v>24</v>
      </c>
      <c r="E284" s="3">
        <v>0.91666666666666663</v>
      </c>
      <c r="F284" s="3">
        <v>0.95694444444444449</v>
      </c>
      <c r="G284">
        <v>58</v>
      </c>
      <c r="H284" s="2" t="s">
        <v>13</v>
      </c>
      <c r="I284" s="2" t="s">
        <v>14</v>
      </c>
      <c r="J284" s="2" t="s">
        <v>38</v>
      </c>
      <c r="K284" s="2" t="s">
        <v>16</v>
      </c>
    </row>
    <row r="285" spans="1:11" x14ac:dyDescent="0.3">
      <c r="A285">
        <v>284</v>
      </c>
      <c r="B285" s="1">
        <v>45302</v>
      </c>
      <c r="C285" s="2" t="s">
        <v>44</v>
      </c>
      <c r="D285" s="2" t="s">
        <v>24</v>
      </c>
      <c r="E285" s="3">
        <v>0.96527777777777779</v>
      </c>
      <c r="F285" s="3">
        <v>0.96875</v>
      </c>
      <c r="G285">
        <v>5</v>
      </c>
      <c r="H285" s="2" t="s">
        <v>17</v>
      </c>
      <c r="I285" s="2" t="s">
        <v>18</v>
      </c>
      <c r="J285" s="2" t="s">
        <v>36</v>
      </c>
      <c r="K285" s="2" t="s">
        <v>16</v>
      </c>
    </row>
    <row r="286" spans="1:11" x14ac:dyDescent="0.3">
      <c r="A286">
        <v>285</v>
      </c>
      <c r="B286" s="1">
        <v>45303</v>
      </c>
      <c r="C286" s="2" t="s">
        <v>11</v>
      </c>
      <c r="D286" s="2" t="s">
        <v>12</v>
      </c>
      <c r="E286" s="3">
        <v>0.25</v>
      </c>
      <c r="F286" s="3">
        <v>0.26527777777777778</v>
      </c>
      <c r="G286">
        <v>22</v>
      </c>
      <c r="H286" s="2" t="s">
        <v>17</v>
      </c>
      <c r="I286" s="2" t="s">
        <v>18</v>
      </c>
      <c r="J286" s="2" t="s">
        <v>38</v>
      </c>
      <c r="K286" s="2" t="s">
        <v>16</v>
      </c>
    </row>
    <row r="287" spans="1:11" x14ac:dyDescent="0.3">
      <c r="A287">
        <v>286</v>
      </c>
      <c r="B287" s="1">
        <v>45303</v>
      </c>
      <c r="C287" s="2" t="s">
        <v>11</v>
      </c>
      <c r="D287" s="2" t="s">
        <v>20</v>
      </c>
      <c r="E287" s="3">
        <v>0.58333333333333337</v>
      </c>
      <c r="F287" s="3">
        <v>0.61736111111111114</v>
      </c>
      <c r="G287">
        <v>49</v>
      </c>
      <c r="H287" s="2" t="s">
        <v>43</v>
      </c>
      <c r="I287" s="2" t="s">
        <v>14</v>
      </c>
      <c r="J287" s="2" t="s">
        <v>28</v>
      </c>
      <c r="K287" s="2" t="s">
        <v>16</v>
      </c>
    </row>
    <row r="288" spans="1:11" x14ac:dyDescent="0.3">
      <c r="A288">
        <v>287</v>
      </c>
      <c r="B288" s="1">
        <v>45303</v>
      </c>
      <c r="C288" s="2" t="s">
        <v>11</v>
      </c>
      <c r="D288" s="2" t="s">
        <v>24</v>
      </c>
      <c r="E288" s="3">
        <v>0.91666666666666663</v>
      </c>
      <c r="F288" s="3">
        <v>0.92361111111111116</v>
      </c>
      <c r="G288">
        <v>10</v>
      </c>
      <c r="H288" s="2" t="s">
        <v>21</v>
      </c>
      <c r="I288" s="2" t="s">
        <v>14</v>
      </c>
      <c r="J288" s="2" t="s">
        <v>46</v>
      </c>
      <c r="K288" s="2" t="s">
        <v>16</v>
      </c>
    </row>
    <row r="289" spans="1:11" x14ac:dyDescent="0.3">
      <c r="A289">
        <v>288</v>
      </c>
      <c r="B289" s="1">
        <v>45303</v>
      </c>
      <c r="C289" s="2" t="s">
        <v>30</v>
      </c>
      <c r="D289" s="2" t="s">
        <v>12</v>
      </c>
      <c r="E289" s="3">
        <v>0.25</v>
      </c>
      <c r="F289" s="3">
        <v>0.27083333333333331</v>
      </c>
      <c r="G289">
        <v>30</v>
      </c>
      <c r="H289" s="2" t="s">
        <v>21</v>
      </c>
      <c r="I289" s="2" t="s">
        <v>14</v>
      </c>
      <c r="J289" s="2" t="s">
        <v>23</v>
      </c>
      <c r="K289" s="2" t="s">
        <v>16</v>
      </c>
    </row>
    <row r="290" spans="1:11" x14ac:dyDescent="0.3">
      <c r="A290">
        <v>289</v>
      </c>
      <c r="B290" s="1">
        <v>45303</v>
      </c>
      <c r="C290" s="2" t="s">
        <v>30</v>
      </c>
      <c r="D290" s="2" t="s">
        <v>20</v>
      </c>
      <c r="E290" s="3">
        <v>0.58333333333333337</v>
      </c>
      <c r="F290" s="3">
        <v>0.58750000000000002</v>
      </c>
      <c r="G290">
        <v>6</v>
      </c>
      <c r="H290" s="2" t="s">
        <v>27</v>
      </c>
      <c r="I290" s="2" t="s">
        <v>18</v>
      </c>
      <c r="J290" s="2" t="s">
        <v>19</v>
      </c>
      <c r="K290" s="2" t="s">
        <v>16</v>
      </c>
    </row>
    <row r="291" spans="1:11" x14ac:dyDescent="0.3">
      <c r="A291">
        <v>290</v>
      </c>
      <c r="B291" s="1">
        <v>45303</v>
      </c>
      <c r="C291" s="2" t="s">
        <v>30</v>
      </c>
      <c r="D291" s="2" t="s">
        <v>24</v>
      </c>
      <c r="E291" s="3">
        <v>0.91666666666666663</v>
      </c>
      <c r="F291" s="3">
        <v>0.92777777777777781</v>
      </c>
      <c r="G291">
        <v>16</v>
      </c>
      <c r="H291" s="2" t="s">
        <v>34</v>
      </c>
      <c r="I291" s="2" t="s">
        <v>18</v>
      </c>
      <c r="J291" s="2" t="s">
        <v>45</v>
      </c>
      <c r="K291" s="2" t="s">
        <v>16</v>
      </c>
    </row>
    <row r="292" spans="1:11" x14ac:dyDescent="0.3">
      <c r="A292">
        <v>291</v>
      </c>
      <c r="B292" s="1">
        <v>45303</v>
      </c>
      <c r="C292" s="2" t="s">
        <v>35</v>
      </c>
      <c r="D292" s="2" t="s">
        <v>12</v>
      </c>
      <c r="E292" s="3">
        <v>0.25</v>
      </c>
      <c r="F292" s="3">
        <v>0.26597222222222222</v>
      </c>
      <c r="G292">
        <v>23</v>
      </c>
      <c r="H292" s="2" t="s">
        <v>25</v>
      </c>
      <c r="I292" s="2" t="s">
        <v>14</v>
      </c>
      <c r="J292" s="2" t="s">
        <v>45</v>
      </c>
      <c r="K292" s="2" t="s">
        <v>16</v>
      </c>
    </row>
    <row r="293" spans="1:11" x14ac:dyDescent="0.3">
      <c r="A293">
        <v>292</v>
      </c>
      <c r="B293" s="1">
        <v>45303</v>
      </c>
      <c r="C293" s="2" t="s">
        <v>35</v>
      </c>
      <c r="D293" s="2" t="s">
        <v>12</v>
      </c>
      <c r="E293" s="3">
        <v>0.30763888888888891</v>
      </c>
      <c r="F293" s="3">
        <v>0.29652777777777778</v>
      </c>
      <c r="G293">
        <v>44</v>
      </c>
      <c r="H293" s="2" t="s">
        <v>27</v>
      </c>
      <c r="I293" s="2" t="s">
        <v>18</v>
      </c>
      <c r="J293" s="2" t="s">
        <v>45</v>
      </c>
      <c r="K293" s="2" t="s">
        <v>16</v>
      </c>
    </row>
    <row r="294" spans="1:11" x14ac:dyDescent="0.3">
      <c r="A294">
        <v>293</v>
      </c>
      <c r="B294" s="1">
        <v>45303</v>
      </c>
      <c r="C294" s="2" t="s">
        <v>35</v>
      </c>
      <c r="D294" s="2" t="s">
        <v>20</v>
      </c>
      <c r="E294" s="3">
        <v>0.58333333333333337</v>
      </c>
      <c r="F294" s="3">
        <v>0.59305555555555556</v>
      </c>
      <c r="G294">
        <v>14</v>
      </c>
      <c r="H294" s="2" t="s">
        <v>39</v>
      </c>
      <c r="I294" s="2" t="s">
        <v>14</v>
      </c>
      <c r="J294" s="2" t="s">
        <v>28</v>
      </c>
      <c r="K294" s="2" t="s">
        <v>16</v>
      </c>
    </row>
    <row r="295" spans="1:11" x14ac:dyDescent="0.3">
      <c r="A295">
        <v>294</v>
      </c>
      <c r="B295" s="1">
        <v>45303</v>
      </c>
      <c r="C295" s="2" t="s">
        <v>35</v>
      </c>
      <c r="D295" s="2" t="s">
        <v>24</v>
      </c>
      <c r="E295" s="3">
        <v>0.91666666666666663</v>
      </c>
      <c r="F295" s="3">
        <v>0.92708333333333337</v>
      </c>
      <c r="G295">
        <v>15</v>
      </c>
      <c r="H295" s="2" t="s">
        <v>17</v>
      </c>
      <c r="I295" s="2" t="s">
        <v>18</v>
      </c>
      <c r="J295" s="2" t="s">
        <v>29</v>
      </c>
      <c r="K295" s="2" t="s">
        <v>16</v>
      </c>
    </row>
    <row r="296" spans="1:11" x14ac:dyDescent="0.3">
      <c r="A296">
        <v>295</v>
      </c>
      <c r="B296" s="1">
        <v>45303</v>
      </c>
      <c r="C296" s="2" t="s">
        <v>41</v>
      </c>
      <c r="D296" s="2" t="s">
        <v>12</v>
      </c>
      <c r="E296" s="3">
        <v>0.25</v>
      </c>
      <c r="F296" s="3">
        <v>0.27986111111111112</v>
      </c>
      <c r="G296">
        <v>43</v>
      </c>
      <c r="H296" s="2" t="s">
        <v>17</v>
      </c>
      <c r="I296" s="2" t="s">
        <v>18</v>
      </c>
      <c r="J296" s="2" t="s">
        <v>45</v>
      </c>
      <c r="K296" s="2" t="s">
        <v>16</v>
      </c>
    </row>
    <row r="297" spans="1:11" x14ac:dyDescent="0.3">
      <c r="A297">
        <v>296</v>
      </c>
      <c r="B297" s="1">
        <v>45303</v>
      </c>
      <c r="C297" s="2" t="s">
        <v>41</v>
      </c>
      <c r="D297" s="2" t="s">
        <v>20</v>
      </c>
      <c r="E297" s="3">
        <v>0.58333333333333337</v>
      </c>
      <c r="F297" s="3">
        <v>0.59027777777777779</v>
      </c>
      <c r="G297">
        <v>10</v>
      </c>
      <c r="H297" s="2" t="s">
        <v>39</v>
      </c>
      <c r="I297" s="2" t="s">
        <v>14</v>
      </c>
      <c r="J297" s="2" t="s">
        <v>36</v>
      </c>
      <c r="K297" s="2" t="s">
        <v>16</v>
      </c>
    </row>
    <row r="298" spans="1:11" x14ac:dyDescent="0.3">
      <c r="A298">
        <v>297</v>
      </c>
      <c r="B298" s="1">
        <v>45303</v>
      </c>
      <c r="C298" s="2" t="s">
        <v>41</v>
      </c>
      <c r="D298" s="2" t="s">
        <v>20</v>
      </c>
      <c r="E298" s="3">
        <v>0.61527777777777781</v>
      </c>
      <c r="F298" s="3">
        <v>0.61875000000000002</v>
      </c>
      <c r="G298">
        <v>5</v>
      </c>
      <c r="H298" s="2" t="s">
        <v>31</v>
      </c>
      <c r="I298" s="2" t="s">
        <v>18</v>
      </c>
      <c r="J298" s="2" t="s">
        <v>42</v>
      </c>
      <c r="K298" s="2" t="s">
        <v>16</v>
      </c>
    </row>
    <row r="299" spans="1:11" x14ac:dyDescent="0.3">
      <c r="A299">
        <v>298</v>
      </c>
      <c r="B299" s="1">
        <v>45303</v>
      </c>
      <c r="C299" s="2" t="s">
        <v>41</v>
      </c>
      <c r="D299" s="2" t="s">
        <v>20</v>
      </c>
      <c r="E299" s="3">
        <v>0.63402777777777775</v>
      </c>
      <c r="F299" s="3">
        <v>0.64236111111111116</v>
      </c>
      <c r="G299">
        <v>12</v>
      </c>
      <c r="H299" s="2" t="s">
        <v>31</v>
      </c>
      <c r="I299" s="2" t="s">
        <v>18</v>
      </c>
      <c r="J299" s="2" t="s">
        <v>19</v>
      </c>
      <c r="K299" s="2" t="s">
        <v>16</v>
      </c>
    </row>
    <row r="300" spans="1:11" x14ac:dyDescent="0.3">
      <c r="A300">
        <v>299</v>
      </c>
      <c r="B300" s="1">
        <v>45303</v>
      </c>
      <c r="C300" s="2" t="s">
        <v>41</v>
      </c>
      <c r="D300" s="2" t="s">
        <v>24</v>
      </c>
      <c r="E300" s="3">
        <v>0.91666666666666663</v>
      </c>
      <c r="F300" s="3">
        <v>0.94166666666666665</v>
      </c>
      <c r="G300">
        <v>36</v>
      </c>
      <c r="H300" s="2" t="s">
        <v>31</v>
      </c>
      <c r="I300" s="2" t="s">
        <v>18</v>
      </c>
      <c r="J300" s="2" t="s">
        <v>28</v>
      </c>
      <c r="K300" s="2" t="s">
        <v>16</v>
      </c>
    </row>
    <row r="301" spans="1:11" x14ac:dyDescent="0.3">
      <c r="A301">
        <v>300</v>
      </c>
      <c r="B301" s="1">
        <v>45303</v>
      </c>
      <c r="C301" s="2" t="s">
        <v>44</v>
      </c>
      <c r="D301" s="2" t="s">
        <v>12</v>
      </c>
      <c r="E301" s="3">
        <v>0.25</v>
      </c>
      <c r="F301" s="3">
        <v>0.28194444444444444</v>
      </c>
      <c r="G301">
        <v>46</v>
      </c>
      <c r="H301" s="2" t="s">
        <v>13</v>
      </c>
      <c r="I301" s="2" t="s">
        <v>14</v>
      </c>
      <c r="J301" s="2" t="s">
        <v>26</v>
      </c>
      <c r="K301" s="2" t="s">
        <v>16</v>
      </c>
    </row>
    <row r="302" spans="1:11" x14ac:dyDescent="0.3">
      <c r="A302">
        <v>301</v>
      </c>
      <c r="B302" s="1">
        <v>45303</v>
      </c>
      <c r="C302" s="2" t="s">
        <v>44</v>
      </c>
      <c r="D302" s="2" t="s">
        <v>20</v>
      </c>
      <c r="E302" s="3">
        <v>0.58333333333333337</v>
      </c>
      <c r="F302" s="3">
        <v>0.59166666666666667</v>
      </c>
      <c r="G302">
        <v>12</v>
      </c>
      <c r="H302" s="2" t="s">
        <v>17</v>
      </c>
      <c r="I302" s="2" t="s">
        <v>18</v>
      </c>
      <c r="J302" s="2" t="s">
        <v>33</v>
      </c>
      <c r="K302" s="2" t="s">
        <v>16</v>
      </c>
    </row>
    <row r="303" spans="1:11" x14ac:dyDescent="0.3">
      <c r="A303">
        <v>302</v>
      </c>
      <c r="B303" s="1">
        <v>45303</v>
      </c>
      <c r="C303" s="2" t="s">
        <v>44</v>
      </c>
      <c r="D303" s="2" t="s">
        <v>24</v>
      </c>
      <c r="E303" s="3">
        <v>0.91666666666666663</v>
      </c>
      <c r="F303" s="3">
        <v>0.92777777777777781</v>
      </c>
      <c r="G303">
        <v>16</v>
      </c>
      <c r="H303" s="2" t="s">
        <v>17</v>
      </c>
      <c r="I303" s="2" t="s">
        <v>18</v>
      </c>
      <c r="J303" s="2" t="s">
        <v>33</v>
      </c>
      <c r="K303" s="2" t="s">
        <v>16</v>
      </c>
    </row>
    <row r="304" spans="1:11" x14ac:dyDescent="0.3">
      <c r="A304">
        <v>303</v>
      </c>
      <c r="B304" s="1">
        <v>45303</v>
      </c>
      <c r="C304" s="2" t="s">
        <v>44</v>
      </c>
      <c r="D304" s="2" t="s">
        <v>24</v>
      </c>
      <c r="E304" s="3">
        <v>0.93611111111111112</v>
      </c>
      <c r="F304" s="3">
        <v>0.94166666666666665</v>
      </c>
      <c r="G304">
        <v>8</v>
      </c>
      <c r="H304" s="2" t="s">
        <v>43</v>
      </c>
      <c r="I304" s="2" t="s">
        <v>14</v>
      </c>
      <c r="J304" s="2" t="s">
        <v>26</v>
      </c>
      <c r="K304" s="2" t="s">
        <v>16</v>
      </c>
    </row>
    <row r="305" spans="1:11" x14ac:dyDescent="0.3">
      <c r="A305">
        <v>304</v>
      </c>
      <c r="B305" s="1">
        <v>45304</v>
      </c>
      <c r="C305" s="2" t="s">
        <v>11</v>
      </c>
      <c r="D305" s="2" t="s">
        <v>12</v>
      </c>
      <c r="E305" s="3">
        <v>0.25</v>
      </c>
      <c r="F305" s="3">
        <v>0.26458333333333334</v>
      </c>
      <c r="G305">
        <v>21</v>
      </c>
      <c r="H305" s="2" t="s">
        <v>43</v>
      </c>
      <c r="I305" s="2" t="s">
        <v>14</v>
      </c>
      <c r="J305" s="2" t="s">
        <v>29</v>
      </c>
      <c r="K305" s="2" t="s">
        <v>16</v>
      </c>
    </row>
    <row r="306" spans="1:11" x14ac:dyDescent="0.3">
      <c r="A306">
        <v>305</v>
      </c>
      <c r="B306" s="1">
        <v>45304</v>
      </c>
      <c r="C306" s="2" t="s">
        <v>11</v>
      </c>
      <c r="D306" s="2" t="s">
        <v>12</v>
      </c>
      <c r="E306" s="3">
        <v>0.30486111111111114</v>
      </c>
      <c r="F306" s="3">
        <v>0.32847222222222222</v>
      </c>
      <c r="G306">
        <v>34</v>
      </c>
      <c r="H306" s="2" t="s">
        <v>37</v>
      </c>
      <c r="I306" s="2" t="s">
        <v>18</v>
      </c>
      <c r="J306" s="2" t="s">
        <v>19</v>
      </c>
      <c r="K306" s="2" t="s">
        <v>16</v>
      </c>
    </row>
    <row r="307" spans="1:11" x14ac:dyDescent="0.3">
      <c r="A307">
        <v>306</v>
      </c>
      <c r="B307" s="1">
        <v>45304</v>
      </c>
      <c r="C307" s="2" t="s">
        <v>11</v>
      </c>
      <c r="D307" s="2" t="s">
        <v>20</v>
      </c>
      <c r="E307" s="3">
        <v>0.58333333333333337</v>
      </c>
      <c r="F307" s="3">
        <v>0.61041666666666672</v>
      </c>
      <c r="G307">
        <v>39</v>
      </c>
      <c r="H307" s="2" t="s">
        <v>17</v>
      </c>
      <c r="I307" s="2" t="s">
        <v>18</v>
      </c>
      <c r="J307" s="2" t="s">
        <v>15</v>
      </c>
      <c r="K307" s="2" t="s">
        <v>16</v>
      </c>
    </row>
    <row r="308" spans="1:11" x14ac:dyDescent="0.3">
      <c r="A308">
        <v>307</v>
      </c>
      <c r="B308" s="1">
        <v>45304</v>
      </c>
      <c r="C308" s="2" t="s">
        <v>11</v>
      </c>
      <c r="D308" s="2" t="s">
        <v>24</v>
      </c>
      <c r="E308" s="3">
        <v>0.91666666666666663</v>
      </c>
      <c r="F308" s="3">
        <v>0.94166666666666665</v>
      </c>
      <c r="G308">
        <v>36</v>
      </c>
      <c r="H308" s="2" t="s">
        <v>31</v>
      </c>
      <c r="I308" s="2" t="s">
        <v>18</v>
      </c>
      <c r="J308" s="2" t="s">
        <v>19</v>
      </c>
      <c r="K308" s="2" t="s">
        <v>16</v>
      </c>
    </row>
    <row r="309" spans="1:11" x14ac:dyDescent="0.3">
      <c r="A309">
        <v>308</v>
      </c>
      <c r="B309" s="1">
        <v>45304</v>
      </c>
      <c r="C309" s="2" t="s">
        <v>30</v>
      </c>
      <c r="D309" s="2" t="s">
        <v>12</v>
      </c>
      <c r="E309" s="3">
        <v>0.25</v>
      </c>
      <c r="F309" s="3">
        <v>0.28541666666666665</v>
      </c>
      <c r="G309">
        <v>51</v>
      </c>
      <c r="H309" s="2" t="s">
        <v>27</v>
      </c>
      <c r="I309" s="2" t="s">
        <v>18</v>
      </c>
      <c r="J309" s="2" t="s">
        <v>29</v>
      </c>
      <c r="K309" s="2" t="s">
        <v>16</v>
      </c>
    </row>
    <row r="310" spans="1:11" x14ac:dyDescent="0.3">
      <c r="A310">
        <v>309</v>
      </c>
      <c r="B310" s="1">
        <v>45304</v>
      </c>
      <c r="C310" s="2" t="s">
        <v>30</v>
      </c>
      <c r="D310" s="2" t="s">
        <v>20</v>
      </c>
      <c r="E310" s="3">
        <v>0.58333333333333337</v>
      </c>
      <c r="F310" s="3">
        <v>0.60486111111111107</v>
      </c>
      <c r="G310">
        <v>31</v>
      </c>
      <c r="H310" s="2" t="s">
        <v>13</v>
      </c>
      <c r="I310" s="2" t="s">
        <v>14</v>
      </c>
      <c r="J310" s="2" t="s">
        <v>45</v>
      </c>
      <c r="K310" s="2" t="s">
        <v>16</v>
      </c>
    </row>
    <row r="311" spans="1:11" x14ac:dyDescent="0.3">
      <c r="A311">
        <v>310</v>
      </c>
      <c r="B311" s="1">
        <v>45304</v>
      </c>
      <c r="C311" s="2" t="s">
        <v>30</v>
      </c>
      <c r="D311" s="2" t="s">
        <v>20</v>
      </c>
      <c r="E311" s="3">
        <v>0.64166666666666672</v>
      </c>
      <c r="F311" s="3">
        <v>0.65902777777777777</v>
      </c>
      <c r="G311">
        <v>25</v>
      </c>
      <c r="H311" s="2" t="s">
        <v>13</v>
      </c>
      <c r="I311" s="2" t="s">
        <v>14</v>
      </c>
      <c r="J311" s="2" t="s">
        <v>38</v>
      </c>
      <c r="K311" s="2" t="s">
        <v>16</v>
      </c>
    </row>
    <row r="312" spans="1:11" x14ac:dyDescent="0.3">
      <c r="A312">
        <v>311</v>
      </c>
      <c r="B312" s="1">
        <v>45304</v>
      </c>
      <c r="C312" s="2" t="s">
        <v>30</v>
      </c>
      <c r="D312" s="2" t="s">
        <v>24</v>
      </c>
      <c r="E312" s="3">
        <v>0.91666666666666663</v>
      </c>
      <c r="F312" s="3">
        <v>0.92986111111111114</v>
      </c>
      <c r="G312">
        <v>19</v>
      </c>
      <c r="H312" s="2" t="s">
        <v>34</v>
      </c>
      <c r="I312" s="2" t="s">
        <v>18</v>
      </c>
      <c r="J312" s="2" t="s">
        <v>42</v>
      </c>
      <c r="K312" s="2" t="s">
        <v>16</v>
      </c>
    </row>
    <row r="313" spans="1:11" x14ac:dyDescent="0.3">
      <c r="A313">
        <v>312</v>
      </c>
      <c r="B313" s="1">
        <v>45304</v>
      </c>
      <c r="C313" s="2" t="s">
        <v>30</v>
      </c>
      <c r="D313" s="2" t="s">
        <v>24</v>
      </c>
      <c r="E313" s="3">
        <v>0.96944444444444444</v>
      </c>
      <c r="F313" s="3">
        <v>0.99097222222222225</v>
      </c>
      <c r="G313">
        <v>31</v>
      </c>
      <c r="H313" s="2" t="s">
        <v>13</v>
      </c>
      <c r="I313" s="2" t="s">
        <v>14</v>
      </c>
      <c r="J313" s="2" t="s">
        <v>23</v>
      </c>
      <c r="K313" s="2" t="s">
        <v>16</v>
      </c>
    </row>
    <row r="314" spans="1:11" x14ac:dyDescent="0.3">
      <c r="A314">
        <v>313</v>
      </c>
      <c r="B314" s="1">
        <v>45304</v>
      </c>
      <c r="C314" s="2" t="s">
        <v>35</v>
      </c>
      <c r="D314" s="2" t="s">
        <v>12</v>
      </c>
      <c r="E314" s="3">
        <v>0.25</v>
      </c>
      <c r="F314" s="3">
        <v>0.26944444444444443</v>
      </c>
      <c r="G314">
        <v>28</v>
      </c>
      <c r="H314" s="2" t="s">
        <v>21</v>
      </c>
      <c r="I314" s="2" t="s">
        <v>14</v>
      </c>
      <c r="J314" s="2" t="s">
        <v>40</v>
      </c>
      <c r="K314" s="2" t="s">
        <v>16</v>
      </c>
    </row>
    <row r="315" spans="1:11" x14ac:dyDescent="0.3">
      <c r="A315">
        <v>314</v>
      </c>
      <c r="B315" s="1">
        <v>45304</v>
      </c>
      <c r="C315" s="2" t="s">
        <v>35</v>
      </c>
      <c r="D315" s="2" t="s">
        <v>20</v>
      </c>
      <c r="E315" s="3">
        <v>0.58333333333333337</v>
      </c>
      <c r="F315" s="3">
        <v>0.59305555555555556</v>
      </c>
      <c r="G315">
        <v>14</v>
      </c>
      <c r="H315" s="2" t="s">
        <v>13</v>
      </c>
      <c r="I315" s="2" t="s">
        <v>14</v>
      </c>
      <c r="J315" s="2" t="s">
        <v>32</v>
      </c>
      <c r="K315" s="2" t="s">
        <v>16</v>
      </c>
    </row>
    <row r="316" spans="1:11" x14ac:dyDescent="0.3">
      <c r="A316">
        <v>315</v>
      </c>
      <c r="B316" s="1">
        <v>45304</v>
      </c>
      <c r="C316" s="2" t="s">
        <v>35</v>
      </c>
      <c r="D316" s="2" t="s">
        <v>20</v>
      </c>
      <c r="E316" s="3">
        <v>0.62708333333333333</v>
      </c>
      <c r="F316" s="3">
        <v>0.64375000000000004</v>
      </c>
      <c r="G316">
        <v>24</v>
      </c>
      <c r="H316" s="2" t="s">
        <v>17</v>
      </c>
      <c r="I316" s="2" t="s">
        <v>18</v>
      </c>
      <c r="J316" s="2" t="s">
        <v>23</v>
      </c>
      <c r="K316" s="2" t="s">
        <v>16</v>
      </c>
    </row>
    <row r="317" spans="1:11" x14ac:dyDescent="0.3">
      <c r="A317">
        <v>316</v>
      </c>
      <c r="B317" s="1">
        <v>45304</v>
      </c>
      <c r="C317" s="2" t="s">
        <v>35</v>
      </c>
      <c r="D317" s="2" t="s">
        <v>24</v>
      </c>
      <c r="E317" s="3">
        <v>0.91666666666666663</v>
      </c>
      <c r="F317" s="3">
        <v>0.94027777777777777</v>
      </c>
      <c r="G317">
        <v>34</v>
      </c>
      <c r="H317" s="2" t="s">
        <v>13</v>
      </c>
      <c r="I317" s="2" t="s">
        <v>14</v>
      </c>
      <c r="J317" s="2" t="s">
        <v>33</v>
      </c>
      <c r="K317" s="2" t="s">
        <v>16</v>
      </c>
    </row>
    <row r="318" spans="1:11" x14ac:dyDescent="0.3">
      <c r="A318">
        <v>317</v>
      </c>
      <c r="B318" s="1">
        <v>45304</v>
      </c>
      <c r="C318" s="2" t="s">
        <v>41</v>
      </c>
      <c r="D318" s="2" t="s">
        <v>12</v>
      </c>
      <c r="E318" s="3">
        <v>0.25</v>
      </c>
      <c r="F318" s="3">
        <v>0.26180555555555557</v>
      </c>
      <c r="G318">
        <v>17</v>
      </c>
      <c r="H318" s="2" t="s">
        <v>43</v>
      </c>
      <c r="I318" s="2" t="s">
        <v>14</v>
      </c>
      <c r="J318" s="2" t="s">
        <v>15</v>
      </c>
      <c r="K318" s="2" t="s">
        <v>16</v>
      </c>
    </row>
    <row r="319" spans="1:11" x14ac:dyDescent="0.3">
      <c r="A319">
        <v>318</v>
      </c>
      <c r="B319" s="1">
        <v>45304</v>
      </c>
      <c r="C319" s="2" t="s">
        <v>41</v>
      </c>
      <c r="D319" s="2" t="s">
        <v>12</v>
      </c>
      <c r="E319" s="3">
        <v>0.27013888888888887</v>
      </c>
      <c r="F319" s="3">
        <v>0.26250000000000001</v>
      </c>
      <c r="G319">
        <v>49</v>
      </c>
      <c r="H319" s="2" t="s">
        <v>21</v>
      </c>
      <c r="I319" s="2" t="s">
        <v>14</v>
      </c>
      <c r="J319" s="2" t="s">
        <v>46</v>
      </c>
      <c r="K319" s="2" t="s">
        <v>16</v>
      </c>
    </row>
    <row r="320" spans="1:11" x14ac:dyDescent="0.3">
      <c r="A320">
        <v>319</v>
      </c>
      <c r="B320" s="1">
        <v>45304</v>
      </c>
      <c r="C320" s="2" t="s">
        <v>41</v>
      </c>
      <c r="D320" s="2" t="s">
        <v>20</v>
      </c>
      <c r="E320" s="3">
        <v>0.58333333333333337</v>
      </c>
      <c r="F320" s="3">
        <v>0.59166666666666667</v>
      </c>
      <c r="G320">
        <v>12</v>
      </c>
      <c r="H320" s="2" t="s">
        <v>27</v>
      </c>
      <c r="I320" s="2" t="s">
        <v>18</v>
      </c>
      <c r="J320" s="2" t="s">
        <v>40</v>
      </c>
      <c r="K320" s="2" t="s">
        <v>16</v>
      </c>
    </row>
    <row r="321" spans="1:11" x14ac:dyDescent="0.3">
      <c r="A321">
        <v>320</v>
      </c>
      <c r="B321" s="1">
        <v>45304</v>
      </c>
      <c r="C321" s="2" t="s">
        <v>41</v>
      </c>
      <c r="D321" s="2" t="s">
        <v>24</v>
      </c>
      <c r="E321" s="3">
        <v>0.91666666666666663</v>
      </c>
      <c r="F321" s="3">
        <v>0.95277777777777772</v>
      </c>
      <c r="G321">
        <v>52</v>
      </c>
      <c r="H321" s="2" t="s">
        <v>43</v>
      </c>
      <c r="I321" s="2" t="s">
        <v>14</v>
      </c>
      <c r="J321" s="2" t="s">
        <v>42</v>
      </c>
      <c r="K321" s="2" t="s">
        <v>16</v>
      </c>
    </row>
    <row r="322" spans="1:11" x14ac:dyDescent="0.3">
      <c r="A322">
        <v>321</v>
      </c>
      <c r="B322" s="1">
        <v>45304</v>
      </c>
      <c r="C322" s="2" t="s">
        <v>44</v>
      </c>
      <c r="D322" s="2" t="s">
        <v>12</v>
      </c>
      <c r="E322" s="3">
        <v>0.25</v>
      </c>
      <c r="F322" s="3">
        <v>0.26041666666666669</v>
      </c>
      <c r="G322">
        <v>15</v>
      </c>
      <c r="H322" s="2" t="s">
        <v>21</v>
      </c>
      <c r="I322" s="2" t="s">
        <v>14</v>
      </c>
      <c r="J322" s="2" t="s">
        <v>32</v>
      </c>
      <c r="K322" s="2" t="s">
        <v>16</v>
      </c>
    </row>
    <row r="323" spans="1:11" x14ac:dyDescent="0.3">
      <c r="A323">
        <v>322</v>
      </c>
      <c r="B323" s="1">
        <v>45304</v>
      </c>
      <c r="C323" s="2" t="s">
        <v>44</v>
      </c>
      <c r="D323" s="2" t="s">
        <v>12</v>
      </c>
      <c r="E323" s="3">
        <v>0.27430555555555558</v>
      </c>
      <c r="F323" s="3">
        <v>0.28402777777777777</v>
      </c>
      <c r="G323">
        <v>14</v>
      </c>
      <c r="H323" s="2" t="s">
        <v>31</v>
      </c>
      <c r="I323" s="2" t="s">
        <v>18</v>
      </c>
      <c r="J323" s="2" t="s">
        <v>22</v>
      </c>
      <c r="K323" s="2" t="s">
        <v>16</v>
      </c>
    </row>
    <row r="324" spans="1:11" x14ac:dyDescent="0.3">
      <c r="A324">
        <v>323</v>
      </c>
      <c r="B324" s="1">
        <v>45304</v>
      </c>
      <c r="C324" s="2" t="s">
        <v>44</v>
      </c>
      <c r="D324" s="2" t="s">
        <v>20</v>
      </c>
      <c r="E324" s="3">
        <v>0.58333333333333337</v>
      </c>
      <c r="F324" s="3">
        <v>0.58958333333333335</v>
      </c>
      <c r="G324">
        <v>9</v>
      </c>
      <c r="H324" s="2" t="s">
        <v>31</v>
      </c>
      <c r="I324" s="2" t="s">
        <v>18</v>
      </c>
      <c r="J324" s="2" t="s">
        <v>40</v>
      </c>
      <c r="K324" s="2" t="s">
        <v>16</v>
      </c>
    </row>
    <row r="325" spans="1:11" x14ac:dyDescent="0.3">
      <c r="A325">
        <v>324</v>
      </c>
      <c r="B325" s="1">
        <v>45304</v>
      </c>
      <c r="C325" s="2" t="s">
        <v>44</v>
      </c>
      <c r="D325" s="2" t="s">
        <v>24</v>
      </c>
      <c r="E325" s="3">
        <v>0.91666666666666663</v>
      </c>
      <c r="F325" s="3">
        <v>0.94097222222222221</v>
      </c>
      <c r="G325">
        <v>35</v>
      </c>
      <c r="H325" s="2" t="s">
        <v>27</v>
      </c>
      <c r="I325" s="2" t="s">
        <v>18</v>
      </c>
      <c r="J325" s="2" t="s">
        <v>26</v>
      </c>
      <c r="K325" s="2" t="s">
        <v>16</v>
      </c>
    </row>
    <row r="326" spans="1:11" x14ac:dyDescent="0.3">
      <c r="A326">
        <v>325</v>
      </c>
      <c r="B326" s="1">
        <v>45304</v>
      </c>
      <c r="C326" s="2" t="s">
        <v>44</v>
      </c>
      <c r="D326" s="2" t="s">
        <v>24</v>
      </c>
      <c r="E326" s="3">
        <v>0.94791666666666663</v>
      </c>
      <c r="F326" s="3">
        <v>0.9375</v>
      </c>
      <c r="G326">
        <v>45</v>
      </c>
      <c r="H326" s="2" t="s">
        <v>25</v>
      </c>
      <c r="I326" s="2" t="s">
        <v>14</v>
      </c>
      <c r="J326" s="2" t="s">
        <v>45</v>
      </c>
      <c r="K326" s="2" t="s">
        <v>16</v>
      </c>
    </row>
    <row r="327" spans="1:11" x14ac:dyDescent="0.3">
      <c r="A327">
        <v>326</v>
      </c>
      <c r="B327" s="1">
        <v>45305</v>
      </c>
      <c r="C327" s="2" t="s">
        <v>11</v>
      </c>
      <c r="D327" s="2" t="s">
        <v>12</v>
      </c>
      <c r="E327" s="3">
        <v>0.25</v>
      </c>
      <c r="F327" s="3">
        <v>0.25972222222222224</v>
      </c>
      <c r="G327">
        <v>14</v>
      </c>
      <c r="H327" s="2" t="s">
        <v>25</v>
      </c>
      <c r="I327" s="2" t="s">
        <v>14</v>
      </c>
      <c r="J327" s="2" t="s">
        <v>29</v>
      </c>
      <c r="K327" s="2" t="s">
        <v>16</v>
      </c>
    </row>
    <row r="328" spans="1:11" x14ac:dyDescent="0.3">
      <c r="A328">
        <v>327</v>
      </c>
      <c r="B328" s="1">
        <v>45305</v>
      </c>
      <c r="C328" s="2" t="s">
        <v>11</v>
      </c>
      <c r="D328" s="2" t="s">
        <v>20</v>
      </c>
      <c r="E328" s="3">
        <v>0.58333333333333337</v>
      </c>
      <c r="F328" s="3">
        <v>0.59305555555555556</v>
      </c>
      <c r="G328">
        <v>14</v>
      </c>
      <c r="H328" s="2" t="s">
        <v>21</v>
      </c>
      <c r="I328" s="2" t="s">
        <v>14</v>
      </c>
      <c r="J328" s="2" t="s">
        <v>32</v>
      </c>
      <c r="K328" s="2" t="s">
        <v>16</v>
      </c>
    </row>
    <row r="329" spans="1:11" x14ac:dyDescent="0.3">
      <c r="A329">
        <v>328</v>
      </c>
      <c r="B329" s="1">
        <v>45305</v>
      </c>
      <c r="C329" s="2" t="s">
        <v>11</v>
      </c>
      <c r="D329" s="2" t="s">
        <v>20</v>
      </c>
      <c r="E329" s="3">
        <v>0.6</v>
      </c>
      <c r="F329" s="3">
        <v>0.62152777777777779</v>
      </c>
      <c r="G329">
        <v>31</v>
      </c>
      <c r="H329" s="2" t="s">
        <v>37</v>
      </c>
      <c r="I329" s="2" t="s">
        <v>18</v>
      </c>
      <c r="J329" s="2" t="s">
        <v>46</v>
      </c>
      <c r="K329" s="2" t="s">
        <v>16</v>
      </c>
    </row>
    <row r="330" spans="1:11" x14ac:dyDescent="0.3">
      <c r="A330">
        <v>329</v>
      </c>
      <c r="B330" s="1">
        <v>45305</v>
      </c>
      <c r="C330" s="2" t="s">
        <v>11</v>
      </c>
      <c r="D330" s="2" t="s">
        <v>20</v>
      </c>
      <c r="E330" s="3">
        <v>0.64930555555555558</v>
      </c>
      <c r="F330" s="3">
        <v>0.6430555555555556</v>
      </c>
      <c r="G330">
        <v>51</v>
      </c>
      <c r="H330" s="2" t="s">
        <v>31</v>
      </c>
      <c r="I330" s="2" t="s">
        <v>18</v>
      </c>
      <c r="J330" s="2" t="s">
        <v>46</v>
      </c>
      <c r="K330" s="2" t="s">
        <v>16</v>
      </c>
    </row>
    <row r="331" spans="1:11" x14ac:dyDescent="0.3">
      <c r="A331">
        <v>330</v>
      </c>
      <c r="B331" s="1">
        <v>45305</v>
      </c>
      <c r="C331" s="2" t="s">
        <v>11</v>
      </c>
      <c r="D331" s="2" t="s">
        <v>24</v>
      </c>
      <c r="E331" s="3">
        <v>0.91666666666666663</v>
      </c>
      <c r="F331" s="3">
        <v>0.9375</v>
      </c>
      <c r="G331">
        <v>30</v>
      </c>
      <c r="H331" s="2" t="s">
        <v>27</v>
      </c>
      <c r="I331" s="2" t="s">
        <v>18</v>
      </c>
      <c r="J331" s="2" t="s">
        <v>38</v>
      </c>
      <c r="K331" s="2" t="s">
        <v>16</v>
      </c>
    </row>
    <row r="332" spans="1:11" x14ac:dyDescent="0.3">
      <c r="A332">
        <v>331</v>
      </c>
      <c r="B332" s="1">
        <v>45305</v>
      </c>
      <c r="C332" s="2" t="s">
        <v>11</v>
      </c>
      <c r="D332" s="2" t="s">
        <v>24</v>
      </c>
      <c r="E332" s="3">
        <v>0.97499999999999998</v>
      </c>
      <c r="F332" s="3">
        <v>0.96527777777777779</v>
      </c>
      <c r="G332">
        <v>46</v>
      </c>
      <c r="H332" s="2" t="s">
        <v>34</v>
      </c>
      <c r="I332" s="2" t="s">
        <v>18</v>
      </c>
      <c r="J332" s="2" t="s">
        <v>40</v>
      </c>
      <c r="K332" s="2" t="s">
        <v>16</v>
      </c>
    </row>
    <row r="333" spans="1:11" x14ac:dyDescent="0.3">
      <c r="A333">
        <v>332</v>
      </c>
      <c r="B333" s="1">
        <v>45305</v>
      </c>
      <c r="C333" s="2" t="s">
        <v>30</v>
      </c>
      <c r="D333" s="2" t="s">
        <v>12</v>
      </c>
      <c r="E333" s="3">
        <v>0.25</v>
      </c>
      <c r="F333" s="3">
        <v>0.25694444444444442</v>
      </c>
      <c r="G333">
        <v>10</v>
      </c>
      <c r="H333" s="2" t="s">
        <v>31</v>
      </c>
      <c r="I333" s="2" t="s">
        <v>18</v>
      </c>
      <c r="J333" s="2" t="s">
        <v>38</v>
      </c>
      <c r="K333" s="2" t="s">
        <v>16</v>
      </c>
    </row>
    <row r="334" spans="1:11" x14ac:dyDescent="0.3">
      <c r="A334">
        <v>333</v>
      </c>
      <c r="B334" s="1">
        <v>45305</v>
      </c>
      <c r="C334" s="2" t="s">
        <v>30</v>
      </c>
      <c r="D334" s="2" t="s">
        <v>20</v>
      </c>
      <c r="E334" s="3">
        <v>0.58333333333333337</v>
      </c>
      <c r="F334" s="3">
        <v>0.6069444444444444</v>
      </c>
      <c r="G334">
        <v>34</v>
      </c>
      <c r="H334" s="2" t="s">
        <v>25</v>
      </c>
      <c r="I334" s="2" t="s">
        <v>14</v>
      </c>
      <c r="J334" s="2" t="s">
        <v>42</v>
      </c>
      <c r="K334" s="2" t="s">
        <v>16</v>
      </c>
    </row>
    <row r="335" spans="1:11" x14ac:dyDescent="0.3">
      <c r="A335">
        <v>334</v>
      </c>
      <c r="B335" s="1">
        <v>45305</v>
      </c>
      <c r="C335" s="2" t="s">
        <v>30</v>
      </c>
      <c r="D335" s="2" t="s">
        <v>24</v>
      </c>
      <c r="E335" s="3">
        <v>0.91666666666666663</v>
      </c>
      <c r="F335" s="3">
        <v>0.92013888888888884</v>
      </c>
      <c r="G335">
        <v>5</v>
      </c>
      <c r="H335" s="2" t="s">
        <v>13</v>
      </c>
      <c r="I335" s="2" t="s">
        <v>14</v>
      </c>
      <c r="J335" s="2" t="s">
        <v>33</v>
      </c>
      <c r="K335" s="2" t="s">
        <v>16</v>
      </c>
    </row>
    <row r="336" spans="1:11" x14ac:dyDescent="0.3">
      <c r="A336">
        <v>335</v>
      </c>
      <c r="B336" s="1">
        <v>45305</v>
      </c>
      <c r="C336" s="2" t="s">
        <v>35</v>
      </c>
      <c r="D336" s="2" t="s">
        <v>12</v>
      </c>
      <c r="E336" s="3">
        <v>0.25</v>
      </c>
      <c r="F336" s="3">
        <v>0.25208333333333333</v>
      </c>
      <c r="G336">
        <v>3</v>
      </c>
      <c r="H336" s="2" t="s">
        <v>39</v>
      </c>
      <c r="I336" s="2" t="s">
        <v>14</v>
      </c>
      <c r="J336" s="2" t="s">
        <v>15</v>
      </c>
      <c r="K336" s="2" t="s">
        <v>16</v>
      </c>
    </row>
    <row r="337" spans="1:11" x14ac:dyDescent="0.3">
      <c r="A337">
        <v>336</v>
      </c>
      <c r="B337" s="1">
        <v>45305</v>
      </c>
      <c r="C337" s="2" t="s">
        <v>35</v>
      </c>
      <c r="D337" s="2" t="s">
        <v>20</v>
      </c>
      <c r="E337" s="3">
        <v>0.58333333333333337</v>
      </c>
      <c r="F337" s="3">
        <v>0.62430555555555556</v>
      </c>
      <c r="G337">
        <v>59</v>
      </c>
      <c r="H337" s="2" t="s">
        <v>21</v>
      </c>
      <c r="I337" s="2" t="s">
        <v>14</v>
      </c>
      <c r="J337" s="2" t="s">
        <v>45</v>
      </c>
      <c r="K337" s="2" t="s">
        <v>16</v>
      </c>
    </row>
    <row r="338" spans="1:11" x14ac:dyDescent="0.3">
      <c r="A338">
        <v>337</v>
      </c>
      <c r="B338" s="1">
        <v>45305</v>
      </c>
      <c r="C338" s="2" t="s">
        <v>35</v>
      </c>
      <c r="D338" s="2" t="s">
        <v>20</v>
      </c>
      <c r="E338" s="3">
        <v>0.65694444444444444</v>
      </c>
      <c r="F338" s="3">
        <v>0.66111111111111109</v>
      </c>
      <c r="G338">
        <v>6</v>
      </c>
      <c r="H338" s="2" t="s">
        <v>27</v>
      </c>
      <c r="I338" s="2" t="s">
        <v>18</v>
      </c>
      <c r="J338" s="2" t="s">
        <v>40</v>
      </c>
      <c r="K338" s="2" t="s">
        <v>16</v>
      </c>
    </row>
    <row r="339" spans="1:11" x14ac:dyDescent="0.3">
      <c r="A339">
        <v>338</v>
      </c>
      <c r="B339" s="1">
        <v>45305</v>
      </c>
      <c r="C339" s="2" t="s">
        <v>35</v>
      </c>
      <c r="D339" s="2" t="s">
        <v>24</v>
      </c>
      <c r="E339" s="3">
        <v>0.91666666666666663</v>
      </c>
      <c r="F339" s="3">
        <v>0.95833333333333337</v>
      </c>
      <c r="G339">
        <v>60</v>
      </c>
      <c r="H339" s="2" t="s">
        <v>25</v>
      </c>
      <c r="I339" s="2" t="s">
        <v>14</v>
      </c>
      <c r="J339" s="2" t="s">
        <v>15</v>
      </c>
      <c r="K339" s="2" t="s">
        <v>16</v>
      </c>
    </row>
    <row r="340" spans="1:11" x14ac:dyDescent="0.3">
      <c r="A340">
        <v>339</v>
      </c>
      <c r="B340" s="1">
        <v>45305</v>
      </c>
      <c r="C340" s="2" t="s">
        <v>41</v>
      </c>
      <c r="D340" s="2" t="s">
        <v>12</v>
      </c>
      <c r="E340" s="3">
        <v>0.25</v>
      </c>
      <c r="F340" s="3">
        <v>0.28125</v>
      </c>
      <c r="G340">
        <v>45</v>
      </c>
      <c r="H340" s="2" t="s">
        <v>27</v>
      </c>
      <c r="I340" s="2" t="s">
        <v>18</v>
      </c>
      <c r="J340" s="2" t="s">
        <v>45</v>
      </c>
      <c r="K340" s="2" t="s">
        <v>16</v>
      </c>
    </row>
    <row r="341" spans="1:11" x14ac:dyDescent="0.3">
      <c r="A341">
        <v>340</v>
      </c>
      <c r="B341" s="1">
        <v>45305</v>
      </c>
      <c r="C341" s="2" t="s">
        <v>41</v>
      </c>
      <c r="D341" s="2" t="s">
        <v>12</v>
      </c>
      <c r="E341" s="3">
        <v>0.31597222222222221</v>
      </c>
      <c r="F341" s="3">
        <v>0.31944444444444442</v>
      </c>
      <c r="G341">
        <v>5</v>
      </c>
      <c r="H341" s="2" t="s">
        <v>34</v>
      </c>
      <c r="I341" s="2" t="s">
        <v>18</v>
      </c>
      <c r="J341" s="2" t="s">
        <v>23</v>
      </c>
      <c r="K341" s="2" t="s">
        <v>16</v>
      </c>
    </row>
    <row r="342" spans="1:11" x14ac:dyDescent="0.3">
      <c r="A342">
        <v>341</v>
      </c>
      <c r="B342" s="1">
        <v>45305</v>
      </c>
      <c r="C342" s="2" t="s">
        <v>41</v>
      </c>
      <c r="D342" s="2" t="s">
        <v>20</v>
      </c>
      <c r="E342" s="3">
        <v>0.58333333333333337</v>
      </c>
      <c r="F342" s="3">
        <v>0.60972222222222228</v>
      </c>
      <c r="G342">
        <v>38</v>
      </c>
      <c r="H342" s="2" t="s">
        <v>37</v>
      </c>
      <c r="I342" s="2" t="s">
        <v>18</v>
      </c>
      <c r="J342" s="2" t="s">
        <v>26</v>
      </c>
      <c r="K342" s="2" t="s">
        <v>16</v>
      </c>
    </row>
    <row r="343" spans="1:11" x14ac:dyDescent="0.3">
      <c r="A343">
        <v>342</v>
      </c>
      <c r="B343" s="1">
        <v>45305</v>
      </c>
      <c r="C343" s="2" t="s">
        <v>41</v>
      </c>
      <c r="D343" s="2" t="s">
        <v>20</v>
      </c>
      <c r="E343" s="3">
        <v>0.63541666666666663</v>
      </c>
      <c r="F343" s="3">
        <v>0.66041666666666665</v>
      </c>
      <c r="G343">
        <v>36</v>
      </c>
      <c r="H343" s="2" t="s">
        <v>39</v>
      </c>
      <c r="I343" s="2" t="s">
        <v>14</v>
      </c>
      <c r="J343" s="2" t="s">
        <v>45</v>
      </c>
      <c r="K343" s="2" t="s">
        <v>16</v>
      </c>
    </row>
    <row r="344" spans="1:11" x14ac:dyDescent="0.3">
      <c r="A344">
        <v>343</v>
      </c>
      <c r="B344" s="1">
        <v>45305</v>
      </c>
      <c r="C344" s="2" t="s">
        <v>41</v>
      </c>
      <c r="D344" s="2" t="s">
        <v>24</v>
      </c>
      <c r="E344" s="3">
        <v>0.91666666666666663</v>
      </c>
      <c r="F344" s="3">
        <v>0.94513888888888886</v>
      </c>
      <c r="G344">
        <v>41</v>
      </c>
      <c r="H344" s="2" t="s">
        <v>13</v>
      </c>
      <c r="I344" s="2" t="s">
        <v>14</v>
      </c>
      <c r="J344" s="2" t="s">
        <v>38</v>
      </c>
      <c r="K344" s="2" t="s">
        <v>16</v>
      </c>
    </row>
    <row r="345" spans="1:11" x14ac:dyDescent="0.3">
      <c r="A345">
        <v>344</v>
      </c>
      <c r="B345" s="1">
        <v>45305</v>
      </c>
      <c r="C345" s="2" t="s">
        <v>41</v>
      </c>
      <c r="D345" s="2" t="s">
        <v>24</v>
      </c>
      <c r="E345" s="3">
        <v>0.9819444444444444</v>
      </c>
      <c r="F345" s="3">
        <v>0.98888888888888893</v>
      </c>
      <c r="G345">
        <v>10</v>
      </c>
      <c r="H345" s="2" t="s">
        <v>21</v>
      </c>
      <c r="I345" s="2" t="s">
        <v>14</v>
      </c>
      <c r="J345" s="2" t="s">
        <v>32</v>
      </c>
      <c r="K345" s="2" t="s">
        <v>16</v>
      </c>
    </row>
    <row r="346" spans="1:11" x14ac:dyDescent="0.3">
      <c r="A346">
        <v>345</v>
      </c>
      <c r="B346" s="1">
        <v>45305</v>
      </c>
      <c r="C346" s="2" t="s">
        <v>41</v>
      </c>
      <c r="D346" s="2" t="s">
        <v>24</v>
      </c>
      <c r="E346" s="3">
        <v>1.0416666666666666E-2</v>
      </c>
      <c r="F346" s="3">
        <v>1.6666666666666666E-2</v>
      </c>
      <c r="G346">
        <v>9</v>
      </c>
      <c r="H346" s="2" t="s">
        <v>37</v>
      </c>
      <c r="I346" s="2" t="s">
        <v>18</v>
      </c>
      <c r="J346" s="2" t="s">
        <v>28</v>
      </c>
      <c r="K346" s="2" t="s">
        <v>16</v>
      </c>
    </row>
    <row r="347" spans="1:11" x14ac:dyDescent="0.3">
      <c r="A347">
        <v>346</v>
      </c>
      <c r="B347" s="1">
        <v>45305</v>
      </c>
      <c r="C347" s="2" t="s">
        <v>44</v>
      </c>
      <c r="D347" s="2" t="s">
        <v>12</v>
      </c>
      <c r="E347" s="3">
        <v>0.25</v>
      </c>
      <c r="F347" s="3">
        <v>0.25555555555555554</v>
      </c>
      <c r="G347">
        <v>8</v>
      </c>
      <c r="H347" s="2" t="s">
        <v>34</v>
      </c>
      <c r="I347" s="2" t="s">
        <v>18</v>
      </c>
      <c r="J347" s="2" t="s">
        <v>23</v>
      </c>
      <c r="K347" s="2" t="s">
        <v>16</v>
      </c>
    </row>
    <row r="348" spans="1:11" x14ac:dyDescent="0.3">
      <c r="A348">
        <v>347</v>
      </c>
      <c r="B348" s="1">
        <v>45305</v>
      </c>
      <c r="C348" s="2" t="s">
        <v>44</v>
      </c>
      <c r="D348" s="2" t="s">
        <v>12</v>
      </c>
      <c r="E348" s="3">
        <v>0.27847222222222223</v>
      </c>
      <c r="F348" s="3">
        <v>0.26041666666666669</v>
      </c>
      <c r="G348">
        <v>34</v>
      </c>
      <c r="H348" s="2" t="s">
        <v>21</v>
      </c>
      <c r="I348" s="2" t="s">
        <v>14</v>
      </c>
      <c r="J348" s="2" t="s">
        <v>46</v>
      </c>
      <c r="K348" s="2" t="s">
        <v>16</v>
      </c>
    </row>
    <row r="349" spans="1:11" x14ac:dyDescent="0.3">
      <c r="A349">
        <v>348</v>
      </c>
      <c r="B349" s="1">
        <v>45305</v>
      </c>
      <c r="C349" s="2" t="s">
        <v>44</v>
      </c>
      <c r="D349" s="2" t="s">
        <v>20</v>
      </c>
      <c r="E349" s="3">
        <v>0.58333333333333337</v>
      </c>
      <c r="F349" s="3">
        <v>0.59444444444444444</v>
      </c>
      <c r="G349">
        <v>16</v>
      </c>
      <c r="H349" s="2" t="s">
        <v>31</v>
      </c>
      <c r="I349" s="2" t="s">
        <v>18</v>
      </c>
      <c r="J349" s="2" t="s">
        <v>45</v>
      </c>
      <c r="K349" s="2" t="s">
        <v>16</v>
      </c>
    </row>
    <row r="350" spans="1:11" x14ac:dyDescent="0.3">
      <c r="A350">
        <v>349</v>
      </c>
      <c r="B350" s="1">
        <v>45305</v>
      </c>
      <c r="C350" s="2" t="s">
        <v>44</v>
      </c>
      <c r="D350" s="2" t="s">
        <v>20</v>
      </c>
      <c r="E350" s="3">
        <v>0.60416666666666663</v>
      </c>
      <c r="F350" s="3">
        <v>0.59027777777777779</v>
      </c>
      <c r="G350">
        <v>40</v>
      </c>
      <c r="H350" s="2" t="s">
        <v>13</v>
      </c>
      <c r="I350" s="2" t="s">
        <v>14</v>
      </c>
      <c r="J350" s="2" t="s">
        <v>15</v>
      </c>
      <c r="K350" s="2" t="s">
        <v>16</v>
      </c>
    </row>
    <row r="351" spans="1:11" x14ac:dyDescent="0.3">
      <c r="A351">
        <v>350</v>
      </c>
      <c r="B351" s="1">
        <v>45305</v>
      </c>
      <c r="C351" s="2" t="s">
        <v>44</v>
      </c>
      <c r="D351" s="2" t="s">
        <v>24</v>
      </c>
      <c r="E351" s="3">
        <v>0.91666666666666663</v>
      </c>
      <c r="F351" s="3">
        <v>0.94374999999999998</v>
      </c>
      <c r="G351">
        <v>39</v>
      </c>
      <c r="H351" s="2" t="s">
        <v>34</v>
      </c>
      <c r="I351" s="2" t="s">
        <v>18</v>
      </c>
      <c r="J351" s="2" t="s">
        <v>33</v>
      </c>
      <c r="K351" s="2" t="s">
        <v>16</v>
      </c>
    </row>
    <row r="352" spans="1:11" x14ac:dyDescent="0.3">
      <c r="A352">
        <v>351</v>
      </c>
      <c r="B352" s="1">
        <v>45306</v>
      </c>
      <c r="C352" s="2" t="s">
        <v>11</v>
      </c>
      <c r="D352" s="2" t="s">
        <v>12</v>
      </c>
      <c r="E352" s="3">
        <v>0.25</v>
      </c>
      <c r="F352" s="3">
        <v>0.28680555555555554</v>
      </c>
      <c r="G352">
        <v>53</v>
      </c>
      <c r="H352" s="2" t="s">
        <v>21</v>
      </c>
      <c r="I352" s="2" t="s">
        <v>14</v>
      </c>
      <c r="J352" s="2" t="s">
        <v>22</v>
      </c>
      <c r="K352" s="2" t="s">
        <v>16</v>
      </c>
    </row>
    <row r="353" spans="1:11" x14ac:dyDescent="0.3">
      <c r="A353">
        <v>352</v>
      </c>
      <c r="B353" s="1">
        <v>45306</v>
      </c>
      <c r="C353" s="2" t="s">
        <v>11</v>
      </c>
      <c r="D353" s="2" t="s">
        <v>12</v>
      </c>
      <c r="E353" s="3">
        <v>0.32430555555555557</v>
      </c>
      <c r="F353" s="3">
        <v>0.2951388888888889</v>
      </c>
      <c r="G353">
        <v>18</v>
      </c>
      <c r="H353" s="2" t="s">
        <v>13</v>
      </c>
      <c r="I353" s="2" t="s">
        <v>14</v>
      </c>
      <c r="J353" s="2" t="s">
        <v>36</v>
      </c>
      <c r="K353" s="2" t="s">
        <v>16</v>
      </c>
    </row>
    <row r="354" spans="1:11" x14ac:dyDescent="0.3">
      <c r="A354">
        <v>353</v>
      </c>
      <c r="B354" s="1">
        <v>45306</v>
      </c>
      <c r="C354" s="2" t="s">
        <v>11</v>
      </c>
      <c r="D354" s="2" t="s">
        <v>12</v>
      </c>
      <c r="E354" s="3">
        <v>0.35902777777777778</v>
      </c>
      <c r="F354" s="3">
        <v>0.37430555555555556</v>
      </c>
      <c r="G354">
        <v>22</v>
      </c>
      <c r="H354" s="2" t="s">
        <v>31</v>
      </c>
      <c r="I354" s="2" t="s">
        <v>18</v>
      </c>
      <c r="J354" s="2" t="s">
        <v>33</v>
      </c>
      <c r="K354" s="2" t="s">
        <v>16</v>
      </c>
    </row>
    <row r="355" spans="1:11" x14ac:dyDescent="0.3">
      <c r="A355">
        <v>354</v>
      </c>
      <c r="B355" s="1">
        <v>45306</v>
      </c>
      <c r="C355" s="2" t="s">
        <v>11</v>
      </c>
      <c r="D355" s="2" t="s">
        <v>20</v>
      </c>
      <c r="E355" s="3">
        <v>0.58333333333333337</v>
      </c>
      <c r="F355" s="3">
        <v>0.58888888888888891</v>
      </c>
      <c r="G355">
        <v>8</v>
      </c>
      <c r="H355" s="2" t="s">
        <v>34</v>
      </c>
      <c r="I355" s="2" t="s">
        <v>18</v>
      </c>
      <c r="J355" s="2" t="s">
        <v>36</v>
      </c>
      <c r="K355" s="2" t="s">
        <v>16</v>
      </c>
    </row>
    <row r="356" spans="1:11" x14ac:dyDescent="0.3">
      <c r="A356">
        <v>355</v>
      </c>
      <c r="B356" s="1">
        <v>45306</v>
      </c>
      <c r="C356" s="2" t="s">
        <v>11</v>
      </c>
      <c r="D356" s="2" t="s">
        <v>20</v>
      </c>
      <c r="E356" s="3">
        <v>0.61111111111111116</v>
      </c>
      <c r="F356" s="3">
        <v>0.59236111111111112</v>
      </c>
      <c r="G356">
        <v>33</v>
      </c>
      <c r="H356" s="2" t="s">
        <v>27</v>
      </c>
      <c r="I356" s="2" t="s">
        <v>18</v>
      </c>
      <c r="J356" s="2" t="s">
        <v>28</v>
      </c>
      <c r="K356" s="2" t="s">
        <v>16</v>
      </c>
    </row>
    <row r="357" spans="1:11" x14ac:dyDescent="0.3">
      <c r="A357">
        <v>356</v>
      </c>
      <c r="B357" s="1">
        <v>45306</v>
      </c>
      <c r="C357" s="2" t="s">
        <v>11</v>
      </c>
      <c r="D357" s="2" t="s">
        <v>24</v>
      </c>
      <c r="E357" s="3">
        <v>0.91666666666666663</v>
      </c>
      <c r="F357" s="3">
        <v>0.94097222222222221</v>
      </c>
      <c r="G357">
        <v>35</v>
      </c>
      <c r="H357" s="2" t="s">
        <v>31</v>
      </c>
      <c r="I357" s="2" t="s">
        <v>18</v>
      </c>
      <c r="J357" s="2" t="s">
        <v>33</v>
      </c>
      <c r="K357" s="2" t="s">
        <v>16</v>
      </c>
    </row>
    <row r="358" spans="1:11" x14ac:dyDescent="0.3">
      <c r="A358">
        <v>357</v>
      </c>
      <c r="B358" s="1">
        <v>45306</v>
      </c>
      <c r="C358" s="2" t="s">
        <v>30</v>
      </c>
      <c r="D358" s="2" t="s">
        <v>12</v>
      </c>
      <c r="E358" s="3">
        <v>0.25</v>
      </c>
      <c r="F358" s="3">
        <v>0.27291666666666664</v>
      </c>
      <c r="G358">
        <v>33</v>
      </c>
      <c r="H358" s="2" t="s">
        <v>21</v>
      </c>
      <c r="I358" s="2" t="s">
        <v>14</v>
      </c>
      <c r="J358" s="2" t="s">
        <v>36</v>
      </c>
      <c r="K358" s="2" t="s">
        <v>16</v>
      </c>
    </row>
    <row r="359" spans="1:11" x14ac:dyDescent="0.3">
      <c r="A359">
        <v>358</v>
      </c>
      <c r="B359" s="1">
        <v>45306</v>
      </c>
      <c r="C359" s="2" t="s">
        <v>30</v>
      </c>
      <c r="D359" s="2" t="s">
        <v>12</v>
      </c>
      <c r="E359" s="3">
        <v>0.30972222222222223</v>
      </c>
      <c r="F359" s="3">
        <v>0.30208333333333331</v>
      </c>
      <c r="G359">
        <v>49</v>
      </c>
      <c r="H359" s="2" t="s">
        <v>34</v>
      </c>
      <c r="I359" s="2" t="s">
        <v>18</v>
      </c>
      <c r="J359" s="2" t="s">
        <v>42</v>
      </c>
      <c r="K359" s="2" t="s">
        <v>16</v>
      </c>
    </row>
    <row r="360" spans="1:11" x14ac:dyDescent="0.3">
      <c r="A360">
        <v>359</v>
      </c>
      <c r="B360" s="1">
        <v>45306</v>
      </c>
      <c r="C360" s="2" t="s">
        <v>30</v>
      </c>
      <c r="D360" s="2" t="s">
        <v>20</v>
      </c>
      <c r="E360" s="3">
        <v>0.58333333333333337</v>
      </c>
      <c r="F360" s="3">
        <v>0.59027777777777779</v>
      </c>
      <c r="G360">
        <v>10</v>
      </c>
      <c r="H360" s="2" t="s">
        <v>25</v>
      </c>
      <c r="I360" s="2" t="s">
        <v>14</v>
      </c>
      <c r="J360" s="2" t="s">
        <v>32</v>
      </c>
      <c r="K360" s="2" t="s">
        <v>16</v>
      </c>
    </row>
    <row r="361" spans="1:11" x14ac:dyDescent="0.3">
      <c r="A361">
        <v>360</v>
      </c>
      <c r="B361" s="1">
        <v>45306</v>
      </c>
      <c r="C361" s="2" t="s">
        <v>30</v>
      </c>
      <c r="D361" s="2" t="s">
        <v>24</v>
      </c>
      <c r="E361" s="3">
        <v>0.91666666666666663</v>
      </c>
      <c r="F361" s="3">
        <v>0.92291666666666672</v>
      </c>
      <c r="G361">
        <v>9</v>
      </c>
      <c r="H361" s="2" t="s">
        <v>34</v>
      </c>
      <c r="I361" s="2" t="s">
        <v>18</v>
      </c>
      <c r="J361" s="2" t="s">
        <v>15</v>
      </c>
      <c r="K361" s="2" t="s">
        <v>16</v>
      </c>
    </row>
    <row r="362" spans="1:11" x14ac:dyDescent="0.3">
      <c r="A362">
        <v>361</v>
      </c>
      <c r="B362" s="1">
        <v>45306</v>
      </c>
      <c r="C362" s="2" t="s">
        <v>30</v>
      </c>
      <c r="D362" s="2" t="s">
        <v>24</v>
      </c>
      <c r="E362" s="3">
        <v>0.94166666666666665</v>
      </c>
      <c r="F362" s="3">
        <v>0.95</v>
      </c>
      <c r="G362">
        <v>12</v>
      </c>
      <c r="H362" s="2" t="s">
        <v>17</v>
      </c>
      <c r="I362" s="2" t="s">
        <v>18</v>
      </c>
      <c r="J362" s="2" t="s">
        <v>40</v>
      </c>
      <c r="K362" s="2" t="s">
        <v>16</v>
      </c>
    </row>
    <row r="363" spans="1:11" x14ac:dyDescent="0.3">
      <c r="A363">
        <v>362</v>
      </c>
      <c r="B363" s="1">
        <v>45306</v>
      </c>
      <c r="C363" s="2" t="s">
        <v>35</v>
      </c>
      <c r="D363" s="2" t="s">
        <v>12</v>
      </c>
      <c r="E363" s="3">
        <v>0.25</v>
      </c>
      <c r="F363" s="3">
        <v>0.27638888888888891</v>
      </c>
      <c r="G363">
        <v>38</v>
      </c>
      <c r="H363" s="2" t="s">
        <v>37</v>
      </c>
      <c r="I363" s="2" t="s">
        <v>18</v>
      </c>
      <c r="J363" s="2" t="s">
        <v>26</v>
      </c>
      <c r="K363" s="2" t="s">
        <v>16</v>
      </c>
    </row>
    <row r="364" spans="1:11" x14ac:dyDescent="0.3">
      <c r="A364">
        <v>363</v>
      </c>
      <c r="B364" s="1">
        <v>45306</v>
      </c>
      <c r="C364" s="2" t="s">
        <v>35</v>
      </c>
      <c r="D364" s="2" t="s">
        <v>20</v>
      </c>
      <c r="E364" s="3">
        <v>0.58333333333333337</v>
      </c>
      <c r="F364" s="3">
        <v>0.61041666666666672</v>
      </c>
      <c r="G364">
        <v>39</v>
      </c>
      <c r="H364" s="2" t="s">
        <v>17</v>
      </c>
      <c r="I364" s="2" t="s">
        <v>18</v>
      </c>
      <c r="J364" s="2" t="s">
        <v>40</v>
      </c>
      <c r="K364" s="2" t="s">
        <v>16</v>
      </c>
    </row>
    <row r="365" spans="1:11" x14ac:dyDescent="0.3">
      <c r="A365">
        <v>364</v>
      </c>
      <c r="B365" s="1">
        <v>45306</v>
      </c>
      <c r="C365" s="2" t="s">
        <v>35</v>
      </c>
      <c r="D365" s="2" t="s">
        <v>20</v>
      </c>
      <c r="E365" s="3">
        <v>0.63263888888888886</v>
      </c>
      <c r="F365" s="3">
        <v>0.65416666666666667</v>
      </c>
      <c r="G365">
        <v>31</v>
      </c>
      <c r="H365" s="2" t="s">
        <v>27</v>
      </c>
      <c r="I365" s="2" t="s">
        <v>18</v>
      </c>
      <c r="J365" s="2" t="s">
        <v>45</v>
      </c>
      <c r="K365" s="2" t="s">
        <v>16</v>
      </c>
    </row>
    <row r="366" spans="1:11" x14ac:dyDescent="0.3">
      <c r="A366">
        <v>365</v>
      </c>
      <c r="B366" s="1">
        <v>45306</v>
      </c>
      <c r="C366" s="2" t="s">
        <v>35</v>
      </c>
      <c r="D366" s="2" t="s">
        <v>20</v>
      </c>
      <c r="E366" s="3">
        <v>0.68958333333333333</v>
      </c>
      <c r="F366" s="3">
        <v>0.69374999999999998</v>
      </c>
      <c r="G366">
        <v>6</v>
      </c>
      <c r="H366" s="2" t="s">
        <v>39</v>
      </c>
      <c r="I366" s="2" t="s">
        <v>14</v>
      </c>
      <c r="J366" s="2" t="s">
        <v>42</v>
      </c>
      <c r="K366" s="2" t="s">
        <v>16</v>
      </c>
    </row>
    <row r="367" spans="1:11" x14ac:dyDescent="0.3">
      <c r="A367">
        <v>366</v>
      </c>
      <c r="B367" s="1">
        <v>45306</v>
      </c>
      <c r="C367" s="2" t="s">
        <v>35</v>
      </c>
      <c r="D367" s="2" t="s">
        <v>24</v>
      </c>
      <c r="E367" s="3">
        <v>0.91666666666666663</v>
      </c>
      <c r="F367" s="3">
        <v>0.95833333333333337</v>
      </c>
      <c r="G367">
        <v>60</v>
      </c>
      <c r="H367" s="2" t="s">
        <v>13</v>
      </c>
      <c r="I367" s="2" t="s">
        <v>14</v>
      </c>
      <c r="J367" s="2" t="s">
        <v>22</v>
      </c>
      <c r="K367" s="2" t="s">
        <v>16</v>
      </c>
    </row>
    <row r="368" spans="1:11" x14ac:dyDescent="0.3">
      <c r="A368">
        <v>367</v>
      </c>
      <c r="B368" s="1">
        <v>45306</v>
      </c>
      <c r="C368" s="2" t="s">
        <v>41</v>
      </c>
      <c r="D368" s="2" t="s">
        <v>12</v>
      </c>
      <c r="E368" s="3">
        <v>0.25</v>
      </c>
      <c r="F368" s="3">
        <v>0.26805555555555555</v>
      </c>
      <c r="G368">
        <v>26</v>
      </c>
      <c r="H368" s="2" t="s">
        <v>25</v>
      </c>
      <c r="I368" s="2" t="s">
        <v>14</v>
      </c>
      <c r="J368" s="2" t="s">
        <v>29</v>
      </c>
      <c r="K368" s="2" t="s">
        <v>16</v>
      </c>
    </row>
    <row r="369" spans="1:11" x14ac:dyDescent="0.3">
      <c r="A369">
        <v>368</v>
      </c>
      <c r="B369" s="1">
        <v>45306</v>
      </c>
      <c r="C369" s="2" t="s">
        <v>41</v>
      </c>
      <c r="D369" s="2" t="s">
        <v>12</v>
      </c>
      <c r="E369" s="3">
        <v>0.28958333333333336</v>
      </c>
      <c r="F369" s="3">
        <v>0.27986111111111112</v>
      </c>
      <c r="G369">
        <v>46</v>
      </c>
      <c r="H369" s="2" t="s">
        <v>43</v>
      </c>
      <c r="I369" s="2" t="s">
        <v>14</v>
      </c>
      <c r="J369" s="2" t="s">
        <v>40</v>
      </c>
      <c r="K369" s="2" t="s">
        <v>16</v>
      </c>
    </row>
    <row r="370" spans="1:11" x14ac:dyDescent="0.3">
      <c r="A370">
        <v>369</v>
      </c>
      <c r="B370" s="1">
        <v>45306</v>
      </c>
      <c r="C370" s="2" t="s">
        <v>41</v>
      </c>
      <c r="D370" s="2" t="s">
        <v>12</v>
      </c>
      <c r="E370" s="3">
        <v>0.35416666666666669</v>
      </c>
      <c r="F370" s="3">
        <v>0.36666666666666664</v>
      </c>
      <c r="G370">
        <v>18</v>
      </c>
      <c r="H370" s="2" t="s">
        <v>31</v>
      </c>
      <c r="I370" s="2" t="s">
        <v>18</v>
      </c>
      <c r="J370" s="2" t="s">
        <v>22</v>
      </c>
      <c r="K370" s="2" t="s">
        <v>16</v>
      </c>
    </row>
    <row r="371" spans="1:11" x14ac:dyDescent="0.3">
      <c r="A371">
        <v>370</v>
      </c>
      <c r="B371" s="1">
        <v>45306</v>
      </c>
      <c r="C371" s="2" t="s">
        <v>41</v>
      </c>
      <c r="D371" s="2" t="s">
        <v>20</v>
      </c>
      <c r="E371" s="3">
        <v>0.58333333333333337</v>
      </c>
      <c r="F371" s="3">
        <v>0.60486111111111107</v>
      </c>
      <c r="G371">
        <v>31</v>
      </c>
      <c r="H371" s="2" t="s">
        <v>39</v>
      </c>
      <c r="I371" s="2" t="s">
        <v>14</v>
      </c>
      <c r="J371" s="2" t="s">
        <v>29</v>
      </c>
      <c r="K371" s="2" t="s">
        <v>16</v>
      </c>
    </row>
    <row r="372" spans="1:11" x14ac:dyDescent="0.3">
      <c r="A372">
        <v>371</v>
      </c>
      <c r="B372" s="1">
        <v>45306</v>
      </c>
      <c r="C372" s="2" t="s">
        <v>41</v>
      </c>
      <c r="D372" s="2" t="s">
        <v>24</v>
      </c>
      <c r="E372" s="3">
        <v>0.91666666666666663</v>
      </c>
      <c r="F372" s="3">
        <v>0.92708333333333337</v>
      </c>
      <c r="G372">
        <v>15</v>
      </c>
      <c r="H372" s="2" t="s">
        <v>39</v>
      </c>
      <c r="I372" s="2" t="s">
        <v>14</v>
      </c>
      <c r="J372" s="2" t="s">
        <v>42</v>
      </c>
      <c r="K372" s="2" t="s">
        <v>16</v>
      </c>
    </row>
    <row r="373" spans="1:11" x14ac:dyDescent="0.3">
      <c r="A373">
        <v>372</v>
      </c>
      <c r="B373" s="1">
        <v>45306</v>
      </c>
      <c r="C373" s="2" t="s">
        <v>41</v>
      </c>
      <c r="D373" s="2" t="s">
        <v>24</v>
      </c>
      <c r="E373" s="3">
        <v>0.95486111111111116</v>
      </c>
      <c r="F373" s="3">
        <v>0.93263888888888891</v>
      </c>
      <c r="G373">
        <v>28</v>
      </c>
      <c r="H373" s="2" t="s">
        <v>39</v>
      </c>
      <c r="I373" s="2" t="s">
        <v>14</v>
      </c>
      <c r="J373" s="2" t="s">
        <v>38</v>
      </c>
      <c r="K373" s="2" t="s">
        <v>16</v>
      </c>
    </row>
    <row r="374" spans="1:11" x14ac:dyDescent="0.3">
      <c r="A374">
        <v>373</v>
      </c>
      <c r="B374" s="1">
        <v>45306</v>
      </c>
      <c r="C374" s="2" t="s">
        <v>44</v>
      </c>
      <c r="D374" s="2" t="s">
        <v>12</v>
      </c>
      <c r="E374" s="3">
        <v>0.25</v>
      </c>
      <c r="F374" s="3">
        <v>0.26874999999999999</v>
      </c>
      <c r="G374">
        <v>27</v>
      </c>
      <c r="H374" s="2" t="s">
        <v>39</v>
      </c>
      <c r="I374" s="2" t="s">
        <v>14</v>
      </c>
      <c r="J374" s="2" t="s">
        <v>40</v>
      </c>
      <c r="K374" s="2" t="s">
        <v>16</v>
      </c>
    </row>
    <row r="375" spans="1:11" x14ac:dyDescent="0.3">
      <c r="A375">
        <v>374</v>
      </c>
      <c r="B375" s="1">
        <v>45306</v>
      </c>
      <c r="C375" s="2" t="s">
        <v>44</v>
      </c>
      <c r="D375" s="2" t="s">
        <v>20</v>
      </c>
      <c r="E375" s="3">
        <v>0.58333333333333337</v>
      </c>
      <c r="F375" s="3">
        <v>0.59375</v>
      </c>
      <c r="G375">
        <v>15</v>
      </c>
      <c r="H375" s="2" t="s">
        <v>31</v>
      </c>
      <c r="I375" s="2" t="s">
        <v>18</v>
      </c>
      <c r="J375" s="2" t="s">
        <v>26</v>
      </c>
      <c r="K375" s="2" t="s">
        <v>16</v>
      </c>
    </row>
    <row r="376" spans="1:11" x14ac:dyDescent="0.3">
      <c r="A376">
        <v>375</v>
      </c>
      <c r="B376" s="1">
        <v>45306</v>
      </c>
      <c r="C376" s="2" t="s">
        <v>44</v>
      </c>
      <c r="D376" s="2" t="s">
        <v>20</v>
      </c>
      <c r="E376" s="3">
        <v>0.60833333333333328</v>
      </c>
      <c r="F376" s="3">
        <v>0.61944444444444446</v>
      </c>
      <c r="G376">
        <v>16</v>
      </c>
      <c r="H376" s="2" t="s">
        <v>17</v>
      </c>
      <c r="I376" s="2" t="s">
        <v>18</v>
      </c>
      <c r="J376" s="2" t="s">
        <v>15</v>
      </c>
      <c r="K376" s="2" t="s">
        <v>16</v>
      </c>
    </row>
    <row r="377" spans="1:11" x14ac:dyDescent="0.3">
      <c r="A377">
        <v>376</v>
      </c>
      <c r="B377" s="1">
        <v>45306</v>
      </c>
      <c r="C377" s="2" t="s">
        <v>44</v>
      </c>
      <c r="D377" s="2" t="s">
        <v>20</v>
      </c>
      <c r="E377" s="3">
        <v>0.63680555555555551</v>
      </c>
      <c r="F377" s="3">
        <v>0.64513888888888893</v>
      </c>
      <c r="G377">
        <v>12</v>
      </c>
      <c r="H377" s="2" t="s">
        <v>37</v>
      </c>
      <c r="I377" s="2" t="s">
        <v>18</v>
      </c>
      <c r="J377" s="2" t="s">
        <v>36</v>
      </c>
      <c r="K377" s="2" t="s">
        <v>16</v>
      </c>
    </row>
    <row r="378" spans="1:11" x14ac:dyDescent="0.3">
      <c r="A378">
        <v>377</v>
      </c>
      <c r="B378" s="1">
        <v>45306</v>
      </c>
      <c r="C378" s="2" t="s">
        <v>44</v>
      </c>
      <c r="D378" s="2" t="s">
        <v>24</v>
      </c>
      <c r="E378" s="3">
        <v>0.91666666666666663</v>
      </c>
      <c r="F378" s="3">
        <v>0.93958333333333333</v>
      </c>
      <c r="G378">
        <v>33</v>
      </c>
      <c r="H378" s="2" t="s">
        <v>39</v>
      </c>
      <c r="I378" s="2" t="s">
        <v>14</v>
      </c>
      <c r="J378" s="2" t="s">
        <v>36</v>
      </c>
      <c r="K378" s="2" t="s">
        <v>16</v>
      </c>
    </row>
    <row r="379" spans="1:11" x14ac:dyDescent="0.3">
      <c r="A379">
        <v>378</v>
      </c>
      <c r="B379" s="1">
        <v>45307</v>
      </c>
      <c r="C379" s="2" t="s">
        <v>11</v>
      </c>
      <c r="D379" s="2" t="s">
        <v>12</v>
      </c>
      <c r="E379" s="3">
        <v>0.25</v>
      </c>
      <c r="F379" s="3">
        <v>0.27777777777777779</v>
      </c>
      <c r="G379">
        <v>40</v>
      </c>
      <c r="H379" s="2" t="s">
        <v>37</v>
      </c>
      <c r="I379" s="2" t="s">
        <v>18</v>
      </c>
      <c r="J379" s="2" t="s">
        <v>33</v>
      </c>
      <c r="K379" s="2" t="s">
        <v>16</v>
      </c>
    </row>
    <row r="380" spans="1:11" x14ac:dyDescent="0.3">
      <c r="A380">
        <v>379</v>
      </c>
      <c r="B380" s="1">
        <v>45307</v>
      </c>
      <c r="C380" s="2" t="s">
        <v>11</v>
      </c>
      <c r="D380" s="2" t="s">
        <v>20</v>
      </c>
      <c r="E380" s="3">
        <v>0.58333333333333337</v>
      </c>
      <c r="F380" s="3">
        <v>0.59305555555555556</v>
      </c>
      <c r="G380">
        <v>14</v>
      </c>
      <c r="H380" s="2" t="s">
        <v>43</v>
      </c>
      <c r="I380" s="2" t="s">
        <v>14</v>
      </c>
      <c r="J380" s="2" t="s">
        <v>40</v>
      </c>
      <c r="K380" s="2" t="s">
        <v>16</v>
      </c>
    </row>
    <row r="381" spans="1:11" x14ac:dyDescent="0.3">
      <c r="A381">
        <v>380</v>
      </c>
      <c r="B381" s="1">
        <v>45307</v>
      </c>
      <c r="C381" s="2" t="s">
        <v>11</v>
      </c>
      <c r="D381" s="2" t="s">
        <v>20</v>
      </c>
      <c r="E381" s="3">
        <v>0.62361111111111112</v>
      </c>
      <c r="F381" s="3">
        <v>0.59236111111111112</v>
      </c>
      <c r="G381">
        <v>15</v>
      </c>
      <c r="H381" s="2" t="s">
        <v>31</v>
      </c>
      <c r="I381" s="2" t="s">
        <v>18</v>
      </c>
      <c r="J381" s="2" t="s">
        <v>26</v>
      </c>
      <c r="K381" s="2" t="s">
        <v>16</v>
      </c>
    </row>
    <row r="382" spans="1:11" x14ac:dyDescent="0.3">
      <c r="A382">
        <v>381</v>
      </c>
      <c r="B382" s="1">
        <v>45307</v>
      </c>
      <c r="C382" s="2" t="s">
        <v>11</v>
      </c>
      <c r="D382" s="2" t="s">
        <v>24</v>
      </c>
      <c r="E382" s="3">
        <v>0.91666666666666663</v>
      </c>
      <c r="F382" s="3">
        <v>0.9375</v>
      </c>
      <c r="G382">
        <v>30</v>
      </c>
      <c r="H382" s="2" t="s">
        <v>27</v>
      </c>
      <c r="I382" s="2" t="s">
        <v>18</v>
      </c>
      <c r="J382" s="2" t="s">
        <v>38</v>
      </c>
      <c r="K382" s="2" t="s">
        <v>16</v>
      </c>
    </row>
    <row r="383" spans="1:11" x14ac:dyDescent="0.3">
      <c r="A383">
        <v>382</v>
      </c>
      <c r="B383" s="1">
        <v>45307</v>
      </c>
      <c r="C383" s="2" t="s">
        <v>30</v>
      </c>
      <c r="D383" s="2" t="s">
        <v>12</v>
      </c>
      <c r="E383" s="3">
        <v>0.25</v>
      </c>
      <c r="F383" s="3">
        <v>0.2673611111111111</v>
      </c>
      <c r="G383">
        <v>25</v>
      </c>
      <c r="H383" s="2" t="s">
        <v>17</v>
      </c>
      <c r="I383" s="2" t="s">
        <v>18</v>
      </c>
      <c r="J383" s="2" t="s">
        <v>46</v>
      </c>
      <c r="K383" s="2" t="s">
        <v>16</v>
      </c>
    </row>
    <row r="384" spans="1:11" x14ac:dyDescent="0.3">
      <c r="A384">
        <v>383</v>
      </c>
      <c r="B384" s="1">
        <v>45307</v>
      </c>
      <c r="C384" s="2" t="s">
        <v>30</v>
      </c>
      <c r="D384" s="2" t="s">
        <v>12</v>
      </c>
      <c r="E384" s="3">
        <v>0.30694444444444446</v>
      </c>
      <c r="F384" s="3">
        <v>0.30972222222222223</v>
      </c>
      <c r="G384">
        <v>4</v>
      </c>
      <c r="H384" s="2" t="s">
        <v>31</v>
      </c>
      <c r="I384" s="2" t="s">
        <v>18</v>
      </c>
      <c r="J384" s="2" t="s">
        <v>36</v>
      </c>
      <c r="K384" s="2" t="s">
        <v>16</v>
      </c>
    </row>
    <row r="385" spans="1:11" x14ac:dyDescent="0.3">
      <c r="A385">
        <v>384</v>
      </c>
      <c r="B385" s="1">
        <v>45307</v>
      </c>
      <c r="C385" s="2" t="s">
        <v>30</v>
      </c>
      <c r="D385" s="2" t="s">
        <v>20</v>
      </c>
      <c r="E385" s="3">
        <v>0.58333333333333337</v>
      </c>
      <c r="F385" s="3">
        <v>0.59930555555555554</v>
      </c>
      <c r="G385">
        <v>23</v>
      </c>
      <c r="H385" s="2" t="s">
        <v>27</v>
      </c>
      <c r="I385" s="2" t="s">
        <v>18</v>
      </c>
      <c r="J385" s="2" t="s">
        <v>32</v>
      </c>
      <c r="K385" s="2" t="s">
        <v>16</v>
      </c>
    </row>
    <row r="386" spans="1:11" x14ac:dyDescent="0.3">
      <c r="A386">
        <v>385</v>
      </c>
      <c r="B386" s="1">
        <v>45307</v>
      </c>
      <c r="C386" s="2" t="s">
        <v>30</v>
      </c>
      <c r="D386" s="2" t="s">
        <v>20</v>
      </c>
      <c r="E386" s="3">
        <v>0.61875000000000002</v>
      </c>
      <c r="F386" s="3">
        <v>0.60277777777777775</v>
      </c>
      <c r="G386">
        <v>37</v>
      </c>
      <c r="H386" s="2" t="s">
        <v>21</v>
      </c>
      <c r="I386" s="2" t="s">
        <v>14</v>
      </c>
      <c r="J386" s="2" t="s">
        <v>33</v>
      </c>
      <c r="K386" s="2" t="s">
        <v>16</v>
      </c>
    </row>
    <row r="387" spans="1:11" x14ac:dyDescent="0.3">
      <c r="A387">
        <v>386</v>
      </c>
      <c r="B387" s="1">
        <v>45307</v>
      </c>
      <c r="C387" s="2" t="s">
        <v>30</v>
      </c>
      <c r="D387" s="2" t="s">
        <v>24</v>
      </c>
      <c r="E387" s="3">
        <v>0.91666666666666663</v>
      </c>
      <c r="F387" s="3">
        <v>0.95208333333333328</v>
      </c>
      <c r="G387">
        <v>51</v>
      </c>
      <c r="H387" s="2" t="s">
        <v>27</v>
      </c>
      <c r="I387" s="2" t="s">
        <v>18</v>
      </c>
      <c r="J387" s="2" t="s">
        <v>36</v>
      </c>
      <c r="K387" s="2" t="s">
        <v>16</v>
      </c>
    </row>
    <row r="388" spans="1:11" x14ac:dyDescent="0.3">
      <c r="A388">
        <v>387</v>
      </c>
      <c r="B388" s="1">
        <v>45307</v>
      </c>
      <c r="C388" s="2" t="s">
        <v>30</v>
      </c>
      <c r="D388" s="2" t="s">
        <v>24</v>
      </c>
      <c r="E388" s="3">
        <v>0.98958333333333337</v>
      </c>
      <c r="F388" s="3">
        <v>0.99791666666666667</v>
      </c>
      <c r="G388">
        <v>12</v>
      </c>
      <c r="H388" s="2" t="s">
        <v>27</v>
      </c>
      <c r="I388" s="2" t="s">
        <v>18</v>
      </c>
      <c r="J388" s="2" t="s">
        <v>32</v>
      </c>
      <c r="K388" s="2" t="s">
        <v>16</v>
      </c>
    </row>
    <row r="389" spans="1:11" x14ac:dyDescent="0.3">
      <c r="A389">
        <v>388</v>
      </c>
      <c r="B389" s="1">
        <v>45307</v>
      </c>
      <c r="C389" s="2" t="s">
        <v>30</v>
      </c>
      <c r="D389" s="2" t="s">
        <v>24</v>
      </c>
      <c r="E389" s="3">
        <v>6.2500000000000003E-3</v>
      </c>
      <c r="F389" s="3">
        <v>1.5277777777777777E-2</v>
      </c>
      <c r="G389">
        <v>13</v>
      </c>
      <c r="H389" s="2" t="s">
        <v>31</v>
      </c>
      <c r="I389" s="2" t="s">
        <v>18</v>
      </c>
      <c r="J389" s="2" t="s">
        <v>19</v>
      </c>
      <c r="K389" s="2" t="s">
        <v>16</v>
      </c>
    </row>
    <row r="390" spans="1:11" x14ac:dyDescent="0.3">
      <c r="A390">
        <v>389</v>
      </c>
      <c r="B390" s="1">
        <v>45307</v>
      </c>
      <c r="C390" s="2" t="s">
        <v>35</v>
      </c>
      <c r="D390" s="2" t="s">
        <v>12</v>
      </c>
      <c r="E390" s="3">
        <v>0.25</v>
      </c>
      <c r="F390" s="3">
        <v>0.25277777777777777</v>
      </c>
      <c r="G390">
        <v>4</v>
      </c>
      <c r="H390" s="2" t="s">
        <v>21</v>
      </c>
      <c r="I390" s="2" t="s">
        <v>14</v>
      </c>
      <c r="J390" s="2" t="s">
        <v>22</v>
      </c>
      <c r="K390" s="2" t="s">
        <v>16</v>
      </c>
    </row>
    <row r="391" spans="1:11" x14ac:dyDescent="0.3">
      <c r="A391">
        <v>390</v>
      </c>
      <c r="B391" s="1">
        <v>45307</v>
      </c>
      <c r="C391" s="2" t="s">
        <v>35</v>
      </c>
      <c r="D391" s="2" t="s">
        <v>20</v>
      </c>
      <c r="E391" s="3">
        <v>0.58333333333333337</v>
      </c>
      <c r="F391" s="3">
        <v>0.59166666666666667</v>
      </c>
      <c r="G391">
        <v>12</v>
      </c>
      <c r="H391" s="2" t="s">
        <v>34</v>
      </c>
      <c r="I391" s="2" t="s">
        <v>18</v>
      </c>
      <c r="J391" s="2" t="s">
        <v>36</v>
      </c>
      <c r="K391" s="2" t="s">
        <v>16</v>
      </c>
    </row>
    <row r="392" spans="1:11" x14ac:dyDescent="0.3">
      <c r="A392">
        <v>391</v>
      </c>
      <c r="B392" s="1">
        <v>45307</v>
      </c>
      <c r="C392" s="2" t="s">
        <v>35</v>
      </c>
      <c r="D392" s="2" t="s">
        <v>24</v>
      </c>
      <c r="E392" s="3">
        <v>0.91666666666666663</v>
      </c>
      <c r="F392" s="3">
        <v>0.94861111111111107</v>
      </c>
      <c r="G392">
        <v>46</v>
      </c>
      <c r="H392" s="2" t="s">
        <v>13</v>
      </c>
      <c r="I392" s="2" t="s">
        <v>14</v>
      </c>
      <c r="J392" s="2" t="s">
        <v>29</v>
      </c>
      <c r="K392" s="2" t="s">
        <v>16</v>
      </c>
    </row>
    <row r="393" spans="1:11" x14ac:dyDescent="0.3">
      <c r="A393">
        <v>392</v>
      </c>
      <c r="B393" s="1">
        <v>45307</v>
      </c>
      <c r="C393" s="2" t="s">
        <v>35</v>
      </c>
      <c r="D393" s="2" t="s">
        <v>24</v>
      </c>
      <c r="E393" s="3">
        <v>0.97847222222222219</v>
      </c>
      <c r="F393" s="3">
        <v>0.9868055555555556</v>
      </c>
      <c r="G393">
        <v>12</v>
      </c>
      <c r="H393" s="2" t="s">
        <v>39</v>
      </c>
      <c r="I393" s="2" t="s">
        <v>14</v>
      </c>
      <c r="J393" s="2" t="s">
        <v>42</v>
      </c>
      <c r="K393" s="2" t="s">
        <v>16</v>
      </c>
    </row>
    <row r="394" spans="1:11" x14ac:dyDescent="0.3">
      <c r="A394">
        <v>393</v>
      </c>
      <c r="B394" s="1">
        <v>45307</v>
      </c>
      <c r="C394" s="2" t="s">
        <v>41</v>
      </c>
      <c r="D394" s="2" t="s">
        <v>12</v>
      </c>
      <c r="E394" s="3">
        <v>0.25</v>
      </c>
      <c r="F394" s="3">
        <v>0.26319444444444445</v>
      </c>
      <c r="G394">
        <v>19</v>
      </c>
      <c r="H394" s="2" t="s">
        <v>27</v>
      </c>
      <c r="I394" s="2" t="s">
        <v>18</v>
      </c>
      <c r="J394" s="2" t="s">
        <v>33</v>
      </c>
      <c r="K394" s="2" t="s">
        <v>16</v>
      </c>
    </row>
    <row r="395" spans="1:11" x14ac:dyDescent="0.3">
      <c r="A395">
        <v>394</v>
      </c>
      <c r="B395" s="1">
        <v>45307</v>
      </c>
      <c r="C395" s="2" t="s">
        <v>41</v>
      </c>
      <c r="D395" s="2" t="s">
        <v>20</v>
      </c>
      <c r="E395" s="3">
        <v>0.58333333333333337</v>
      </c>
      <c r="F395" s="3">
        <v>0.60902777777777772</v>
      </c>
      <c r="G395">
        <v>37</v>
      </c>
      <c r="H395" s="2" t="s">
        <v>25</v>
      </c>
      <c r="I395" s="2" t="s">
        <v>14</v>
      </c>
      <c r="J395" s="2" t="s">
        <v>42</v>
      </c>
      <c r="K395" s="2" t="s">
        <v>16</v>
      </c>
    </row>
    <row r="396" spans="1:11" x14ac:dyDescent="0.3">
      <c r="A396">
        <v>395</v>
      </c>
      <c r="B396" s="1">
        <v>45307</v>
      </c>
      <c r="C396" s="2" t="s">
        <v>41</v>
      </c>
      <c r="D396" s="2" t="s">
        <v>24</v>
      </c>
      <c r="E396" s="3">
        <v>0.91666666666666663</v>
      </c>
      <c r="F396" s="3">
        <v>0.94652777777777775</v>
      </c>
      <c r="G396">
        <v>43</v>
      </c>
      <c r="H396" s="2" t="s">
        <v>21</v>
      </c>
      <c r="I396" s="2" t="s">
        <v>14</v>
      </c>
      <c r="J396" s="2" t="s">
        <v>28</v>
      </c>
      <c r="K396" s="2" t="s">
        <v>16</v>
      </c>
    </row>
    <row r="397" spans="1:11" x14ac:dyDescent="0.3">
      <c r="A397">
        <v>396</v>
      </c>
      <c r="B397" s="1">
        <v>45307</v>
      </c>
      <c r="C397" s="2" t="s">
        <v>41</v>
      </c>
      <c r="D397" s="2" t="s">
        <v>24</v>
      </c>
      <c r="E397" s="3">
        <v>0.9555555555555556</v>
      </c>
      <c r="F397" s="3">
        <v>0.94652777777777775</v>
      </c>
      <c r="G397">
        <v>47</v>
      </c>
      <c r="H397" s="2" t="s">
        <v>43</v>
      </c>
      <c r="I397" s="2" t="s">
        <v>14</v>
      </c>
      <c r="J397" s="2" t="s">
        <v>23</v>
      </c>
      <c r="K397" s="2" t="s">
        <v>16</v>
      </c>
    </row>
    <row r="398" spans="1:11" x14ac:dyDescent="0.3">
      <c r="A398">
        <v>397</v>
      </c>
      <c r="B398" s="1">
        <v>45307</v>
      </c>
      <c r="C398" s="2" t="s">
        <v>44</v>
      </c>
      <c r="D398" s="2" t="s">
        <v>12</v>
      </c>
      <c r="E398" s="3">
        <v>0.25</v>
      </c>
      <c r="F398" s="3">
        <v>0.29097222222222224</v>
      </c>
      <c r="G398">
        <v>59</v>
      </c>
      <c r="H398" s="2" t="s">
        <v>25</v>
      </c>
      <c r="I398" s="2" t="s">
        <v>14</v>
      </c>
      <c r="J398" s="2" t="s">
        <v>36</v>
      </c>
      <c r="K398" s="2" t="s">
        <v>16</v>
      </c>
    </row>
    <row r="399" spans="1:11" x14ac:dyDescent="0.3">
      <c r="A399">
        <v>398</v>
      </c>
      <c r="B399" s="1">
        <v>45307</v>
      </c>
      <c r="C399" s="2" t="s">
        <v>44</v>
      </c>
      <c r="D399" s="2" t="s">
        <v>12</v>
      </c>
      <c r="E399" s="3">
        <v>0.31458333333333333</v>
      </c>
      <c r="F399" s="3">
        <v>0.32916666666666666</v>
      </c>
      <c r="G399">
        <v>21</v>
      </c>
      <c r="H399" s="2" t="s">
        <v>37</v>
      </c>
      <c r="I399" s="2" t="s">
        <v>18</v>
      </c>
      <c r="J399" s="2" t="s">
        <v>26</v>
      </c>
      <c r="K399" s="2" t="s">
        <v>16</v>
      </c>
    </row>
    <row r="400" spans="1:11" x14ac:dyDescent="0.3">
      <c r="A400">
        <v>399</v>
      </c>
      <c r="B400" s="1">
        <v>45307</v>
      </c>
      <c r="C400" s="2" t="s">
        <v>44</v>
      </c>
      <c r="D400" s="2" t="s">
        <v>20</v>
      </c>
      <c r="E400" s="3">
        <v>0.58333333333333337</v>
      </c>
      <c r="F400" s="3">
        <v>0.58611111111111114</v>
      </c>
      <c r="G400">
        <v>4</v>
      </c>
      <c r="H400" s="2" t="s">
        <v>27</v>
      </c>
      <c r="I400" s="2" t="s">
        <v>18</v>
      </c>
      <c r="J400" s="2" t="s">
        <v>22</v>
      </c>
      <c r="K400" s="2" t="s">
        <v>16</v>
      </c>
    </row>
    <row r="401" spans="1:11" x14ac:dyDescent="0.3">
      <c r="A401">
        <v>400</v>
      </c>
      <c r="B401" s="1">
        <v>45307</v>
      </c>
      <c r="C401" s="2" t="s">
        <v>44</v>
      </c>
      <c r="D401" s="2" t="s">
        <v>24</v>
      </c>
      <c r="E401" s="3">
        <v>0.91666666666666663</v>
      </c>
      <c r="F401" s="3">
        <v>0.9291666666666667</v>
      </c>
      <c r="G401">
        <v>18</v>
      </c>
      <c r="H401" s="2" t="s">
        <v>27</v>
      </c>
      <c r="I401" s="2" t="s">
        <v>18</v>
      </c>
      <c r="J401" s="2" t="s">
        <v>45</v>
      </c>
      <c r="K401" s="2" t="s">
        <v>16</v>
      </c>
    </row>
    <row r="402" spans="1:11" x14ac:dyDescent="0.3">
      <c r="A402">
        <v>401</v>
      </c>
      <c r="B402" s="1">
        <v>45308</v>
      </c>
      <c r="C402" s="2" t="s">
        <v>11</v>
      </c>
      <c r="D402" s="2" t="s">
        <v>12</v>
      </c>
      <c r="E402" s="3">
        <v>0.25</v>
      </c>
      <c r="F402" s="3">
        <v>0.25833333333333336</v>
      </c>
      <c r="G402">
        <v>12</v>
      </c>
      <c r="H402" s="2" t="s">
        <v>17</v>
      </c>
      <c r="I402" s="2" t="s">
        <v>18</v>
      </c>
      <c r="J402" s="2" t="s">
        <v>38</v>
      </c>
      <c r="K402" s="2" t="s">
        <v>16</v>
      </c>
    </row>
    <row r="403" spans="1:11" x14ac:dyDescent="0.3">
      <c r="A403">
        <v>402</v>
      </c>
      <c r="B403" s="1">
        <v>45308</v>
      </c>
      <c r="C403" s="2" t="s">
        <v>11</v>
      </c>
      <c r="D403" s="2" t="s">
        <v>20</v>
      </c>
      <c r="E403" s="3">
        <v>0.58333333333333337</v>
      </c>
      <c r="F403" s="3">
        <v>0.59791666666666665</v>
      </c>
      <c r="G403">
        <v>21</v>
      </c>
      <c r="H403" s="2" t="s">
        <v>25</v>
      </c>
      <c r="I403" s="2" t="s">
        <v>14</v>
      </c>
      <c r="J403" s="2" t="s">
        <v>15</v>
      </c>
      <c r="K403" s="2" t="s">
        <v>16</v>
      </c>
    </row>
    <row r="404" spans="1:11" x14ac:dyDescent="0.3">
      <c r="A404">
        <v>403</v>
      </c>
      <c r="B404" s="1">
        <v>45308</v>
      </c>
      <c r="C404" s="2" t="s">
        <v>11</v>
      </c>
      <c r="D404" s="2" t="s">
        <v>24</v>
      </c>
      <c r="E404" s="3">
        <v>0.91666666666666663</v>
      </c>
      <c r="F404" s="3">
        <v>0.92361111111111116</v>
      </c>
      <c r="G404">
        <v>10</v>
      </c>
      <c r="H404" s="2" t="s">
        <v>17</v>
      </c>
      <c r="I404" s="2" t="s">
        <v>18</v>
      </c>
      <c r="J404" s="2" t="s">
        <v>42</v>
      </c>
      <c r="K404" s="2" t="s">
        <v>16</v>
      </c>
    </row>
    <row r="405" spans="1:11" x14ac:dyDescent="0.3">
      <c r="A405">
        <v>404</v>
      </c>
      <c r="B405" s="1">
        <v>45308</v>
      </c>
      <c r="C405" s="2" t="s">
        <v>11</v>
      </c>
      <c r="D405" s="2" t="s">
        <v>24</v>
      </c>
      <c r="E405" s="3">
        <v>0.94374999999999998</v>
      </c>
      <c r="F405" s="3">
        <v>0.92638888888888893</v>
      </c>
      <c r="G405">
        <v>35</v>
      </c>
      <c r="H405" s="2" t="s">
        <v>31</v>
      </c>
      <c r="I405" s="2" t="s">
        <v>18</v>
      </c>
      <c r="J405" s="2" t="s">
        <v>36</v>
      </c>
      <c r="K405" s="2" t="s">
        <v>16</v>
      </c>
    </row>
    <row r="406" spans="1:11" x14ac:dyDescent="0.3">
      <c r="A406">
        <v>405</v>
      </c>
      <c r="B406" s="1">
        <v>45308</v>
      </c>
      <c r="C406" s="2" t="s">
        <v>11</v>
      </c>
      <c r="D406" s="2" t="s">
        <v>24</v>
      </c>
      <c r="E406" s="3">
        <v>0.97777777777777775</v>
      </c>
      <c r="F406" s="3">
        <v>0.96527777777777779</v>
      </c>
      <c r="G406">
        <v>42</v>
      </c>
      <c r="H406" s="2" t="s">
        <v>25</v>
      </c>
      <c r="I406" s="2" t="s">
        <v>14</v>
      </c>
      <c r="J406" s="2" t="s">
        <v>19</v>
      </c>
      <c r="K406" s="2" t="s">
        <v>16</v>
      </c>
    </row>
    <row r="407" spans="1:11" x14ac:dyDescent="0.3">
      <c r="A407">
        <v>406</v>
      </c>
      <c r="B407" s="1">
        <v>45308</v>
      </c>
      <c r="C407" s="2" t="s">
        <v>30</v>
      </c>
      <c r="D407" s="2" t="s">
        <v>12</v>
      </c>
      <c r="E407" s="3">
        <v>0.25</v>
      </c>
      <c r="F407" s="3">
        <v>0.27152777777777776</v>
      </c>
      <c r="G407">
        <v>31</v>
      </c>
      <c r="H407" s="2" t="s">
        <v>39</v>
      </c>
      <c r="I407" s="2" t="s">
        <v>14</v>
      </c>
      <c r="J407" s="2" t="s">
        <v>23</v>
      </c>
      <c r="K407" s="2" t="s">
        <v>16</v>
      </c>
    </row>
    <row r="408" spans="1:11" x14ac:dyDescent="0.3">
      <c r="A408">
        <v>407</v>
      </c>
      <c r="B408" s="1">
        <v>45308</v>
      </c>
      <c r="C408" s="2" t="s">
        <v>30</v>
      </c>
      <c r="D408" s="2" t="s">
        <v>20</v>
      </c>
      <c r="E408" s="3">
        <v>0.58333333333333337</v>
      </c>
      <c r="F408" s="3">
        <v>0.59791666666666665</v>
      </c>
      <c r="G408">
        <v>21</v>
      </c>
      <c r="H408" s="2" t="s">
        <v>21</v>
      </c>
      <c r="I408" s="2" t="s">
        <v>14</v>
      </c>
      <c r="J408" s="2" t="s">
        <v>38</v>
      </c>
      <c r="K408" s="2" t="s">
        <v>16</v>
      </c>
    </row>
    <row r="409" spans="1:11" x14ac:dyDescent="0.3">
      <c r="A409">
        <v>408</v>
      </c>
      <c r="B409" s="1">
        <v>45308</v>
      </c>
      <c r="C409" s="2" t="s">
        <v>30</v>
      </c>
      <c r="D409" s="2" t="s">
        <v>24</v>
      </c>
      <c r="E409" s="3">
        <v>0.91666666666666663</v>
      </c>
      <c r="F409" s="3">
        <v>0.92777777777777781</v>
      </c>
      <c r="G409">
        <v>16</v>
      </c>
      <c r="H409" s="2" t="s">
        <v>25</v>
      </c>
      <c r="I409" s="2" t="s">
        <v>14</v>
      </c>
      <c r="J409" s="2" t="s">
        <v>26</v>
      </c>
      <c r="K409" s="2" t="s">
        <v>16</v>
      </c>
    </row>
    <row r="410" spans="1:11" x14ac:dyDescent="0.3">
      <c r="A410">
        <v>409</v>
      </c>
      <c r="B410" s="1">
        <v>45308</v>
      </c>
      <c r="C410" s="2" t="s">
        <v>35</v>
      </c>
      <c r="D410" s="2" t="s">
        <v>12</v>
      </c>
      <c r="E410" s="3">
        <v>0.25</v>
      </c>
      <c r="F410" s="3">
        <v>0.25486111111111109</v>
      </c>
      <c r="G410">
        <v>7</v>
      </c>
      <c r="H410" s="2" t="s">
        <v>39</v>
      </c>
      <c r="I410" s="2" t="s">
        <v>14</v>
      </c>
      <c r="J410" s="2" t="s">
        <v>22</v>
      </c>
      <c r="K410" s="2" t="s">
        <v>16</v>
      </c>
    </row>
    <row r="411" spans="1:11" x14ac:dyDescent="0.3">
      <c r="A411">
        <v>410</v>
      </c>
      <c r="B411" s="1">
        <v>45308</v>
      </c>
      <c r="C411" s="2" t="s">
        <v>35</v>
      </c>
      <c r="D411" s="2" t="s">
        <v>12</v>
      </c>
      <c r="E411" s="3">
        <v>0.28749999999999998</v>
      </c>
      <c r="F411" s="3">
        <v>0.26250000000000001</v>
      </c>
      <c r="G411">
        <v>24</v>
      </c>
      <c r="H411" s="2" t="s">
        <v>27</v>
      </c>
      <c r="I411" s="2" t="s">
        <v>18</v>
      </c>
      <c r="J411" s="2" t="s">
        <v>28</v>
      </c>
      <c r="K411" s="2" t="s">
        <v>16</v>
      </c>
    </row>
    <row r="412" spans="1:11" x14ac:dyDescent="0.3">
      <c r="A412">
        <v>411</v>
      </c>
      <c r="B412" s="1">
        <v>45308</v>
      </c>
      <c r="C412" s="2" t="s">
        <v>35</v>
      </c>
      <c r="D412" s="2" t="s">
        <v>20</v>
      </c>
      <c r="E412" s="3">
        <v>0.58333333333333337</v>
      </c>
      <c r="F412" s="3">
        <v>0.59652777777777777</v>
      </c>
      <c r="G412">
        <v>19</v>
      </c>
      <c r="H412" s="2" t="s">
        <v>37</v>
      </c>
      <c r="I412" s="2" t="s">
        <v>18</v>
      </c>
      <c r="J412" s="2" t="s">
        <v>38</v>
      </c>
      <c r="K412" s="2" t="s">
        <v>16</v>
      </c>
    </row>
    <row r="413" spans="1:11" x14ac:dyDescent="0.3">
      <c r="A413">
        <v>412</v>
      </c>
      <c r="B413" s="1">
        <v>45308</v>
      </c>
      <c r="C413" s="2" t="s">
        <v>35</v>
      </c>
      <c r="D413" s="2" t="s">
        <v>20</v>
      </c>
      <c r="E413" s="3">
        <v>0.60347222222222219</v>
      </c>
      <c r="F413" s="3">
        <v>0.61319444444444449</v>
      </c>
      <c r="G413">
        <v>14</v>
      </c>
      <c r="H413" s="2" t="s">
        <v>39</v>
      </c>
      <c r="I413" s="2" t="s">
        <v>14</v>
      </c>
      <c r="J413" s="2" t="s">
        <v>26</v>
      </c>
      <c r="K413" s="2" t="s">
        <v>16</v>
      </c>
    </row>
    <row r="414" spans="1:11" x14ac:dyDescent="0.3">
      <c r="A414">
        <v>413</v>
      </c>
      <c r="B414" s="1">
        <v>45308</v>
      </c>
      <c r="C414" s="2" t="s">
        <v>35</v>
      </c>
      <c r="D414" s="2" t="s">
        <v>24</v>
      </c>
      <c r="E414" s="3">
        <v>0.91666666666666663</v>
      </c>
      <c r="F414" s="3">
        <v>0.93055555555555558</v>
      </c>
      <c r="G414">
        <v>20</v>
      </c>
      <c r="H414" s="2" t="s">
        <v>34</v>
      </c>
      <c r="I414" s="2" t="s">
        <v>18</v>
      </c>
      <c r="J414" s="2" t="s">
        <v>33</v>
      </c>
      <c r="K414" s="2" t="s">
        <v>16</v>
      </c>
    </row>
    <row r="415" spans="1:11" x14ac:dyDescent="0.3">
      <c r="A415">
        <v>414</v>
      </c>
      <c r="B415" s="1">
        <v>45308</v>
      </c>
      <c r="C415" s="2" t="s">
        <v>41</v>
      </c>
      <c r="D415" s="2" t="s">
        <v>12</v>
      </c>
      <c r="E415" s="3">
        <v>0.25</v>
      </c>
      <c r="F415" s="3">
        <v>0.27152777777777776</v>
      </c>
      <c r="G415">
        <v>31</v>
      </c>
      <c r="H415" s="2" t="s">
        <v>17</v>
      </c>
      <c r="I415" s="2" t="s">
        <v>18</v>
      </c>
      <c r="J415" s="2" t="s">
        <v>40</v>
      </c>
      <c r="K415" s="2" t="s">
        <v>16</v>
      </c>
    </row>
    <row r="416" spans="1:11" x14ac:dyDescent="0.3">
      <c r="A416">
        <v>415</v>
      </c>
      <c r="B416" s="1">
        <v>45308</v>
      </c>
      <c r="C416" s="2" t="s">
        <v>41</v>
      </c>
      <c r="D416" s="2" t="s">
        <v>12</v>
      </c>
      <c r="E416" s="3">
        <v>0.30902777777777779</v>
      </c>
      <c r="F416" s="3">
        <v>0.31388888888888888</v>
      </c>
      <c r="G416">
        <v>7</v>
      </c>
      <c r="H416" s="2" t="s">
        <v>13</v>
      </c>
      <c r="I416" s="2" t="s">
        <v>14</v>
      </c>
      <c r="J416" s="2" t="s">
        <v>46</v>
      </c>
      <c r="K416" s="2" t="s">
        <v>16</v>
      </c>
    </row>
    <row r="417" spans="1:11" x14ac:dyDescent="0.3">
      <c r="A417">
        <v>416</v>
      </c>
      <c r="B417" s="1">
        <v>45308</v>
      </c>
      <c r="C417" s="2" t="s">
        <v>41</v>
      </c>
      <c r="D417" s="2" t="s">
        <v>20</v>
      </c>
      <c r="E417" s="3">
        <v>0.58333333333333337</v>
      </c>
      <c r="F417" s="3">
        <v>0.60833333333333328</v>
      </c>
      <c r="G417">
        <v>36</v>
      </c>
      <c r="H417" s="2" t="s">
        <v>34</v>
      </c>
      <c r="I417" s="2" t="s">
        <v>18</v>
      </c>
      <c r="J417" s="2" t="s">
        <v>29</v>
      </c>
      <c r="K417" s="2" t="s">
        <v>16</v>
      </c>
    </row>
    <row r="418" spans="1:11" x14ac:dyDescent="0.3">
      <c r="A418">
        <v>417</v>
      </c>
      <c r="B418" s="1">
        <v>45308</v>
      </c>
      <c r="C418" s="2" t="s">
        <v>41</v>
      </c>
      <c r="D418" s="2" t="s">
        <v>20</v>
      </c>
      <c r="E418" s="3">
        <v>0.6479166666666667</v>
      </c>
      <c r="F418" s="3">
        <v>0.62569444444444444</v>
      </c>
      <c r="G418">
        <v>28</v>
      </c>
      <c r="H418" s="2" t="s">
        <v>21</v>
      </c>
      <c r="I418" s="2" t="s">
        <v>14</v>
      </c>
      <c r="J418" s="2" t="s">
        <v>40</v>
      </c>
      <c r="K418" s="2" t="s">
        <v>16</v>
      </c>
    </row>
    <row r="419" spans="1:11" x14ac:dyDescent="0.3">
      <c r="A419">
        <v>418</v>
      </c>
      <c r="B419" s="1">
        <v>45308</v>
      </c>
      <c r="C419" s="2" t="s">
        <v>41</v>
      </c>
      <c r="D419" s="2" t="s">
        <v>24</v>
      </c>
      <c r="E419" s="3">
        <v>0.91666666666666663</v>
      </c>
      <c r="F419" s="3">
        <v>0.92569444444444449</v>
      </c>
      <c r="G419">
        <v>13</v>
      </c>
      <c r="H419" s="2" t="s">
        <v>39</v>
      </c>
      <c r="I419" s="2" t="s">
        <v>14</v>
      </c>
      <c r="J419" s="2" t="s">
        <v>33</v>
      </c>
      <c r="K419" s="2" t="s">
        <v>16</v>
      </c>
    </row>
    <row r="420" spans="1:11" x14ac:dyDescent="0.3">
      <c r="A420">
        <v>419</v>
      </c>
      <c r="B420" s="1">
        <v>45308</v>
      </c>
      <c r="C420" s="2" t="s">
        <v>44</v>
      </c>
      <c r="D420" s="2" t="s">
        <v>12</v>
      </c>
      <c r="E420" s="3">
        <v>0.25</v>
      </c>
      <c r="F420" s="3">
        <v>0.28402777777777777</v>
      </c>
      <c r="G420">
        <v>49</v>
      </c>
      <c r="H420" s="2" t="s">
        <v>34</v>
      </c>
      <c r="I420" s="2" t="s">
        <v>18</v>
      </c>
      <c r="J420" s="2" t="s">
        <v>36</v>
      </c>
      <c r="K420" s="2" t="s">
        <v>16</v>
      </c>
    </row>
    <row r="421" spans="1:11" x14ac:dyDescent="0.3">
      <c r="A421">
        <v>420</v>
      </c>
      <c r="B421" s="1">
        <v>45308</v>
      </c>
      <c r="C421" s="2" t="s">
        <v>44</v>
      </c>
      <c r="D421" s="2" t="s">
        <v>12</v>
      </c>
      <c r="E421" s="3">
        <v>0.31319444444444444</v>
      </c>
      <c r="F421" s="3">
        <v>0.29930555555555555</v>
      </c>
      <c r="G421">
        <v>40</v>
      </c>
      <c r="H421" s="2" t="s">
        <v>21</v>
      </c>
      <c r="I421" s="2" t="s">
        <v>14</v>
      </c>
      <c r="J421" s="2" t="s">
        <v>46</v>
      </c>
      <c r="K421" s="2" t="s">
        <v>16</v>
      </c>
    </row>
    <row r="422" spans="1:11" x14ac:dyDescent="0.3">
      <c r="A422">
        <v>421</v>
      </c>
      <c r="B422" s="1">
        <v>45308</v>
      </c>
      <c r="C422" s="2" t="s">
        <v>44</v>
      </c>
      <c r="D422" s="2" t="s">
        <v>20</v>
      </c>
      <c r="E422" s="3">
        <v>0.58333333333333337</v>
      </c>
      <c r="F422" s="3">
        <v>0.60763888888888884</v>
      </c>
      <c r="G422">
        <v>35</v>
      </c>
      <c r="H422" s="2" t="s">
        <v>37</v>
      </c>
      <c r="I422" s="2" t="s">
        <v>18</v>
      </c>
      <c r="J422" s="2" t="s">
        <v>15</v>
      </c>
      <c r="K422" s="2" t="s">
        <v>16</v>
      </c>
    </row>
    <row r="423" spans="1:11" x14ac:dyDescent="0.3">
      <c r="A423">
        <v>422</v>
      </c>
      <c r="B423" s="1">
        <v>45308</v>
      </c>
      <c r="C423" s="2" t="s">
        <v>44</v>
      </c>
      <c r="D423" s="2" t="s">
        <v>24</v>
      </c>
      <c r="E423" s="3">
        <v>0.91666666666666663</v>
      </c>
      <c r="F423" s="3">
        <v>0.92083333333333328</v>
      </c>
      <c r="G423">
        <v>6</v>
      </c>
      <c r="H423" s="2" t="s">
        <v>17</v>
      </c>
      <c r="I423" s="2" t="s">
        <v>18</v>
      </c>
      <c r="J423" s="2" t="s">
        <v>36</v>
      </c>
      <c r="K423" s="2" t="s">
        <v>16</v>
      </c>
    </row>
    <row r="424" spans="1:11" x14ac:dyDescent="0.3">
      <c r="A424">
        <v>423</v>
      </c>
      <c r="B424" s="1">
        <v>45309</v>
      </c>
      <c r="C424" s="2" t="s">
        <v>11</v>
      </c>
      <c r="D424" s="2" t="s">
        <v>12</v>
      </c>
      <c r="E424" s="3">
        <v>0.25</v>
      </c>
      <c r="F424" s="3">
        <v>0.26527777777777778</v>
      </c>
      <c r="G424">
        <v>22</v>
      </c>
      <c r="H424" s="2" t="s">
        <v>43</v>
      </c>
      <c r="I424" s="2" t="s">
        <v>14</v>
      </c>
      <c r="J424" s="2" t="s">
        <v>23</v>
      </c>
      <c r="K424" s="2" t="s">
        <v>16</v>
      </c>
    </row>
    <row r="425" spans="1:11" x14ac:dyDescent="0.3">
      <c r="A425">
        <v>424</v>
      </c>
      <c r="B425" s="1">
        <v>45309</v>
      </c>
      <c r="C425" s="2" t="s">
        <v>11</v>
      </c>
      <c r="D425" s="2" t="s">
        <v>20</v>
      </c>
      <c r="E425" s="3">
        <v>0.58333333333333337</v>
      </c>
      <c r="F425" s="3">
        <v>0.58888888888888891</v>
      </c>
      <c r="G425">
        <v>8</v>
      </c>
      <c r="H425" s="2" t="s">
        <v>39</v>
      </c>
      <c r="I425" s="2" t="s">
        <v>14</v>
      </c>
      <c r="J425" s="2" t="s">
        <v>26</v>
      </c>
      <c r="K425" s="2" t="s">
        <v>16</v>
      </c>
    </row>
    <row r="426" spans="1:11" x14ac:dyDescent="0.3">
      <c r="A426">
        <v>425</v>
      </c>
      <c r="B426" s="1">
        <v>45309</v>
      </c>
      <c r="C426" s="2" t="s">
        <v>11</v>
      </c>
      <c r="D426" s="2" t="s">
        <v>20</v>
      </c>
      <c r="E426" s="3">
        <v>0.61875000000000002</v>
      </c>
      <c r="F426" s="3">
        <v>0.60277777777777775</v>
      </c>
      <c r="G426">
        <v>37</v>
      </c>
      <c r="H426" s="2" t="s">
        <v>34</v>
      </c>
      <c r="I426" s="2" t="s">
        <v>18</v>
      </c>
      <c r="J426" s="2" t="s">
        <v>28</v>
      </c>
      <c r="K426" s="2" t="s">
        <v>16</v>
      </c>
    </row>
    <row r="427" spans="1:11" x14ac:dyDescent="0.3">
      <c r="A427">
        <v>426</v>
      </c>
      <c r="B427" s="1">
        <v>45309</v>
      </c>
      <c r="C427" s="2" t="s">
        <v>11</v>
      </c>
      <c r="D427" s="2" t="s">
        <v>24</v>
      </c>
      <c r="E427" s="3">
        <v>0.91666666666666663</v>
      </c>
      <c r="F427" s="3">
        <v>0.92777777777777781</v>
      </c>
      <c r="G427">
        <v>16</v>
      </c>
      <c r="H427" s="2" t="s">
        <v>34</v>
      </c>
      <c r="I427" s="2" t="s">
        <v>18</v>
      </c>
      <c r="J427" s="2" t="s">
        <v>29</v>
      </c>
      <c r="K427" s="2" t="s">
        <v>16</v>
      </c>
    </row>
    <row r="428" spans="1:11" x14ac:dyDescent="0.3">
      <c r="A428">
        <v>427</v>
      </c>
      <c r="B428" s="1">
        <v>45309</v>
      </c>
      <c r="C428" s="2" t="s">
        <v>11</v>
      </c>
      <c r="D428" s="2" t="s">
        <v>24</v>
      </c>
      <c r="E428" s="3">
        <v>0.96805555555555556</v>
      </c>
      <c r="F428" s="3">
        <v>0.97847222222222219</v>
      </c>
      <c r="G428">
        <v>15</v>
      </c>
      <c r="H428" s="2" t="s">
        <v>31</v>
      </c>
      <c r="I428" s="2" t="s">
        <v>18</v>
      </c>
      <c r="J428" s="2" t="s">
        <v>36</v>
      </c>
      <c r="K428" s="2" t="s">
        <v>16</v>
      </c>
    </row>
    <row r="429" spans="1:11" x14ac:dyDescent="0.3">
      <c r="A429">
        <v>428</v>
      </c>
      <c r="B429" s="1">
        <v>45309</v>
      </c>
      <c r="C429" s="2" t="s">
        <v>11</v>
      </c>
      <c r="D429" s="2" t="s">
        <v>24</v>
      </c>
      <c r="E429" s="3">
        <v>0.99930555555555556</v>
      </c>
      <c r="F429" s="3">
        <v>0.99722222222222223</v>
      </c>
      <c r="G429">
        <v>57</v>
      </c>
      <c r="H429" s="2" t="s">
        <v>39</v>
      </c>
      <c r="I429" s="2" t="s">
        <v>14</v>
      </c>
      <c r="J429" s="2" t="s">
        <v>26</v>
      </c>
      <c r="K429" s="2" t="s">
        <v>16</v>
      </c>
    </row>
    <row r="430" spans="1:11" x14ac:dyDescent="0.3">
      <c r="A430">
        <v>429</v>
      </c>
      <c r="B430" s="1">
        <v>45309</v>
      </c>
      <c r="C430" s="2" t="s">
        <v>30</v>
      </c>
      <c r="D430" s="2" t="s">
        <v>12</v>
      </c>
      <c r="E430" s="3">
        <v>0.25</v>
      </c>
      <c r="F430" s="3">
        <v>0.28402777777777777</v>
      </c>
      <c r="G430">
        <v>49</v>
      </c>
      <c r="H430" s="2" t="s">
        <v>43</v>
      </c>
      <c r="I430" s="2" t="s">
        <v>14</v>
      </c>
      <c r="J430" s="2" t="s">
        <v>19</v>
      </c>
      <c r="K430" s="2" t="s">
        <v>16</v>
      </c>
    </row>
    <row r="431" spans="1:11" x14ac:dyDescent="0.3">
      <c r="A431">
        <v>430</v>
      </c>
      <c r="B431" s="1">
        <v>45309</v>
      </c>
      <c r="C431" s="2" t="s">
        <v>30</v>
      </c>
      <c r="D431" s="2" t="s">
        <v>12</v>
      </c>
      <c r="E431" s="3">
        <v>0.31458333333333333</v>
      </c>
      <c r="F431" s="3">
        <v>0.29444444444444445</v>
      </c>
      <c r="G431">
        <v>31</v>
      </c>
      <c r="H431" s="2" t="s">
        <v>43</v>
      </c>
      <c r="I431" s="2" t="s">
        <v>14</v>
      </c>
      <c r="J431" s="2" t="s">
        <v>22</v>
      </c>
      <c r="K431" s="2" t="s">
        <v>16</v>
      </c>
    </row>
    <row r="432" spans="1:11" x14ac:dyDescent="0.3">
      <c r="A432">
        <v>431</v>
      </c>
      <c r="B432" s="1">
        <v>45309</v>
      </c>
      <c r="C432" s="2" t="s">
        <v>30</v>
      </c>
      <c r="D432" s="2" t="s">
        <v>20</v>
      </c>
      <c r="E432" s="3">
        <v>0.58333333333333337</v>
      </c>
      <c r="F432" s="3">
        <v>0.59236111111111112</v>
      </c>
      <c r="G432">
        <v>13</v>
      </c>
      <c r="H432" s="2" t="s">
        <v>31</v>
      </c>
      <c r="I432" s="2" t="s">
        <v>18</v>
      </c>
      <c r="J432" s="2" t="s">
        <v>26</v>
      </c>
      <c r="K432" s="2" t="s">
        <v>16</v>
      </c>
    </row>
    <row r="433" spans="1:11" x14ac:dyDescent="0.3">
      <c r="A433">
        <v>432</v>
      </c>
      <c r="B433" s="1">
        <v>45309</v>
      </c>
      <c r="C433" s="2" t="s">
        <v>30</v>
      </c>
      <c r="D433" s="2" t="s">
        <v>24</v>
      </c>
      <c r="E433" s="3">
        <v>0.91666666666666663</v>
      </c>
      <c r="F433" s="3">
        <v>0.9243055555555556</v>
      </c>
      <c r="G433">
        <v>11</v>
      </c>
      <c r="H433" s="2" t="s">
        <v>43</v>
      </c>
      <c r="I433" s="2" t="s">
        <v>14</v>
      </c>
      <c r="J433" s="2" t="s">
        <v>32</v>
      </c>
      <c r="K433" s="2" t="s">
        <v>16</v>
      </c>
    </row>
    <row r="434" spans="1:11" x14ac:dyDescent="0.3">
      <c r="A434">
        <v>433</v>
      </c>
      <c r="B434" s="1">
        <v>45309</v>
      </c>
      <c r="C434" s="2" t="s">
        <v>35</v>
      </c>
      <c r="D434" s="2" t="s">
        <v>12</v>
      </c>
      <c r="E434" s="3">
        <v>0.25</v>
      </c>
      <c r="F434" s="3">
        <v>0.26250000000000001</v>
      </c>
      <c r="G434">
        <v>18</v>
      </c>
      <c r="H434" s="2" t="s">
        <v>17</v>
      </c>
      <c r="I434" s="2" t="s">
        <v>18</v>
      </c>
      <c r="J434" s="2" t="s">
        <v>28</v>
      </c>
      <c r="K434" s="2" t="s">
        <v>16</v>
      </c>
    </row>
    <row r="435" spans="1:11" x14ac:dyDescent="0.3">
      <c r="A435">
        <v>434</v>
      </c>
      <c r="B435" s="1">
        <v>45309</v>
      </c>
      <c r="C435" s="2" t="s">
        <v>35</v>
      </c>
      <c r="D435" s="2" t="s">
        <v>20</v>
      </c>
      <c r="E435" s="3">
        <v>0.58333333333333337</v>
      </c>
      <c r="F435" s="3">
        <v>0.62152777777777779</v>
      </c>
      <c r="G435">
        <v>55</v>
      </c>
      <c r="H435" s="2" t="s">
        <v>31</v>
      </c>
      <c r="I435" s="2" t="s">
        <v>18</v>
      </c>
      <c r="J435" s="2" t="s">
        <v>29</v>
      </c>
      <c r="K435" s="2" t="s">
        <v>16</v>
      </c>
    </row>
    <row r="436" spans="1:11" x14ac:dyDescent="0.3">
      <c r="A436">
        <v>435</v>
      </c>
      <c r="B436" s="1">
        <v>45309</v>
      </c>
      <c r="C436" s="2" t="s">
        <v>35</v>
      </c>
      <c r="D436" s="2" t="s">
        <v>24</v>
      </c>
      <c r="E436" s="3">
        <v>0.91666666666666663</v>
      </c>
      <c r="F436" s="3">
        <v>0.95763888888888893</v>
      </c>
      <c r="G436">
        <v>59</v>
      </c>
      <c r="H436" s="2" t="s">
        <v>31</v>
      </c>
      <c r="I436" s="2" t="s">
        <v>18</v>
      </c>
      <c r="J436" s="2" t="s">
        <v>45</v>
      </c>
      <c r="K436" s="2" t="s">
        <v>16</v>
      </c>
    </row>
    <row r="437" spans="1:11" x14ac:dyDescent="0.3">
      <c r="A437">
        <v>436</v>
      </c>
      <c r="B437" s="1">
        <v>45309</v>
      </c>
      <c r="C437" s="2" t="s">
        <v>35</v>
      </c>
      <c r="D437" s="2" t="s">
        <v>24</v>
      </c>
      <c r="E437" s="3">
        <v>0.98888888888888893</v>
      </c>
      <c r="F437" s="3">
        <v>0.98124999999999996</v>
      </c>
      <c r="G437">
        <v>49</v>
      </c>
      <c r="H437" s="2" t="s">
        <v>34</v>
      </c>
      <c r="I437" s="2" t="s">
        <v>18</v>
      </c>
      <c r="J437" s="2" t="s">
        <v>23</v>
      </c>
      <c r="K437" s="2" t="s">
        <v>16</v>
      </c>
    </row>
    <row r="438" spans="1:11" x14ac:dyDescent="0.3">
      <c r="A438">
        <v>437</v>
      </c>
      <c r="B438" s="1">
        <v>45309</v>
      </c>
      <c r="C438" s="2" t="s">
        <v>35</v>
      </c>
      <c r="D438" s="2" t="s">
        <v>24</v>
      </c>
      <c r="E438" s="3">
        <v>0.05</v>
      </c>
      <c r="F438" s="3">
        <v>5.5555555555555552E-2</v>
      </c>
      <c r="G438">
        <v>8</v>
      </c>
      <c r="H438" s="2" t="s">
        <v>34</v>
      </c>
      <c r="I438" s="2" t="s">
        <v>18</v>
      </c>
      <c r="J438" s="2" t="s">
        <v>22</v>
      </c>
      <c r="K438" s="2" t="s">
        <v>16</v>
      </c>
    </row>
    <row r="439" spans="1:11" x14ac:dyDescent="0.3">
      <c r="A439">
        <v>438</v>
      </c>
      <c r="B439" s="1">
        <v>45309</v>
      </c>
      <c r="C439" s="2" t="s">
        <v>41</v>
      </c>
      <c r="D439" s="2" t="s">
        <v>12</v>
      </c>
      <c r="E439" s="3">
        <v>0.25</v>
      </c>
      <c r="F439" s="3">
        <v>0.27430555555555558</v>
      </c>
      <c r="G439">
        <v>35</v>
      </c>
      <c r="H439" s="2" t="s">
        <v>43</v>
      </c>
      <c r="I439" s="2" t="s">
        <v>14</v>
      </c>
      <c r="J439" s="2" t="s">
        <v>26</v>
      </c>
      <c r="K439" s="2" t="s">
        <v>16</v>
      </c>
    </row>
    <row r="440" spans="1:11" x14ac:dyDescent="0.3">
      <c r="A440">
        <v>439</v>
      </c>
      <c r="B440" s="1">
        <v>45309</v>
      </c>
      <c r="C440" s="2" t="s">
        <v>41</v>
      </c>
      <c r="D440" s="2" t="s">
        <v>20</v>
      </c>
      <c r="E440" s="3">
        <v>0.58333333333333337</v>
      </c>
      <c r="F440" s="3">
        <v>0.58958333333333335</v>
      </c>
      <c r="G440">
        <v>9</v>
      </c>
      <c r="H440" s="2" t="s">
        <v>27</v>
      </c>
      <c r="I440" s="2" t="s">
        <v>18</v>
      </c>
      <c r="J440" s="2" t="s">
        <v>32</v>
      </c>
      <c r="K440" s="2" t="s">
        <v>16</v>
      </c>
    </row>
    <row r="441" spans="1:11" x14ac:dyDescent="0.3">
      <c r="A441">
        <v>440</v>
      </c>
      <c r="B441" s="1">
        <v>45309</v>
      </c>
      <c r="C441" s="2" t="s">
        <v>41</v>
      </c>
      <c r="D441" s="2" t="s">
        <v>24</v>
      </c>
      <c r="E441" s="3">
        <v>0.91666666666666663</v>
      </c>
      <c r="F441" s="3">
        <v>0.95347222222222228</v>
      </c>
      <c r="G441">
        <v>53</v>
      </c>
      <c r="H441" s="2" t="s">
        <v>43</v>
      </c>
      <c r="I441" s="2" t="s">
        <v>14</v>
      </c>
      <c r="J441" s="2" t="s">
        <v>15</v>
      </c>
      <c r="K441" s="2" t="s">
        <v>16</v>
      </c>
    </row>
    <row r="442" spans="1:11" x14ac:dyDescent="0.3">
      <c r="A442">
        <v>441</v>
      </c>
      <c r="B442" s="1">
        <v>45309</v>
      </c>
      <c r="C442" s="2" t="s">
        <v>41</v>
      </c>
      <c r="D442" s="2" t="s">
        <v>24</v>
      </c>
      <c r="E442" s="3">
        <v>0.9916666666666667</v>
      </c>
      <c r="F442" s="3">
        <v>0.96666666666666667</v>
      </c>
      <c r="G442">
        <v>24</v>
      </c>
      <c r="H442" s="2" t="s">
        <v>37</v>
      </c>
      <c r="I442" s="2" t="s">
        <v>18</v>
      </c>
      <c r="J442" s="2" t="s">
        <v>45</v>
      </c>
      <c r="K442" s="2" t="s">
        <v>16</v>
      </c>
    </row>
    <row r="443" spans="1:11" x14ac:dyDescent="0.3">
      <c r="A443">
        <v>442</v>
      </c>
      <c r="B443" s="1">
        <v>45309</v>
      </c>
      <c r="C443" s="2" t="s">
        <v>41</v>
      </c>
      <c r="D443" s="2" t="s">
        <v>24</v>
      </c>
      <c r="E443" s="3">
        <v>2.013888888888889E-2</v>
      </c>
      <c r="F443" s="3">
        <v>3.0555555555555555E-2</v>
      </c>
      <c r="G443">
        <v>15</v>
      </c>
      <c r="H443" s="2" t="s">
        <v>17</v>
      </c>
      <c r="I443" s="2" t="s">
        <v>18</v>
      </c>
      <c r="J443" s="2" t="s">
        <v>22</v>
      </c>
      <c r="K443" s="2" t="s">
        <v>16</v>
      </c>
    </row>
    <row r="444" spans="1:11" x14ac:dyDescent="0.3">
      <c r="A444">
        <v>443</v>
      </c>
      <c r="B444" s="1">
        <v>45309</v>
      </c>
      <c r="C444" s="2" t="s">
        <v>44</v>
      </c>
      <c r="D444" s="2" t="s">
        <v>12</v>
      </c>
      <c r="E444" s="3">
        <v>0.25</v>
      </c>
      <c r="F444" s="3">
        <v>0.28402777777777777</v>
      </c>
      <c r="G444">
        <v>49</v>
      </c>
      <c r="H444" s="2" t="s">
        <v>13</v>
      </c>
      <c r="I444" s="2" t="s">
        <v>14</v>
      </c>
      <c r="J444" s="2" t="s">
        <v>26</v>
      </c>
      <c r="K444" s="2" t="s">
        <v>16</v>
      </c>
    </row>
    <row r="445" spans="1:11" x14ac:dyDescent="0.3">
      <c r="A445">
        <v>444</v>
      </c>
      <c r="B445" s="1">
        <v>45309</v>
      </c>
      <c r="C445" s="2" t="s">
        <v>44</v>
      </c>
      <c r="D445" s="2" t="s">
        <v>20</v>
      </c>
      <c r="E445" s="3">
        <v>0.58333333333333337</v>
      </c>
      <c r="F445" s="3">
        <v>0.59236111111111112</v>
      </c>
      <c r="G445">
        <v>13</v>
      </c>
      <c r="H445" s="2" t="s">
        <v>34</v>
      </c>
      <c r="I445" s="2" t="s">
        <v>18</v>
      </c>
      <c r="J445" s="2" t="s">
        <v>23</v>
      </c>
      <c r="K445" s="2" t="s">
        <v>16</v>
      </c>
    </row>
    <row r="446" spans="1:11" x14ac:dyDescent="0.3">
      <c r="A446">
        <v>445</v>
      </c>
      <c r="B446" s="1">
        <v>45309</v>
      </c>
      <c r="C446" s="2" t="s">
        <v>44</v>
      </c>
      <c r="D446" s="2" t="s">
        <v>24</v>
      </c>
      <c r="E446" s="3">
        <v>0.91666666666666663</v>
      </c>
      <c r="F446" s="3">
        <v>0.92291666666666672</v>
      </c>
      <c r="G446">
        <v>9</v>
      </c>
      <c r="H446" s="2" t="s">
        <v>37</v>
      </c>
      <c r="I446" s="2" t="s">
        <v>18</v>
      </c>
      <c r="J446" s="2" t="s">
        <v>38</v>
      </c>
      <c r="K446" s="2" t="s">
        <v>16</v>
      </c>
    </row>
    <row r="447" spans="1:11" x14ac:dyDescent="0.3">
      <c r="A447">
        <v>446</v>
      </c>
      <c r="B447" s="1">
        <v>45310</v>
      </c>
      <c r="C447" s="2" t="s">
        <v>11</v>
      </c>
      <c r="D447" s="2" t="s">
        <v>12</v>
      </c>
      <c r="E447" s="3">
        <v>0.25</v>
      </c>
      <c r="F447" s="3">
        <v>0.25486111111111109</v>
      </c>
      <c r="G447">
        <v>7</v>
      </c>
      <c r="H447" s="2" t="s">
        <v>13</v>
      </c>
      <c r="I447" s="2" t="s">
        <v>14</v>
      </c>
      <c r="J447" s="2" t="s">
        <v>19</v>
      </c>
      <c r="K447" s="2" t="s">
        <v>16</v>
      </c>
    </row>
    <row r="448" spans="1:11" x14ac:dyDescent="0.3">
      <c r="A448">
        <v>447</v>
      </c>
      <c r="B448" s="1">
        <v>45310</v>
      </c>
      <c r="C448" s="2" t="s">
        <v>11</v>
      </c>
      <c r="D448" s="2" t="s">
        <v>12</v>
      </c>
      <c r="E448" s="3">
        <v>0.26319444444444445</v>
      </c>
      <c r="F448" s="3">
        <v>0.2673611111111111</v>
      </c>
      <c r="G448">
        <v>6</v>
      </c>
      <c r="H448" s="2" t="s">
        <v>31</v>
      </c>
      <c r="I448" s="2" t="s">
        <v>18</v>
      </c>
      <c r="J448" s="2" t="s">
        <v>29</v>
      </c>
      <c r="K448" s="2" t="s">
        <v>16</v>
      </c>
    </row>
    <row r="449" spans="1:11" x14ac:dyDescent="0.3">
      <c r="A449">
        <v>448</v>
      </c>
      <c r="B449" s="1">
        <v>45310</v>
      </c>
      <c r="C449" s="2" t="s">
        <v>11</v>
      </c>
      <c r="D449" s="2" t="s">
        <v>20</v>
      </c>
      <c r="E449" s="3">
        <v>0.58333333333333337</v>
      </c>
      <c r="F449" s="3">
        <v>0.59166666666666667</v>
      </c>
      <c r="G449">
        <v>12</v>
      </c>
      <c r="H449" s="2" t="s">
        <v>39</v>
      </c>
      <c r="I449" s="2" t="s">
        <v>14</v>
      </c>
      <c r="J449" s="2" t="s">
        <v>46</v>
      </c>
      <c r="K449" s="2" t="s">
        <v>16</v>
      </c>
    </row>
    <row r="450" spans="1:11" x14ac:dyDescent="0.3">
      <c r="A450">
        <v>449</v>
      </c>
      <c r="B450" s="1">
        <v>45310</v>
      </c>
      <c r="C450" s="2" t="s">
        <v>11</v>
      </c>
      <c r="D450" s="2" t="s">
        <v>20</v>
      </c>
      <c r="E450" s="3">
        <v>0.60138888888888886</v>
      </c>
      <c r="F450" s="3">
        <v>0.61805555555555558</v>
      </c>
      <c r="G450">
        <v>24</v>
      </c>
      <c r="H450" s="2" t="s">
        <v>37</v>
      </c>
      <c r="I450" s="2" t="s">
        <v>18</v>
      </c>
      <c r="J450" s="2" t="s">
        <v>38</v>
      </c>
      <c r="K450" s="2" t="s">
        <v>16</v>
      </c>
    </row>
    <row r="451" spans="1:11" x14ac:dyDescent="0.3">
      <c r="A451">
        <v>450</v>
      </c>
      <c r="B451" s="1">
        <v>45310</v>
      </c>
      <c r="C451" s="2" t="s">
        <v>11</v>
      </c>
      <c r="D451" s="2" t="s">
        <v>24</v>
      </c>
      <c r="E451" s="3">
        <v>0.91666666666666663</v>
      </c>
      <c r="F451" s="3">
        <v>0.92222222222222228</v>
      </c>
      <c r="G451">
        <v>8</v>
      </c>
      <c r="H451" s="2" t="s">
        <v>13</v>
      </c>
      <c r="I451" s="2" t="s">
        <v>14</v>
      </c>
      <c r="J451" s="2" t="s">
        <v>29</v>
      </c>
      <c r="K451" s="2" t="s">
        <v>16</v>
      </c>
    </row>
    <row r="452" spans="1:11" x14ac:dyDescent="0.3">
      <c r="A452">
        <v>451</v>
      </c>
      <c r="B452" s="1">
        <v>45310</v>
      </c>
      <c r="C452" s="2" t="s">
        <v>30</v>
      </c>
      <c r="D452" s="2" t="s">
        <v>12</v>
      </c>
      <c r="E452" s="3">
        <v>0.25</v>
      </c>
      <c r="F452" s="3">
        <v>0.28263888888888888</v>
      </c>
      <c r="G452">
        <v>47</v>
      </c>
      <c r="H452" s="2" t="s">
        <v>43</v>
      </c>
      <c r="I452" s="2" t="s">
        <v>14</v>
      </c>
      <c r="J452" s="2" t="s">
        <v>46</v>
      </c>
      <c r="K452" s="2" t="s">
        <v>16</v>
      </c>
    </row>
    <row r="453" spans="1:11" x14ac:dyDescent="0.3">
      <c r="A453">
        <v>452</v>
      </c>
      <c r="B453" s="1">
        <v>45310</v>
      </c>
      <c r="C453" s="2" t="s">
        <v>30</v>
      </c>
      <c r="D453" s="2" t="s">
        <v>20</v>
      </c>
      <c r="E453" s="3">
        <v>0.58333333333333337</v>
      </c>
      <c r="F453" s="3">
        <v>0.60972222222222228</v>
      </c>
      <c r="G453">
        <v>38</v>
      </c>
      <c r="H453" s="2" t="s">
        <v>39</v>
      </c>
      <c r="I453" s="2" t="s">
        <v>14</v>
      </c>
      <c r="J453" s="2" t="s">
        <v>29</v>
      </c>
      <c r="K453" s="2" t="s">
        <v>16</v>
      </c>
    </row>
    <row r="454" spans="1:11" x14ac:dyDescent="0.3">
      <c r="A454">
        <v>453</v>
      </c>
      <c r="B454" s="1">
        <v>45310</v>
      </c>
      <c r="C454" s="2" t="s">
        <v>30</v>
      </c>
      <c r="D454" s="2" t="s">
        <v>24</v>
      </c>
      <c r="E454" s="3">
        <v>0.91666666666666663</v>
      </c>
      <c r="F454" s="3">
        <v>0.92708333333333337</v>
      </c>
      <c r="G454">
        <v>15</v>
      </c>
      <c r="H454" s="2" t="s">
        <v>31</v>
      </c>
      <c r="I454" s="2" t="s">
        <v>18</v>
      </c>
      <c r="J454" s="2" t="s">
        <v>38</v>
      </c>
      <c r="K454" s="2" t="s">
        <v>16</v>
      </c>
    </row>
    <row r="455" spans="1:11" x14ac:dyDescent="0.3">
      <c r="A455">
        <v>454</v>
      </c>
      <c r="B455" s="1">
        <v>45310</v>
      </c>
      <c r="C455" s="2" t="s">
        <v>30</v>
      </c>
      <c r="D455" s="2" t="s">
        <v>24</v>
      </c>
      <c r="E455" s="3">
        <v>0.96597222222222223</v>
      </c>
      <c r="F455" s="3">
        <v>0.99652777777777779</v>
      </c>
      <c r="G455">
        <v>44</v>
      </c>
      <c r="H455" s="2" t="s">
        <v>13</v>
      </c>
      <c r="I455" s="2" t="s">
        <v>14</v>
      </c>
      <c r="J455" s="2" t="s">
        <v>28</v>
      </c>
      <c r="K455" s="2" t="s">
        <v>16</v>
      </c>
    </row>
    <row r="456" spans="1:11" x14ac:dyDescent="0.3">
      <c r="A456">
        <v>455</v>
      </c>
      <c r="B456" s="1">
        <v>45310</v>
      </c>
      <c r="C456" s="2" t="s">
        <v>35</v>
      </c>
      <c r="D456" s="2" t="s">
        <v>12</v>
      </c>
      <c r="E456" s="3">
        <v>0.25</v>
      </c>
      <c r="F456" s="3">
        <v>0.25763888888888886</v>
      </c>
      <c r="G456">
        <v>11</v>
      </c>
      <c r="H456" s="2" t="s">
        <v>21</v>
      </c>
      <c r="I456" s="2" t="s">
        <v>14</v>
      </c>
      <c r="J456" s="2" t="s">
        <v>38</v>
      </c>
      <c r="K456" s="2" t="s">
        <v>16</v>
      </c>
    </row>
    <row r="457" spans="1:11" x14ac:dyDescent="0.3">
      <c r="A457">
        <v>456</v>
      </c>
      <c r="B457" s="1">
        <v>45310</v>
      </c>
      <c r="C457" s="2" t="s">
        <v>35</v>
      </c>
      <c r="D457" s="2" t="s">
        <v>20</v>
      </c>
      <c r="E457" s="3">
        <v>0.58333333333333337</v>
      </c>
      <c r="F457" s="3">
        <v>0.59583333333333333</v>
      </c>
      <c r="G457">
        <v>18</v>
      </c>
      <c r="H457" s="2" t="s">
        <v>13</v>
      </c>
      <c r="I457" s="2" t="s">
        <v>14</v>
      </c>
      <c r="J457" s="2" t="s">
        <v>26</v>
      </c>
      <c r="K457" s="2" t="s">
        <v>16</v>
      </c>
    </row>
    <row r="458" spans="1:11" x14ac:dyDescent="0.3">
      <c r="A458">
        <v>457</v>
      </c>
      <c r="B458" s="1">
        <v>45310</v>
      </c>
      <c r="C458" s="2" t="s">
        <v>35</v>
      </c>
      <c r="D458" s="2" t="s">
        <v>20</v>
      </c>
      <c r="E458" s="3">
        <v>0.60972222222222228</v>
      </c>
      <c r="F458" s="3">
        <v>0.60486111111111107</v>
      </c>
      <c r="G458">
        <v>53</v>
      </c>
      <c r="H458" s="2" t="s">
        <v>31</v>
      </c>
      <c r="I458" s="2" t="s">
        <v>18</v>
      </c>
      <c r="J458" s="2" t="s">
        <v>46</v>
      </c>
      <c r="K458" s="2" t="s">
        <v>16</v>
      </c>
    </row>
    <row r="459" spans="1:11" x14ac:dyDescent="0.3">
      <c r="A459">
        <v>458</v>
      </c>
      <c r="B459" s="1">
        <v>45310</v>
      </c>
      <c r="C459" s="2" t="s">
        <v>35</v>
      </c>
      <c r="D459" s="2" t="s">
        <v>20</v>
      </c>
      <c r="E459" s="3">
        <v>0.68541666666666667</v>
      </c>
      <c r="F459" s="3">
        <v>0.69305555555555554</v>
      </c>
      <c r="G459">
        <v>11</v>
      </c>
      <c r="H459" s="2" t="s">
        <v>13</v>
      </c>
      <c r="I459" s="2" t="s">
        <v>14</v>
      </c>
      <c r="J459" s="2" t="s">
        <v>32</v>
      </c>
      <c r="K459" s="2" t="s">
        <v>16</v>
      </c>
    </row>
    <row r="460" spans="1:11" x14ac:dyDescent="0.3">
      <c r="A460">
        <v>459</v>
      </c>
      <c r="B460" s="1">
        <v>45310</v>
      </c>
      <c r="C460" s="2" t="s">
        <v>35</v>
      </c>
      <c r="D460" s="2" t="s">
        <v>24</v>
      </c>
      <c r="E460" s="3">
        <v>0.91666666666666663</v>
      </c>
      <c r="F460" s="3">
        <v>0.94097222222222221</v>
      </c>
      <c r="G460">
        <v>35</v>
      </c>
      <c r="H460" s="2" t="s">
        <v>43</v>
      </c>
      <c r="I460" s="2" t="s">
        <v>14</v>
      </c>
      <c r="J460" s="2" t="s">
        <v>45</v>
      </c>
      <c r="K460" s="2" t="s">
        <v>16</v>
      </c>
    </row>
    <row r="461" spans="1:11" x14ac:dyDescent="0.3">
      <c r="A461">
        <v>460</v>
      </c>
      <c r="B461" s="1">
        <v>45310</v>
      </c>
      <c r="C461" s="2" t="s">
        <v>35</v>
      </c>
      <c r="D461" s="2" t="s">
        <v>24</v>
      </c>
      <c r="E461" s="3">
        <v>0.97361111111111109</v>
      </c>
      <c r="F461" s="3">
        <v>0.98472222222222228</v>
      </c>
      <c r="G461">
        <v>16</v>
      </c>
      <c r="H461" s="2" t="s">
        <v>27</v>
      </c>
      <c r="I461" s="2" t="s">
        <v>18</v>
      </c>
      <c r="J461" s="2" t="s">
        <v>33</v>
      </c>
      <c r="K461" s="2" t="s">
        <v>16</v>
      </c>
    </row>
    <row r="462" spans="1:11" x14ac:dyDescent="0.3">
      <c r="A462">
        <v>461</v>
      </c>
      <c r="B462" s="1">
        <v>45310</v>
      </c>
      <c r="C462" s="2" t="s">
        <v>35</v>
      </c>
      <c r="D462" s="2" t="s">
        <v>24</v>
      </c>
      <c r="E462" s="3">
        <v>0.99583333333333335</v>
      </c>
      <c r="F462" s="3">
        <v>0.96180555555555558</v>
      </c>
      <c r="G462">
        <v>11</v>
      </c>
      <c r="H462" s="2" t="s">
        <v>43</v>
      </c>
      <c r="I462" s="2" t="s">
        <v>14</v>
      </c>
      <c r="J462" s="2" t="s">
        <v>23</v>
      </c>
      <c r="K462" s="2" t="s">
        <v>16</v>
      </c>
    </row>
    <row r="463" spans="1:11" x14ac:dyDescent="0.3">
      <c r="A463">
        <v>462</v>
      </c>
      <c r="B463" s="1">
        <v>45310</v>
      </c>
      <c r="C463" s="2" t="s">
        <v>41</v>
      </c>
      <c r="D463" s="2" t="s">
        <v>12</v>
      </c>
      <c r="E463" s="3">
        <v>0.25</v>
      </c>
      <c r="F463" s="3">
        <v>0.27569444444444446</v>
      </c>
      <c r="G463">
        <v>37</v>
      </c>
      <c r="H463" s="2" t="s">
        <v>13</v>
      </c>
      <c r="I463" s="2" t="s">
        <v>14</v>
      </c>
      <c r="J463" s="2" t="s">
        <v>23</v>
      </c>
      <c r="K463" s="2" t="s">
        <v>16</v>
      </c>
    </row>
    <row r="464" spans="1:11" x14ac:dyDescent="0.3">
      <c r="A464">
        <v>463</v>
      </c>
      <c r="B464" s="1">
        <v>45310</v>
      </c>
      <c r="C464" s="2" t="s">
        <v>41</v>
      </c>
      <c r="D464" s="2" t="s">
        <v>20</v>
      </c>
      <c r="E464" s="3">
        <v>0.58333333333333337</v>
      </c>
      <c r="F464" s="3">
        <v>0.59166666666666667</v>
      </c>
      <c r="G464">
        <v>12</v>
      </c>
      <c r="H464" s="2" t="s">
        <v>27</v>
      </c>
      <c r="I464" s="2" t="s">
        <v>18</v>
      </c>
      <c r="J464" s="2" t="s">
        <v>19</v>
      </c>
      <c r="K464" s="2" t="s">
        <v>16</v>
      </c>
    </row>
    <row r="465" spans="1:11" x14ac:dyDescent="0.3">
      <c r="A465">
        <v>464</v>
      </c>
      <c r="B465" s="1">
        <v>45310</v>
      </c>
      <c r="C465" s="2" t="s">
        <v>41</v>
      </c>
      <c r="D465" s="2" t="s">
        <v>20</v>
      </c>
      <c r="E465" s="3">
        <v>0.62152777777777779</v>
      </c>
      <c r="F465" s="3">
        <v>0.58888888888888891</v>
      </c>
      <c r="G465">
        <v>13</v>
      </c>
      <c r="H465" s="2" t="s">
        <v>27</v>
      </c>
      <c r="I465" s="2" t="s">
        <v>18</v>
      </c>
      <c r="J465" s="2" t="s">
        <v>38</v>
      </c>
      <c r="K465" s="2" t="s">
        <v>16</v>
      </c>
    </row>
    <row r="466" spans="1:11" x14ac:dyDescent="0.3">
      <c r="A466">
        <v>465</v>
      </c>
      <c r="B466" s="1">
        <v>45310</v>
      </c>
      <c r="C466" s="2" t="s">
        <v>41</v>
      </c>
      <c r="D466" s="2" t="s">
        <v>24</v>
      </c>
      <c r="E466" s="3">
        <v>0.91666666666666663</v>
      </c>
      <c r="F466" s="3">
        <v>0.93263888888888891</v>
      </c>
      <c r="G466">
        <v>23</v>
      </c>
      <c r="H466" s="2" t="s">
        <v>31</v>
      </c>
      <c r="I466" s="2" t="s">
        <v>18</v>
      </c>
      <c r="J466" s="2" t="s">
        <v>45</v>
      </c>
      <c r="K466" s="2" t="s">
        <v>16</v>
      </c>
    </row>
    <row r="467" spans="1:11" x14ac:dyDescent="0.3">
      <c r="A467">
        <v>466</v>
      </c>
      <c r="B467" s="1">
        <v>45310</v>
      </c>
      <c r="C467" s="2" t="s">
        <v>41</v>
      </c>
      <c r="D467" s="2" t="s">
        <v>24</v>
      </c>
      <c r="E467" s="3">
        <v>0.94097222222222221</v>
      </c>
      <c r="F467" s="3">
        <v>0.94791666666666663</v>
      </c>
      <c r="G467">
        <v>10</v>
      </c>
      <c r="H467" s="2" t="s">
        <v>43</v>
      </c>
      <c r="I467" s="2" t="s">
        <v>14</v>
      </c>
      <c r="J467" s="2" t="s">
        <v>40</v>
      </c>
      <c r="K467" s="2" t="s">
        <v>16</v>
      </c>
    </row>
    <row r="468" spans="1:11" x14ac:dyDescent="0.3">
      <c r="A468">
        <v>467</v>
      </c>
      <c r="B468" s="1">
        <v>45310</v>
      </c>
      <c r="C468" s="2" t="s">
        <v>41</v>
      </c>
      <c r="D468" s="2" t="s">
        <v>24</v>
      </c>
      <c r="E468" s="3">
        <v>0.95972222222222225</v>
      </c>
      <c r="F468" s="3">
        <v>0.97986111111111107</v>
      </c>
      <c r="G468">
        <v>29</v>
      </c>
      <c r="H468" s="2" t="s">
        <v>39</v>
      </c>
      <c r="I468" s="2" t="s">
        <v>14</v>
      </c>
      <c r="J468" s="2" t="s">
        <v>40</v>
      </c>
      <c r="K468" s="2" t="s">
        <v>16</v>
      </c>
    </row>
    <row r="469" spans="1:11" x14ac:dyDescent="0.3">
      <c r="A469">
        <v>468</v>
      </c>
      <c r="B469" s="1">
        <v>45310</v>
      </c>
      <c r="C469" s="2" t="s">
        <v>44</v>
      </c>
      <c r="D469" s="2" t="s">
        <v>12</v>
      </c>
      <c r="E469" s="3">
        <v>0.25</v>
      </c>
      <c r="F469" s="3">
        <v>0.26666666666666666</v>
      </c>
      <c r="G469">
        <v>24</v>
      </c>
      <c r="H469" s="2" t="s">
        <v>27</v>
      </c>
      <c r="I469" s="2" t="s">
        <v>18</v>
      </c>
      <c r="J469" s="2" t="s">
        <v>42</v>
      </c>
      <c r="K469" s="2" t="s">
        <v>16</v>
      </c>
    </row>
    <row r="470" spans="1:11" x14ac:dyDescent="0.3">
      <c r="A470">
        <v>469</v>
      </c>
      <c r="B470" s="1">
        <v>45310</v>
      </c>
      <c r="C470" s="2" t="s">
        <v>44</v>
      </c>
      <c r="D470" s="2" t="s">
        <v>20</v>
      </c>
      <c r="E470" s="3">
        <v>0.58333333333333337</v>
      </c>
      <c r="F470" s="3">
        <v>0.59097222222222223</v>
      </c>
      <c r="G470">
        <v>11</v>
      </c>
      <c r="H470" s="2" t="s">
        <v>25</v>
      </c>
      <c r="I470" s="2" t="s">
        <v>14</v>
      </c>
      <c r="J470" s="2" t="s">
        <v>42</v>
      </c>
      <c r="K470" s="2" t="s">
        <v>16</v>
      </c>
    </row>
    <row r="471" spans="1:11" x14ac:dyDescent="0.3">
      <c r="A471">
        <v>470</v>
      </c>
      <c r="B471" s="1">
        <v>45310</v>
      </c>
      <c r="C471" s="2" t="s">
        <v>44</v>
      </c>
      <c r="D471" s="2" t="s">
        <v>24</v>
      </c>
      <c r="E471" s="3">
        <v>0.91666666666666663</v>
      </c>
      <c r="F471" s="3">
        <v>0.91805555555555551</v>
      </c>
      <c r="G471">
        <v>2</v>
      </c>
      <c r="H471" s="2" t="s">
        <v>43</v>
      </c>
      <c r="I471" s="2" t="s">
        <v>14</v>
      </c>
      <c r="J471" s="2" t="s">
        <v>15</v>
      </c>
      <c r="K471" s="2" t="s">
        <v>16</v>
      </c>
    </row>
    <row r="472" spans="1:11" x14ac:dyDescent="0.3">
      <c r="A472">
        <v>471</v>
      </c>
      <c r="B472" s="1">
        <v>45311</v>
      </c>
      <c r="C472" s="2" t="s">
        <v>11</v>
      </c>
      <c r="D472" s="2" t="s">
        <v>12</v>
      </c>
      <c r="E472" s="3">
        <v>0.25</v>
      </c>
      <c r="F472" s="3">
        <v>0.27500000000000002</v>
      </c>
      <c r="G472">
        <v>36</v>
      </c>
      <c r="H472" s="2" t="s">
        <v>34</v>
      </c>
      <c r="I472" s="2" t="s">
        <v>18</v>
      </c>
      <c r="J472" s="2" t="s">
        <v>23</v>
      </c>
      <c r="K472" s="2" t="s">
        <v>16</v>
      </c>
    </row>
    <row r="473" spans="1:11" x14ac:dyDescent="0.3">
      <c r="A473">
        <v>472</v>
      </c>
      <c r="B473" s="1">
        <v>45311</v>
      </c>
      <c r="C473" s="2" t="s">
        <v>11</v>
      </c>
      <c r="D473" s="2" t="s">
        <v>12</v>
      </c>
      <c r="E473" s="3">
        <v>0.30138888888888887</v>
      </c>
      <c r="F473" s="3">
        <v>0.32777777777777778</v>
      </c>
      <c r="G473">
        <v>38</v>
      </c>
      <c r="H473" s="2" t="s">
        <v>34</v>
      </c>
      <c r="I473" s="2" t="s">
        <v>18</v>
      </c>
      <c r="J473" s="2" t="s">
        <v>19</v>
      </c>
      <c r="K473" s="2" t="s">
        <v>16</v>
      </c>
    </row>
    <row r="474" spans="1:11" x14ac:dyDescent="0.3">
      <c r="A474">
        <v>473</v>
      </c>
      <c r="B474" s="1">
        <v>45311</v>
      </c>
      <c r="C474" s="2" t="s">
        <v>11</v>
      </c>
      <c r="D474" s="2" t="s">
        <v>12</v>
      </c>
      <c r="E474" s="3">
        <v>0.34097222222222223</v>
      </c>
      <c r="F474" s="3">
        <v>0.35902777777777778</v>
      </c>
      <c r="G474">
        <v>26</v>
      </c>
      <c r="H474" s="2" t="s">
        <v>25</v>
      </c>
      <c r="I474" s="2" t="s">
        <v>14</v>
      </c>
      <c r="J474" s="2" t="s">
        <v>45</v>
      </c>
      <c r="K474" s="2" t="s">
        <v>16</v>
      </c>
    </row>
    <row r="475" spans="1:11" x14ac:dyDescent="0.3">
      <c r="A475">
        <v>474</v>
      </c>
      <c r="B475" s="1">
        <v>45311</v>
      </c>
      <c r="C475" s="2" t="s">
        <v>11</v>
      </c>
      <c r="D475" s="2" t="s">
        <v>20</v>
      </c>
      <c r="E475" s="3">
        <v>0.58333333333333337</v>
      </c>
      <c r="F475" s="3">
        <v>0.60138888888888886</v>
      </c>
      <c r="G475">
        <v>26</v>
      </c>
      <c r="H475" s="2" t="s">
        <v>17</v>
      </c>
      <c r="I475" s="2" t="s">
        <v>18</v>
      </c>
      <c r="J475" s="2" t="s">
        <v>19</v>
      </c>
      <c r="K475" s="2" t="s">
        <v>16</v>
      </c>
    </row>
    <row r="476" spans="1:11" x14ac:dyDescent="0.3">
      <c r="A476">
        <v>475</v>
      </c>
      <c r="B476" s="1">
        <v>45311</v>
      </c>
      <c r="C476" s="2" t="s">
        <v>11</v>
      </c>
      <c r="D476" s="2" t="s">
        <v>24</v>
      </c>
      <c r="E476" s="3">
        <v>0.91666666666666663</v>
      </c>
      <c r="F476" s="3">
        <v>0.93472222222222223</v>
      </c>
      <c r="G476">
        <v>26</v>
      </c>
      <c r="H476" s="2" t="s">
        <v>13</v>
      </c>
      <c r="I476" s="2" t="s">
        <v>14</v>
      </c>
      <c r="J476" s="2" t="s">
        <v>29</v>
      </c>
      <c r="K476" s="2" t="s">
        <v>16</v>
      </c>
    </row>
    <row r="477" spans="1:11" x14ac:dyDescent="0.3">
      <c r="A477">
        <v>476</v>
      </c>
      <c r="B477" s="1">
        <v>45311</v>
      </c>
      <c r="C477" s="2" t="s">
        <v>30</v>
      </c>
      <c r="D477" s="2" t="s">
        <v>12</v>
      </c>
      <c r="E477" s="3">
        <v>0.25</v>
      </c>
      <c r="F477" s="3">
        <v>0.26319444444444445</v>
      </c>
      <c r="G477">
        <v>19</v>
      </c>
      <c r="H477" s="2" t="s">
        <v>25</v>
      </c>
      <c r="I477" s="2" t="s">
        <v>14</v>
      </c>
      <c r="J477" s="2" t="s">
        <v>45</v>
      </c>
      <c r="K477" s="2" t="s">
        <v>16</v>
      </c>
    </row>
    <row r="478" spans="1:11" x14ac:dyDescent="0.3">
      <c r="A478">
        <v>477</v>
      </c>
      <c r="B478" s="1">
        <v>45311</v>
      </c>
      <c r="C478" s="2" t="s">
        <v>30</v>
      </c>
      <c r="D478" s="2" t="s">
        <v>20</v>
      </c>
      <c r="E478" s="3">
        <v>0.58333333333333337</v>
      </c>
      <c r="F478" s="3">
        <v>0.62013888888888891</v>
      </c>
      <c r="G478">
        <v>53</v>
      </c>
      <c r="H478" s="2" t="s">
        <v>21</v>
      </c>
      <c r="I478" s="2" t="s">
        <v>14</v>
      </c>
      <c r="J478" s="2" t="s">
        <v>29</v>
      </c>
      <c r="K478" s="2" t="s">
        <v>16</v>
      </c>
    </row>
    <row r="479" spans="1:11" x14ac:dyDescent="0.3">
      <c r="A479">
        <v>478</v>
      </c>
      <c r="B479" s="1">
        <v>45311</v>
      </c>
      <c r="C479" s="2" t="s">
        <v>30</v>
      </c>
      <c r="D479" s="2" t="s">
        <v>20</v>
      </c>
      <c r="E479" s="3">
        <v>0.63888888888888884</v>
      </c>
      <c r="F479" s="3">
        <v>0.63124999999999998</v>
      </c>
      <c r="G479">
        <v>49</v>
      </c>
      <c r="H479" s="2" t="s">
        <v>25</v>
      </c>
      <c r="I479" s="2" t="s">
        <v>14</v>
      </c>
      <c r="J479" s="2" t="s">
        <v>36</v>
      </c>
      <c r="K479" s="2" t="s">
        <v>16</v>
      </c>
    </row>
    <row r="480" spans="1:11" x14ac:dyDescent="0.3">
      <c r="A480">
        <v>479</v>
      </c>
      <c r="B480" s="1">
        <v>45311</v>
      </c>
      <c r="C480" s="2" t="s">
        <v>30</v>
      </c>
      <c r="D480" s="2" t="s">
        <v>24</v>
      </c>
      <c r="E480" s="3">
        <v>0.91666666666666663</v>
      </c>
      <c r="F480" s="3">
        <v>0.91736111111111107</v>
      </c>
      <c r="G480">
        <v>1</v>
      </c>
      <c r="H480" s="2" t="s">
        <v>25</v>
      </c>
      <c r="I480" s="2" t="s">
        <v>14</v>
      </c>
      <c r="J480" s="2" t="s">
        <v>40</v>
      </c>
      <c r="K480" s="2" t="s">
        <v>16</v>
      </c>
    </row>
    <row r="481" spans="1:11" x14ac:dyDescent="0.3">
      <c r="A481">
        <v>480</v>
      </c>
      <c r="B481" s="1">
        <v>45311</v>
      </c>
      <c r="C481" s="2" t="s">
        <v>35</v>
      </c>
      <c r="D481" s="2" t="s">
        <v>12</v>
      </c>
      <c r="E481" s="3">
        <v>0.25</v>
      </c>
      <c r="F481" s="3">
        <v>0.25138888888888888</v>
      </c>
      <c r="G481">
        <v>2</v>
      </c>
      <c r="H481" s="2" t="s">
        <v>27</v>
      </c>
      <c r="I481" s="2" t="s">
        <v>18</v>
      </c>
      <c r="J481" s="2" t="s">
        <v>19</v>
      </c>
      <c r="K481" s="2" t="s">
        <v>16</v>
      </c>
    </row>
    <row r="482" spans="1:11" x14ac:dyDescent="0.3">
      <c r="A482">
        <v>481</v>
      </c>
      <c r="B482" s="1">
        <v>45311</v>
      </c>
      <c r="C482" s="2" t="s">
        <v>35</v>
      </c>
      <c r="D482" s="2" t="s">
        <v>20</v>
      </c>
      <c r="E482" s="3">
        <v>0.58333333333333337</v>
      </c>
      <c r="F482" s="3">
        <v>0.60833333333333328</v>
      </c>
      <c r="G482">
        <v>36</v>
      </c>
      <c r="H482" s="2" t="s">
        <v>27</v>
      </c>
      <c r="I482" s="2" t="s">
        <v>18</v>
      </c>
      <c r="J482" s="2" t="s">
        <v>42</v>
      </c>
      <c r="K482" s="2" t="s">
        <v>16</v>
      </c>
    </row>
    <row r="483" spans="1:11" x14ac:dyDescent="0.3">
      <c r="A483">
        <v>482</v>
      </c>
      <c r="B483" s="1">
        <v>45311</v>
      </c>
      <c r="C483" s="2" t="s">
        <v>35</v>
      </c>
      <c r="D483" s="2" t="s">
        <v>20</v>
      </c>
      <c r="E483" s="3">
        <v>0.6430555555555556</v>
      </c>
      <c r="F483" s="3">
        <v>0.65208333333333335</v>
      </c>
      <c r="G483">
        <v>13</v>
      </c>
      <c r="H483" s="2" t="s">
        <v>37</v>
      </c>
      <c r="I483" s="2" t="s">
        <v>18</v>
      </c>
      <c r="J483" s="2" t="s">
        <v>19</v>
      </c>
      <c r="K483" s="2" t="s">
        <v>16</v>
      </c>
    </row>
    <row r="484" spans="1:11" x14ac:dyDescent="0.3">
      <c r="A484">
        <v>483</v>
      </c>
      <c r="B484" s="1">
        <v>45311</v>
      </c>
      <c r="C484" s="2" t="s">
        <v>35</v>
      </c>
      <c r="D484" s="2" t="s">
        <v>24</v>
      </c>
      <c r="E484" s="3">
        <v>0.91666666666666663</v>
      </c>
      <c r="F484" s="3">
        <v>0.94861111111111107</v>
      </c>
      <c r="G484">
        <v>46</v>
      </c>
      <c r="H484" s="2" t="s">
        <v>34</v>
      </c>
      <c r="I484" s="2" t="s">
        <v>18</v>
      </c>
      <c r="J484" s="2" t="s">
        <v>40</v>
      </c>
      <c r="K484" s="2" t="s">
        <v>16</v>
      </c>
    </row>
    <row r="485" spans="1:11" x14ac:dyDescent="0.3">
      <c r="A485">
        <v>484</v>
      </c>
      <c r="B485" s="1">
        <v>45311</v>
      </c>
      <c r="C485" s="2" t="s">
        <v>41</v>
      </c>
      <c r="D485" s="2" t="s">
        <v>12</v>
      </c>
      <c r="E485" s="3">
        <v>0.25</v>
      </c>
      <c r="F485" s="3">
        <v>0.26111111111111113</v>
      </c>
      <c r="G485">
        <v>16</v>
      </c>
      <c r="H485" s="2" t="s">
        <v>25</v>
      </c>
      <c r="I485" s="2" t="s">
        <v>14</v>
      </c>
      <c r="J485" s="2" t="s">
        <v>29</v>
      </c>
      <c r="K485" s="2" t="s">
        <v>16</v>
      </c>
    </row>
    <row r="486" spans="1:11" x14ac:dyDescent="0.3">
      <c r="A486">
        <v>485</v>
      </c>
      <c r="B486" s="1">
        <v>45311</v>
      </c>
      <c r="C486" s="2" t="s">
        <v>41</v>
      </c>
      <c r="D486" s="2" t="s">
        <v>20</v>
      </c>
      <c r="E486" s="3">
        <v>0.58333333333333337</v>
      </c>
      <c r="F486" s="3">
        <v>0.59305555555555556</v>
      </c>
      <c r="G486">
        <v>14</v>
      </c>
      <c r="H486" s="2" t="s">
        <v>39</v>
      </c>
      <c r="I486" s="2" t="s">
        <v>14</v>
      </c>
      <c r="J486" s="2" t="s">
        <v>29</v>
      </c>
      <c r="K486" s="2" t="s">
        <v>16</v>
      </c>
    </row>
    <row r="487" spans="1:11" x14ac:dyDescent="0.3">
      <c r="A487">
        <v>486</v>
      </c>
      <c r="B487" s="1">
        <v>45311</v>
      </c>
      <c r="C487" s="2" t="s">
        <v>41</v>
      </c>
      <c r="D487" s="2" t="s">
        <v>20</v>
      </c>
      <c r="E487" s="3">
        <v>0.62708333333333333</v>
      </c>
      <c r="F487" s="3">
        <v>0.63472222222222219</v>
      </c>
      <c r="G487">
        <v>11</v>
      </c>
      <c r="H487" s="2" t="s">
        <v>34</v>
      </c>
      <c r="I487" s="2" t="s">
        <v>18</v>
      </c>
      <c r="J487" s="2" t="s">
        <v>33</v>
      </c>
      <c r="K487" s="2" t="s">
        <v>16</v>
      </c>
    </row>
    <row r="488" spans="1:11" x14ac:dyDescent="0.3">
      <c r="A488">
        <v>487</v>
      </c>
      <c r="B488" s="1">
        <v>45311</v>
      </c>
      <c r="C488" s="2" t="s">
        <v>41</v>
      </c>
      <c r="D488" s="2" t="s">
        <v>24</v>
      </c>
      <c r="E488" s="3">
        <v>0.91666666666666663</v>
      </c>
      <c r="F488" s="3">
        <v>0.95416666666666672</v>
      </c>
      <c r="G488">
        <v>54</v>
      </c>
      <c r="H488" s="2" t="s">
        <v>27</v>
      </c>
      <c r="I488" s="2" t="s">
        <v>18</v>
      </c>
      <c r="J488" s="2" t="s">
        <v>38</v>
      </c>
      <c r="K488" s="2" t="s">
        <v>16</v>
      </c>
    </row>
    <row r="489" spans="1:11" x14ac:dyDescent="0.3">
      <c r="A489">
        <v>488</v>
      </c>
      <c r="B489" s="1">
        <v>45311</v>
      </c>
      <c r="C489" s="2" t="s">
        <v>41</v>
      </c>
      <c r="D489" s="2" t="s">
        <v>24</v>
      </c>
      <c r="E489" s="3">
        <v>0.98124999999999996</v>
      </c>
      <c r="F489" s="3">
        <v>0.98611111111111116</v>
      </c>
      <c r="G489">
        <v>7</v>
      </c>
      <c r="H489" s="2" t="s">
        <v>39</v>
      </c>
      <c r="I489" s="2" t="s">
        <v>14</v>
      </c>
      <c r="J489" s="2" t="s">
        <v>33</v>
      </c>
      <c r="K489" s="2" t="s">
        <v>16</v>
      </c>
    </row>
    <row r="490" spans="1:11" x14ac:dyDescent="0.3">
      <c r="A490">
        <v>489</v>
      </c>
      <c r="B490" s="1">
        <v>45311</v>
      </c>
      <c r="C490" s="2" t="s">
        <v>44</v>
      </c>
      <c r="D490" s="2" t="s">
        <v>12</v>
      </c>
      <c r="E490" s="3">
        <v>0.25</v>
      </c>
      <c r="F490" s="3">
        <v>0.27569444444444446</v>
      </c>
      <c r="G490">
        <v>37</v>
      </c>
      <c r="H490" s="2" t="s">
        <v>39</v>
      </c>
      <c r="I490" s="2" t="s">
        <v>14</v>
      </c>
      <c r="J490" s="2" t="s">
        <v>28</v>
      </c>
      <c r="K490" s="2" t="s">
        <v>16</v>
      </c>
    </row>
    <row r="491" spans="1:11" x14ac:dyDescent="0.3">
      <c r="A491">
        <v>490</v>
      </c>
      <c r="B491" s="1">
        <v>45311</v>
      </c>
      <c r="C491" s="2" t="s">
        <v>44</v>
      </c>
      <c r="D491" s="2" t="s">
        <v>12</v>
      </c>
      <c r="E491" s="3">
        <v>0.29722222222222222</v>
      </c>
      <c r="F491" s="3">
        <v>0.29305555555555557</v>
      </c>
      <c r="G491">
        <v>54</v>
      </c>
      <c r="H491" s="2" t="s">
        <v>31</v>
      </c>
      <c r="I491" s="2" t="s">
        <v>18</v>
      </c>
      <c r="J491" s="2" t="s">
        <v>28</v>
      </c>
      <c r="K491" s="2" t="s">
        <v>16</v>
      </c>
    </row>
    <row r="492" spans="1:11" x14ac:dyDescent="0.3">
      <c r="A492">
        <v>491</v>
      </c>
      <c r="B492" s="1">
        <v>45311</v>
      </c>
      <c r="C492" s="2" t="s">
        <v>44</v>
      </c>
      <c r="D492" s="2" t="s">
        <v>20</v>
      </c>
      <c r="E492" s="3">
        <v>0.58333333333333337</v>
      </c>
      <c r="F492" s="3">
        <v>0.60555555555555551</v>
      </c>
      <c r="G492">
        <v>32</v>
      </c>
      <c r="H492" s="2" t="s">
        <v>34</v>
      </c>
      <c r="I492" s="2" t="s">
        <v>18</v>
      </c>
      <c r="J492" s="2" t="s">
        <v>23</v>
      </c>
      <c r="K492" s="2" t="s">
        <v>16</v>
      </c>
    </row>
    <row r="493" spans="1:11" x14ac:dyDescent="0.3">
      <c r="A493">
        <v>492</v>
      </c>
      <c r="B493" s="1">
        <v>45311</v>
      </c>
      <c r="C493" s="2" t="s">
        <v>44</v>
      </c>
      <c r="D493" s="2" t="s">
        <v>24</v>
      </c>
      <c r="E493" s="3">
        <v>0.91666666666666663</v>
      </c>
      <c r="F493" s="3">
        <v>0.95763888888888893</v>
      </c>
      <c r="G493">
        <v>59</v>
      </c>
      <c r="H493" s="2" t="s">
        <v>25</v>
      </c>
      <c r="I493" s="2" t="s">
        <v>14</v>
      </c>
      <c r="J493" s="2" t="s">
        <v>40</v>
      </c>
      <c r="K493" s="2" t="s">
        <v>16</v>
      </c>
    </row>
    <row r="494" spans="1:11" x14ac:dyDescent="0.3">
      <c r="A494">
        <v>493</v>
      </c>
      <c r="B494" s="1">
        <v>45311</v>
      </c>
      <c r="C494" s="2" t="s">
        <v>44</v>
      </c>
      <c r="D494" s="2" t="s">
        <v>24</v>
      </c>
      <c r="E494" s="3">
        <v>0.98472222222222228</v>
      </c>
      <c r="F494" s="3">
        <v>0.98958333333333337</v>
      </c>
      <c r="G494">
        <v>7</v>
      </c>
      <c r="H494" s="2" t="s">
        <v>37</v>
      </c>
      <c r="I494" s="2" t="s">
        <v>18</v>
      </c>
      <c r="J494" s="2" t="s">
        <v>15</v>
      </c>
      <c r="K494" s="2" t="s">
        <v>16</v>
      </c>
    </row>
    <row r="495" spans="1:11" x14ac:dyDescent="0.3">
      <c r="A495">
        <v>494</v>
      </c>
      <c r="B495" s="1">
        <v>45312</v>
      </c>
      <c r="C495" s="2" t="s">
        <v>11</v>
      </c>
      <c r="D495" s="2" t="s">
        <v>12</v>
      </c>
      <c r="E495" s="3">
        <v>0.25</v>
      </c>
      <c r="F495" s="3">
        <v>0.29166666666666669</v>
      </c>
      <c r="G495">
        <v>60</v>
      </c>
      <c r="H495" s="2" t="s">
        <v>39</v>
      </c>
      <c r="I495" s="2" t="s">
        <v>14</v>
      </c>
      <c r="J495" s="2" t="s">
        <v>32</v>
      </c>
      <c r="K495" s="2" t="s">
        <v>16</v>
      </c>
    </row>
    <row r="496" spans="1:11" x14ac:dyDescent="0.3">
      <c r="A496">
        <v>495</v>
      </c>
      <c r="B496" s="1">
        <v>45312</v>
      </c>
      <c r="C496" s="2" t="s">
        <v>11</v>
      </c>
      <c r="D496" s="2" t="s">
        <v>12</v>
      </c>
      <c r="E496" s="3">
        <v>0.3298611111111111</v>
      </c>
      <c r="F496" s="3">
        <v>0.29305555555555557</v>
      </c>
      <c r="G496">
        <v>7</v>
      </c>
      <c r="H496" s="2" t="s">
        <v>27</v>
      </c>
      <c r="I496" s="2" t="s">
        <v>18</v>
      </c>
      <c r="J496" s="2" t="s">
        <v>23</v>
      </c>
      <c r="K496" s="2" t="s">
        <v>16</v>
      </c>
    </row>
    <row r="497" spans="1:11" x14ac:dyDescent="0.3">
      <c r="A497">
        <v>496</v>
      </c>
      <c r="B497" s="1">
        <v>45312</v>
      </c>
      <c r="C497" s="2" t="s">
        <v>11</v>
      </c>
      <c r="D497" s="2" t="s">
        <v>20</v>
      </c>
      <c r="E497" s="3">
        <v>0.58333333333333337</v>
      </c>
      <c r="F497" s="3">
        <v>0.61805555555555558</v>
      </c>
      <c r="G497">
        <v>50</v>
      </c>
      <c r="H497" s="2" t="s">
        <v>25</v>
      </c>
      <c r="I497" s="2" t="s">
        <v>14</v>
      </c>
      <c r="J497" s="2" t="s">
        <v>40</v>
      </c>
      <c r="K497" s="2" t="s">
        <v>16</v>
      </c>
    </row>
    <row r="498" spans="1:11" x14ac:dyDescent="0.3">
      <c r="A498">
        <v>497</v>
      </c>
      <c r="B498" s="1">
        <v>45312</v>
      </c>
      <c r="C498" s="2" t="s">
        <v>11</v>
      </c>
      <c r="D498" s="2" t="s">
        <v>20</v>
      </c>
      <c r="E498" s="3">
        <v>0.65833333333333333</v>
      </c>
      <c r="F498" s="3">
        <v>0.625</v>
      </c>
      <c r="G498">
        <v>12</v>
      </c>
      <c r="H498" s="2" t="s">
        <v>21</v>
      </c>
      <c r="I498" s="2" t="s">
        <v>14</v>
      </c>
      <c r="J498" s="2" t="s">
        <v>33</v>
      </c>
      <c r="K498" s="2" t="s">
        <v>16</v>
      </c>
    </row>
    <row r="499" spans="1:11" x14ac:dyDescent="0.3">
      <c r="A499">
        <v>498</v>
      </c>
      <c r="B499" s="1">
        <v>45312</v>
      </c>
      <c r="C499" s="2" t="s">
        <v>11</v>
      </c>
      <c r="D499" s="2" t="s">
        <v>24</v>
      </c>
      <c r="E499" s="3">
        <v>0.91666666666666663</v>
      </c>
      <c r="F499" s="3">
        <v>0.94444444444444442</v>
      </c>
      <c r="G499">
        <v>40</v>
      </c>
      <c r="H499" s="2" t="s">
        <v>31</v>
      </c>
      <c r="I499" s="2" t="s">
        <v>18</v>
      </c>
      <c r="J499" s="2" t="s">
        <v>29</v>
      </c>
      <c r="K499" s="2" t="s">
        <v>16</v>
      </c>
    </row>
    <row r="500" spans="1:11" x14ac:dyDescent="0.3">
      <c r="A500">
        <v>499</v>
      </c>
      <c r="B500" s="1">
        <v>45312</v>
      </c>
      <c r="C500" s="2" t="s">
        <v>11</v>
      </c>
      <c r="D500" s="2" t="s">
        <v>24</v>
      </c>
      <c r="E500" s="3">
        <v>0.97222222222222221</v>
      </c>
      <c r="F500" s="3">
        <v>0.99652777777777779</v>
      </c>
      <c r="G500">
        <v>35</v>
      </c>
      <c r="H500" s="2" t="s">
        <v>31</v>
      </c>
      <c r="I500" s="2" t="s">
        <v>18</v>
      </c>
      <c r="J500" s="2" t="s">
        <v>22</v>
      </c>
      <c r="K500" s="2" t="s">
        <v>16</v>
      </c>
    </row>
    <row r="501" spans="1:11" x14ac:dyDescent="0.3">
      <c r="A501">
        <v>500</v>
      </c>
      <c r="B501" s="1">
        <v>45312</v>
      </c>
      <c r="C501" s="2" t="s">
        <v>11</v>
      </c>
      <c r="D501" s="2" t="s">
        <v>24</v>
      </c>
      <c r="E501" s="3">
        <v>1.0416666666666666E-2</v>
      </c>
      <c r="F501" s="3">
        <v>2.6388888888888889E-2</v>
      </c>
      <c r="G501">
        <v>23</v>
      </c>
      <c r="H501" s="2" t="s">
        <v>37</v>
      </c>
      <c r="I501" s="2" t="s">
        <v>18</v>
      </c>
      <c r="J501" s="2" t="s">
        <v>23</v>
      </c>
      <c r="K501" s="2" t="s">
        <v>16</v>
      </c>
    </row>
    <row r="502" spans="1:11" x14ac:dyDescent="0.3">
      <c r="A502">
        <v>501</v>
      </c>
      <c r="B502" s="1">
        <v>45312</v>
      </c>
      <c r="C502" s="2" t="s">
        <v>30</v>
      </c>
      <c r="D502" s="2" t="s">
        <v>12</v>
      </c>
      <c r="E502" s="3">
        <v>0.25</v>
      </c>
      <c r="F502" s="3">
        <v>0.27916666666666667</v>
      </c>
      <c r="G502">
        <v>42</v>
      </c>
      <c r="H502" s="2" t="s">
        <v>25</v>
      </c>
      <c r="I502" s="2" t="s">
        <v>14</v>
      </c>
      <c r="J502" s="2" t="s">
        <v>29</v>
      </c>
      <c r="K502" s="2" t="s">
        <v>16</v>
      </c>
    </row>
    <row r="503" spans="1:11" x14ac:dyDescent="0.3">
      <c r="A503">
        <v>502</v>
      </c>
      <c r="B503" s="1">
        <v>45312</v>
      </c>
      <c r="C503" s="2" t="s">
        <v>30</v>
      </c>
      <c r="D503" s="2" t="s">
        <v>12</v>
      </c>
      <c r="E503" s="3">
        <v>0.31597222222222221</v>
      </c>
      <c r="F503" s="3">
        <v>0.29305555555555557</v>
      </c>
      <c r="G503">
        <v>27</v>
      </c>
      <c r="H503" s="2" t="s">
        <v>39</v>
      </c>
      <c r="I503" s="2" t="s">
        <v>14</v>
      </c>
      <c r="J503" s="2" t="s">
        <v>36</v>
      </c>
      <c r="K503" s="2" t="s">
        <v>16</v>
      </c>
    </row>
    <row r="504" spans="1:11" x14ac:dyDescent="0.3">
      <c r="A504">
        <v>503</v>
      </c>
      <c r="B504" s="1">
        <v>45312</v>
      </c>
      <c r="C504" s="2" t="s">
        <v>30</v>
      </c>
      <c r="D504" s="2" t="s">
        <v>20</v>
      </c>
      <c r="E504" s="3">
        <v>0.58333333333333337</v>
      </c>
      <c r="F504" s="3">
        <v>0.61250000000000004</v>
      </c>
      <c r="G504">
        <v>42</v>
      </c>
      <c r="H504" s="2" t="s">
        <v>37</v>
      </c>
      <c r="I504" s="2" t="s">
        <v>18</v>
      </c>
      <c r="J504" s="2" t="s">
        <v>15</v>
      </c>
      <c r="K504" s="2" t="s">
        <v>16</v>
      </c>
    </row>
    <row r="505" spans="1:11" x14ac:dyDescent="0.3">
      <c r="A505">
        <v>504</v>
      </c>
      <c r="B505" s="1">
        <v>45312</v>
      </c>
      <c r="C505" s="2" t="s">
        <v>30</v>
      </c>
      <c r="D505" s="2" t="s">
        <v>24</v>
      </c>
      <c r="E505" s="3">
        <v>0.91666666666666663</v>
      </c>
      <c r="F505" s="3">
        <v>0.93888888888888888</v>
      </c>
      <c r="G505">
        <v>32</v>
      </c>
      <c r="H505" s="2" t="s">
        <v>21</v>
      </c>
      <c r="I505" s="2" t="s">
        <v>14</v>
      </c>
      <c r="J505" s="2" t="s">
        <v>46</v>
      </c>
      <c r="K505" s="2" t="s">
        <v>16</v>
      </c>
    </row>
    <row r="506" spans="1:11" x14ac:dyDescent="0.3">
      <c r="A506">
        <v>505</v>
      </c>
      <c r="B506" s="1">
        <v>45312</v>
      </c>
      <c r="C506" s="2" t="s">
        <v>35</v>
      </c>
      <c r="D506" s="2" t="s">
        <v>12</v>
      </c>
      <c r="E506" s="3">
        <v>0.25</v>
      </c>
      <c r="F506" s="3">
        <v>0.25555555555555554</v>
      </c>
      <c r="G506">
        <v>8</v>
      </c>
      <c r="H506" s="2" t="s">
        <v>25</v>
      </c>
      <c r="I506" s="2" t="s">
        <v>14</v>
      </c>
      <c r="J506" s="2" t="s">
        <v>19</v>
      </c>
      <c r="K506" s="2" t="s">
        <v>16</v>
      </c>
    </row>
    <row r="507" spans="1:11" x14ac:dyDescent="0.3">
      <c r="A507">
        <v>506</v>
      </c>
      <c r="B507" s="1">
        <v>45312</v>
      </c>
      <c r="C507" s="2" t="s">
        <v>35</v>
      </c>
      <c r="D507" s="2" t="s">
        <v>20</v>
      </c>
      <c r="E507" s="3">
        <v>0.58333333333333337</v>
      </c>
      <c r="F507" s="3">
        <v>0.6020833333333333</v>
      </c>
      <c r="G507">
        <v>27</v>
      </c>
      <c r="H507" s="2" t="s">
        <v>25</v>
      </c>
      <c r="I507" s="2" t="s">
        <v>14</v>
      </c>
      <c r="J507" s="2" t="s">
        <v>36</v>
      </c>
      <c r="K507" s="2" t="s">
        <v>16</v>
      </c>
    </row>
    <row r="508" spans="1:11" x14ac:dyDescent="0.3">
      <c r="A508">
        <v>507</v>
      </c>
      <c r="B508" s="1">
        <v>45312</v>
      </c>
      <c r="C508" s="2" t="s">
        <v>35</v>
      </c>
      <c r="D508" s="2" t="s">
        <v>20</v>
      </c>
      <c r="E508" s="3">
        <v>0.61111111111111116</v>
      </c>
      <c r="F508" s="3">
        <v>0.6020833333333333</v>
      </c>
      <c r="G508">
        <v>47</v>
      </c>
      <c r="H508" s="2" t="s">
        <v>13</v>
      </c>
      <c r="I508" s="2" t="s">
        <v>14</v>
      </c>
      <c r="J508" s="2" t="s">
        <v>42</v>
      </c>
      <c r="K508" s="2" t="s">
        <v>16</v>
      </c>
    </row>
    <row r="509" spans="1:11" x14ac:dyDescent="0.3">
      <c r="A509">
        <v>508</v>
      </c>
      <c r="B509" s="1">
        <v>45312</v>
      </c>
      <c r="C509" s="2" t="s">
        <v>35</v>
      </c>
      <c r="D509" s="2" t="s">
        <v>24</v>
      </c>
      <c r="E509" s="3">
        <v>0.91666666666666663</v>
      </c>
      <c r="F509" s="3">
        <v>0.93333333333333335</v>
      </c>
      <c r="G509">
        <v>24</v>
      </c>
      <c r="H509" s="2" t="s">
        <v>21</v>
      </c>
      <c r="I509" s="2" t="s">
        <v>14</v>
      </c>
      <c r="J509" s="2" t="s">
        <v>19</v>
      </c>
      <c r="K509" s="2" t="s">
        <v>16</v>
      </c>
    </row>
    <row r="510" spans="1:11" x14ac:dyDescent="0.3">
      <c r="A510">
        <v>509</v>
      </c>
      <c r="B510" s="1">
        <v>45312</v>
      </c>
      <c r="C510" s="2" t="s">
        <v>35</v>
      </c>
      <c r="D510" s="2" t="s">
        <v>24</v>
      </c>
      <c r="E510" s="3">
        <v>0.97083333333333333</v>
      </c>
      <c r="F510" s="3">
        <v>0.9770833333333333</v>
      </c>
      <c r="G510">
        <v>9</v>
      </c>
      <c r="H510" s="2" t="s">
        <v>39</v>
      </c>
      <c r="I510" s="2" t="s">
        <v>14</v>
      </c>
      <c r="J510" s="2" t="s">
        <v>19</v>
      </c>
      <c r="K510" s="2" t="s">
        <v>16</v>
      </c>
    </row>
    <row r="511" spans="1:11" x14ac:dyDescent="0.3">
      <c r="A511">
        <v>510</v>
      </c>
      <c r="B511" s="1">
        <v>45312</v>
      </c>
      <c r="C511" s="2" t="s">
        <v>35</v>
      </c>
      <c r="D511" s="2" t="s">
        <v>24</v>
      </c>
      <c r="E511" s="3">
        <v>0.99861111111111112</v>
      </c>
      <c r="F511" s="3">
        <v>0.96736111111111112</v>
      </c>
      <c r="G511">
        <v>15</v>
      </c>
      <c r="H511" s="2" t="s">
        <v>37</v>
      </c>
      <c r="I511" s="2" t="s">
        <v>18</v>
      </c>
      <c r="J511" s="2" t="s">
        <v>28</v>
      </c>
      <c r="K511" s="2" t="s">
        <v>16</v>
      </c>
    </row>
    <row r="512" spans="1:11" x14ac:dyDescent="0.3">
      <c r="A512">
        <v>511</v>
      </c>
      <c r="B512" s="1">
        <v>45312</v>
      </c>
      <c r="C512" s="2" t="s">
        <v>41</v>
      </c>
      <c r="D512" s="2" t="s">
        <v>12</v>
      </c>
      <c r="E512" s="3">
        <v>0.25</v>
      </c>
      <c r="F512" s="3">
        <v>0.27361111111111114</v>
      </c>
      <c r="G512">
        <v>34</v>
      </c>
      <c r="H512" s="2" t="s">
        <v>25</v>
      </c>
      <c r="I512" s="2" t="s">
        <v>14</v>
      </c>
      <c r="J512" s="2" t="s">
        <v>29</v>
      </c>
      <c r="K512" s="2" t="s">
        <v>16</v>
      </c>
    </row>
    <row r="513" spans="1:11" x14ac:dyDescent="0.3">
      <c r="A513">
        <v>512</v>
      </c>
      <c r="B513" s="1">
        <v>45312</v>
      </c>
      <c r="C513" s="2" t="s">
        <v>41</v>
      </c>
      <c r="D513" s="2" t="s">
        <v>20</v>
      </c>
      <c r="E513" s="3">
        <v>0.58333333333333337</v>
      </c>
      <c r="F513" s="3">
        <v>0.59861111111111109</v>
      </c>
      <c r="G513">
        <v>22</v>
      </c>
      <c r="H513" s="2" t="s">
        <v>37</v>
      </c>
      <c r="I513" s="2" t="s">
        <v>18</v>
      </c>
      <c r="J513" s="2" t="s">
        <v>45</v>
      </c>
      <c r="K513" s="2" t="s">
        <v>16</v>
      </c>
    </row>
    <row r="514" spans="1:11" x14ac:dyDescent="0.3">
      <c r="A514">
        <v>513</v>
      </c>
      <c r="B514" s="1">
        <v>45312</v>
      </c>
      <c r="C514" s="2" t="s">
        <v>41</v>
      </c>
      <c r="D514" s="2" t="s">
        <v>20</v>
      </c>
      <c r="E514" s="3">
        <v>0.62638888888888888</v>
      </c>
      <c r="F514" s="3">
        <v>0.65555555555555556</v>
      </c>
      <c r="G514">
        <v>42</v>
      </c>
      <c r="H514" s="2" t="s">
        <v>37</v>
      </c>
      <c r="I514" s="2" t="s">
        <v>18</v>
      </c>
      <c r="J514" s="2" t="s">
        <v>36</v>
      </c>
      <c r="K514" s="2" t="s">
        <v>16</v>
      </c>
    </row>
    <row r="515" spans="1:11" x14ac:dyDescent="0.3">
      <c r="A515">
        <v>514</v>
      </c>
      <c r="B515" s="1">
        <v>45312</v>
      </c>
      <c r="C515" s="2" t="s">
        <v>41</v>
      </c>
      <c r="D515" s="2" t="s">
        <v>24</v>
      </c>
      <c r="E515" s="3">
        <v>0.91666666666666663</v>
      </c>
      <c r="F515" s="3">
        <v>0.93680555555555556</v>
      </c>
      <c r="G515">
        <v>29</v>
      </c>
      <c r="H515" s="2" t="s">
        <v>43</v>
      </c>
      <c r="I515" s="2" t="s">
        <v>14</v>
      </c>
      <c r="J515" s="2" t="s">
        <v>29</v>
      </c>
      <c r="K515" s="2" t="s">
        <v>16</v>
      </c>
    </row>
    <row r="516" spans="1:11" x14ac:dyDescent="0.3">
      <c r="A516">
        <v>515</v>
      </c>
      <c r="B516" s="1">
        <v>45312</v>
      </c>
      <c r="C516" s="2" t="s">
        <v>41</v>
      </c>
      <c r="D516" s="2" t="s">
        <v>24</v>
      </c>
      <c r="E516" s="3">
        <v>0.94791666666666663</v>
      </c>
      <c r="F516" s="3">
        <v>0.95486111111111116</v>
      </c>
      <c r="G516">
        <v>10</v>
      </c>
      <c r="H516" s="2" t="s">
        <v>27</v>
      </c>
      <c r="I516" s="2" t="s">
        <v>18</v>
      </c>
      <c r="J516" s="2" t="s">
        <v>19</v>
      </c>
      <c r="K516" s="2" t="s">
        <v>16</v>
      </c>
    </row>
    <row r="517" spans="1:11" x14ac:dyDescent="0.3">
      <c r="A517">
        <v>516</v>
      </c>
      <c r="B517" s="1">
        <v>45312</v>
      </c>
      <c r="C517" s="2" t="s">
        <v>44</v>
      </c>
      <c r="D517" s="2" t="s">
        <v>12</v>
      </c>
      <c r="E517" s="3">
        <v>0.25</v>
      </c>
      <c r="F517" s="3">
        <v>0.26250000000000001</v>
      </c>
      <c r="G517">
        <v>18</v>
      </c>
      <c r="H517" s="2" t="s">
        <v>43</v>
      </c>
      <c r="I517" s="2" t="s">
        <v>14</v>
      </c>
      <c r="J517" s="2" t="s">
        <v>40</v>
      </c>
      <c r="K517" s="2" t="s">
        <v>16</v>
      </c>
    </row>
    <row r="518" spans="1:11" x14ac:dyDescent="0.3">
      <c r="A518">
        <v>517</v>
      </c>
      <c r="B518" s="1">
        <v>45312</v>
      </c>
      <c r="C518" s="2" t="s">
        <v>44</v>
      </c>
      <c r="D518" s="2" t="s">
        <v>12</v>
      </c>
      <c r="E518" s="3">
        <v>0.29166666666666669</v>
      </c>
      <c r="F518" s="3">
        <v>0.33055555555555555</v>
      </c>
      <c r="G518">
        <v>56</v>
      </c>
      <c r="H518" s="2" t="s">
        <v>43</v>
      </c>
      <c r="I518" s="2" t="s">
        <v>14</v>
      </c>
      <c r="J518" s="2" t="s">
        <v>15</v>
      </c>
      <c r="K518" s="2" t="s">
        <v>16</v>
      </c>
    </row>
    <row r="519" spans="1:11" x14ac:dyDescent="0.3">
      <c r="A519">
        <v>518</v>
      </c>
      <c r="B519" s="1">
        <v>45312</v>
      </c>
      <c r="C519" s="2" t="s">
        <v>44</v>
      </c>
      <c r="D519" s="2" t="s">
        <v>12</v>
      </c>
      <c r="E519" s="3">
        <v>0.36458333333333331</v>
      </c>
      <c r="F519" s="3">
        <v>0.37152777777777779</v>
      </c>
      <c r="G519">
        <v>10</v>
      </c>
      <c r="H519" s="2" t="s">
        <v>43</v>
      </c>
      <c r="I519" s="2" t="s">
        <v>14</v>
      </c>
      <c r="J519" s="2" t="s">
        <v>23</v>
      </c>
      <c r="K519" s="2" t="s">
        <v>16</v>
      </c>
    </row>
    <row r="520" spans="1:11" x14ac:dyDescent="0.3">
      <c r="A520">
        <v>519</v>
      </c>
      <c r="B520" s="1">
        <v>45312</v>
      </c>
      <c r="C520" s="2" t="s">
        <v>44</v>
      </c>
      <c r="D520" s="2" t="s">
        <v>20</v>
      </c>
      <c r="E520" s="3">
        <v>0.58333333333333337</v>
      </c>
      <c r="F520" s="3">
        <v>0.61458333333333337</v>
      </c>
      <c r="G520">
        <v>45</v>
      </c>
      <c r="H520" s="2" t="s">
        <v>34</v>
      </c>
      <c r="I520" s="2" t="s">
        <v>18</v>
      </c>
      <c r="J520" s="2" t="s">
        <v>22</v>
      </c>
      <c r="K520" s="2" t="s">
        <v>16</v>
      </c>
    </row>
    <row r="521" spans="1:11" x14ac:dyDescent="0.3">
      <c r="A521">
        <v>520</v>
      </c>
      <c r="B521" s="1">
        <v>45312</v>
      </c>
      <c r="C521" s="2" t="s">
        <v>44</v>
      </c>
      <c r="D521" s="2" t="s">
        <v>20</v>
      </c>
      <c r="E521" s="3">
        <v>0.64513888888888893</v>
      </c>
      <c r="F521" s="3">
        <v>0.65763888888888888</v>
      </c>
      <c r="G521">
        <v>18</v>
      </c>
      <c r="H521" s="2" t="s">
        <v>39</v>
      </c>
      <c r="I521" s="2" t="s">
        <v>14</v>
      </c>
      <c r="J521" s="2" t="s">
        <v>26</v>
      </c>
      <c r="K521" s="2" t="s">
        <v>16</v>
      </c>
    </row>
    <row r="522" spans="1:11" x14ac:dyDescent="0.3">
      <c r="A522">
        <v>521</v>
      </c>
      <c r="B522" s="1">
        <v>45312</v>
      </c>
      <c r="C522" s="2" t="s">
        <v>44</v>
      </c>
      <c r="D522" s="2" t="s">
        <v>24</v>
      </c>
      <c r="E522" s="3">
        <v>0.91666666666666663</v>
      </c>
      <c r="F522" s="3">
        <v>0.94513888888888886</v>
      </c>
      <c r="G522">
        <v>41</v>
      </c>
      <c r="H522" s="2" t="s">
        <v>25</v>
      </c>
      <c r="I522" s="2" t="s">
        <v>14</v>
      </c>
      <c r="J522" s="2" t="s">
        <v>38</v>
      </c>
      <c r="K522" s="2" t="s">
        <v>16</v>
      </c>
    </row>
    <row r="523" spans="1:11" x14ac:dyDescent="0.3">
      <c r="A523">
        <v>522</v>
      </c>
      <c r="B523" s="1">
        <v>45312</v>
      </c>
      <c r="C523" s="2" t="s">
        <v>44</v>
      </c>
      <c r="D523" s="2" t="s">
        <v>24</v>
      </c>
      <c r="E523" s="3">
        <v>0.96180555555555558</v>
      </c>
      <c r="F523" s="3">
        <v>0.99236111111111114</v>
      </c>
      <c r="G523">
        <v>44</v>
      </c>
      <c r="H523" s="2" t="s">
        <v>34</v>
      </c>
      <c r="I523" s="2" t="s">
        <v>18</v>
      </c>
      <c r="J523" s="2" t="s">
        <v>45</v>
      </c>
      <c r="K523" s="2" t="s">
        <v>16</v>
      </c>
    </row>
    <row r="524" spans="1:11" x14ac:dyDescent="0.3">
      <c r="A524">
        <v>523</v>
      </c>
      <c r="B524" s="1">
        <v>45313</v>
      </c>
      <c r="C524" s="2" t="s">
        <v>11</v>
      </c>
      <c r="D524" s="2" t="s">
        <v>12</v>
      </c>
      <c r="E524" s="3">
        <v>0.25</v>
      </c>
      <c r="F524" s="3">
        <v>0.27916666666666667</v>
      </c>
      <c r="G524">
        <v>42</v>
      </c>
      <c r="H524" s="2" t="s">
        <v>43</v>
      </c>
      <c r="I524" s="2" t="s">
        <v>14</v>
      </c>
      <c r="J524" s="2" t="s">
        <v>26</v>
      </c>
      <c r="K524" s="2" t="s">
        <v>16</v>
      </c>
    </row>
    <row r="525" spans="1:11" x14ac:dyDescent="0.3">
      <c r="A525">
        <v>524</v>
      </c>
      <c r="B525" s="1">
        <v>45313</v>
      </c>
      <c r="C525" s="2" t="s">
        <v>11</v>
      </c>
      <c r="D525" s="2" t="s">
        <v>20</v>
      </c>
      <c r="E525" s="3">
        <v>0.58333333333333337</v>
      </c>
      <c r="F525" s="3">
        <v>0.62222222222222223</v>
      </c>
      <c r="G525">
        <v>56</v>
      </c>
      <c r="H525" s="2" t="s">
        <v>31</v>
      </c>
      <c r="I525" s="2" t="s">
        <v>18</v>
      </c>
      <c r="J525" s="2" t="s">
        <v>40</v>
      </c>
      <c r="K525" s="2" t="s">
        <v>16</v>
      </c>
    </row>
    <row r="526" spans="1:11" x14ac:dyDescent="0.3">
      <c r="A526">
        <v>525</v>
      </c>
      <c r="B526" s="1">
        <v>45313</v>
      </c>
      <c r="C526" s="2" t="s">
        <v>11</v>
      </c>
      <c r="D526" s="2" t="s">
        <v>20</v>
      </c>
      <c r="E526" s="3">
        <v>0.6479166666666667</v>
      </c>
      <c r="F526" s="3">
        <v>0.66041666666666665</v>
      </c>
      <c r="G526">
        <v>18</v>
      </c>
      <c r="H526" s="2" t="s">
        <v>43</v>
      </c>
      <c r="I526" s="2" t="s">
        <v>14</v>
      </c>
      <c r="J526" s="2" t="s">
        <v>38</v>
      </c>
      <c r="K526" s="2" t="s">
        <v>16</v>
      </c>
    </row>
    <row r="527" spans="1:11" x14ac:dyDescent="0.3">
      <c r="A527">
        <v>526</v>
      </c>
      <c r="B527" s="1">
        <v>45313</v>
      </c>
      <c r="C527" s="2" t="s">
        <v>11</v>
      </c>
      <c r="D527" s="2" t="s">
        <v>20</v>
      </c>
      <c r="E527" s="3">
        <v>0.67013888888888884</v>
      </c>
      <c r="F527" s="3">
        <v>0.7006944444444444</v>
      </c>
      <c r="G527">
        <v>44</v>
      </c>
      <c r="H527" s="2" t="s">
        <v>39</v>
      </c>
      <c r="I527" s="2" t="s">
        <v>14</v>
      </c>
      <c r="J527" s="2" t="s">
        <v>28</v>
      </c>
      <c r="K527" s="2" t="s">
        <v>16</v>
      </c>
    </row>
    <row r="528" spans="1:11" x14ac:dyDescent="0.3">
      <c r="A528">
        <v>527</v>
      </c>
      <c r="B528" s="1">
        <v>45313</v>
      </c>
      <c r="C528" s="2" t="s">
        <v>11</v>
      </c>
      <c r="D528" s="2" t="s">
        <v>24</v>
      </c>
      <c r="E528" s="3">
        <v>0.91666666666666663</v>
      </c>
      <c r="F528" s="3">
        <v>0.94027777777777777</v>
      </c>
      <c r="G528">
        <v>34</v>
      </c>
      <c r="H528" s="2" t="s">
        <v>31</v>
      </c>
      <c r="I528" s="2" t="s">
        <v>18</v>
      </c>
      <c r="J528" s="2" t="s">
        <v>36</v>
      </c>
      <c r="K528" s="2" t="s">
        <v>16</v>
      </c>
    </row>
    <row r="529" spans="1:11" x14ac:dyDescent="0.3">
      <c r="A529">
        <v>528</v>
      </c>
      <c r="B529" s="1">
        <v>45313</v>
      </c>
      <c r="C529" s="2" t="s">
        <v>30</v>
      </c>
      <c r="D529" s="2" t="s">
        <v>20</v>
      </c>
      <c r="E529" s="3">
        <v>0.58333333333333337</v>
      </c>
      <c r="F529" s="3">
        <v>0.58888888888888891</v>
      </c>
      <c r="G529">
        <v>8</v>
      </c>
      <c r="H529" s="2" t="s">
        <v>39</v>
      </c>
      <c r="I529" s="2" t="s">
        <v>14</v>
      </c>
      <c r="J529" s="2" t="s">
        <v>29</v>
      </c>
      <c r="K529" s="2" t="s">
        <v>16</v>
      </c>
    </row>
    <row r="530" spans="1:11" x14ac:dyDescent="0.3">
      <c r="A530">
        <v>529</v>
      </c>
      <c r="B530" s="1">
        <v>45313</v>
      </c>
      <c r="C530" s="2" t="s">
        <v>30</v>
      </c>
      <c r="D530" s="2" t="s">
        <v>24</v>
      </c>
      <c r="E530" s="3">
        <v>0.91666666666666663</v>
      </c>
      <c r="F530" s="3">
        <v>0.94930555555555551</v>
      </c>
      <c r="G530">
        <v>47</v>
      </c>
      <c r="H530" s="2" t="s">
        <v>31</v>
      </c>
      <c r="I530" s="2" t="s">
        <v>18</v>
      </c>
      <c r="J530" s="2" t="s">
        <v>15</v>
      </c>
      <c r="K530" s="2" t="s">
        <v>16</v>
      </c>
    </row>
    <row r="531" spans="1:11" x14ac:dyDescent="0.3">
      <c r="A531">
        <v>530</v>
      </c>
      <c r="B531" s="1">
        <v>45313</v>
      </c>
      <c r="C531" s="2" t="s">
        <v>30</v>
      </c>
      <c r="D531" s="2" t="s">
        <v>24</v>
      </c>
      <c r="E531" s="3">
        <v>0.95694444444444449</v>
      </c>
      <c r="F531" s="3">
        <v>0.94652777777777775</v>
      </c>
      <c r="G531">
        <v>45</v>
      </c>
      <c r="H531" s="2" t="s">
        <v>31</v>
      </c>
      <c r="I531" s="2" t="s">
        <v>18</v>
      </c>
      <c r="J531" s="2" t="s">
        <v>22</v>
      </c>
      <c r="K531" s="2" t="s">
        <v>16</v>
      </c>
    </row>
    <row r="532" spans="1:11" x14ac:dyDescent="0.3">
      <c r="A532">
        <v>531</v>
      </c>
      <c r="B532" s="1">
        <v>45313</v>
      </c>
      <c r="C532" s="2" t="s">
        <v>35</v>
      </c>
      <c r="D532" s="2" t="s">
        <v>12</v>
      </c>
      <c r="E532" s="3">
        <v>0.25</v>
      </c>
      <c r="F532" s="3">
        <v>0.2638888888888889</v>
      </c>
      <c r="G532">
        <v>20</v>
      </c>
      <c r="H532" s="2" t="s">
        <v>13</v>
      </c>
      <c r="I532" s="2" t="s">
        <v>14</v>
      </c>
      <c r="J532" s="2" t="s">
        <v>33</v>
      </c>
      <c r="K532" s="2" t="s">
        <v>16</v>
      </c>
    </row>
    <row r="533" spans="1:11" x14ac:dyDescent="0.3">
      <c r="A533">
        <v>532</v>
      </c>
      <c r="B533" s="1">
        <v>45313</v>
      </c>
      <c r="C533" s="2" t="s">
        <v>35</v>
      </c>
      <c r="D533" s="2" t="s">
        <v>20</v>
      </c>
      <c r="E533" s="3">
        <v>0.58333333333333337</v>
      </c>
      <c r="F533" s="3">
        <v>0.59861111111111109</v>
      </c>
      <c r="G533">
        <v>22</v>
      </c>
      <c r="H533" s="2" t="s">
        <v>31</v>
      </c>
      <c r="I533" s="2" t="s">
        <v>18</v>
      </c>
      <c r="J533" s="2" t="s">
        <v>38</v>
      </c>
      <c r="K533" s="2" t="s">
        <v>16</v>
      </c>
    </row>
    <row r="534" spans="1:11" x14ac:dyDescent="0.3">
      <c r="A534">
        <v>533</v>
      </c>
      <c r="B534" s="1">
        <v>45313</v>
      </c>
      <c r="C534" s="2" t="s">
        <v>35</v>
      </c>
      <c r="D534" s="2" t="s">
        <v>20</v>
      </c>
      <c r="E534" s="3">
        <v>0.63263888888888886</v>
      </c>
      <c r="F534" s="3">
        <v>0.62569444444444444</v>
      </c>
      <c r="G534">
        <v>50</v>
      </c>
      <c r="H534" s="2" t="s">
        <v>25</v>
      </c>
      <c r="I534" s="2" t="s">
        <v>14</v>
      </c>
      <c r="J534" s="2" t="s">
        <v>32</v>
      </c>
      <c r="K534" s="2" t="s">
        <v>16</v>
      </c>
    </row>
    <row r="535" spans="1:11" x14ac:dyDescent="0.3">
      <c r="A535">
        <v>534</v>
      </c>
      <c r="B535" s="1">
        <v>45313</v>
      </c>
      <c r="C535" s="2" t="s">
        <v>35</v>
      </c>
      <c r="D535" s="2" t="s">
        <v>24</v>
      </c>
      <c r="E535" s="3">
        <v>0.91666666666666663</v>
      </c>
      <c r="F535" s="3">
        <v>0.94791666666666663</v>
      </c>
      <c r="G535">
        <v>45</v>
      </c>
      <c r="H535" s="2" t="s">
        <v>37</v>
      </c>
      <c r="I535" s="2" t="s">
        <v>18</v>
      </c>
      <c r="J535" s="2" t="s">
        <v>28</v>
      </c>
      <c r="K535" s="2" t="s">
        <v>16</v>
      </c>
    </row>
    <row r="536" spans="1:11" x14ac:dyDescent="0.3">
      <c r="A536">
        <v>535</v>
      </c>
      <c r="B536" s="1">
        <v>45313</v>
      </c>
      <c r="C536" s="2" t="s">
        <v>35</v>
      </c>
      <c r="D536" s="2" t="s">
        <v>24</v>
      </c>
      <c r="E536" s="3">
        <v>0.96319444444444446</v>
      </c>
      <c r="F536" s="3">
        <v>0.98263888888888884</v>
      </c>
      <c r="G536">
        <v>28</v>
      </c>
      <c r="H536" s="2" t="s">
        <v>27</v>
      </c>
      <c r="I536" s="2" t="s">
        <v>18</v>
      </c>
      <c r="J536" s="2" t="s">
        <v>15</v>
      </c>
      <c r="K536" s="2" t="s">
        <v>16</v>
      </c>
    </row>
    <row r="537" spans="1:11" x14ac:dyDescent="0.3">
      <c r="A537">
        <v>536</v>
      </c>
      <c r="B537" s="1">
        <v>45313</v>
      </c>
      <c r="C537" s="2" t="s">
        <v>35</v>
      </c>
      <c r="D537" s="2" t="s">
        <v>24</v>
      </c>
      <c r="E537" s="3">
        <v>0</v>
      </c>
      <c r="F537" s="3">
        <v>9.7222222222222224E-3</v>
      </c>
      <c r="G537">
        <v>14</v>
      </c>
      <c r="H537" s="2" t="s">
        <v>39</v>
      </c>
      <c r="I537" s="2" t="s">
        <v>14</v>
      </c>
      <c r="J537" s="2" t="s">
        <v>22</v>
      </c>
      <c r="K537" s="2" t="s">
        <v>16</v>
      </c>
    </row>
    <row r="538" spans="1:11" x14ac:dyDescent="0.3">
      <c r="A538">
        <v>537</v>
      </c>
      <c r="B538" s="1">
        <v>45313</v>
      </c>
      <c r="C538" s="2" t="s">
        <v>41</v>
      </c>
      <c r="D538" s="2" t="s">
        <v>12</v>
      </c>
      <c r="E538" s="3">
        <v>0.25</v>
      </c>
      <c r="F538" s="3">
        <v>0.2673611111111111</v>
      </c>
      <c r="G538">
        <v>25</v>
      </c>
      <c r="H538" s="2" t="s">
        <v>34</v>
      </c>
      <c r="I538" s="2" t="s">
        <v>18</v>
      </c>
      <c r="J538" s="2" t="s">
        <v>33</v>
      </c>
      <c r="K538" s="2" t="s">
        <v>16</v>
      </c>
    </row>
    <row r="539" spans="1:11" x14ac:dyDescent="0.3">
      <c r="A539">
        <v>538</v>
      </c>
      <c r="B539" s="1">
        <v>45313</v>
      </c>
      <c r="C539" s="2" t="s">
        <v>41</v>
      </c>
      <c r="D539" s="2" t="s">
        <v>12</v>
      </c>
      <c r="E539" s="3">
        <v>0.28333333333333333</v>
      </c>
      <c r="F539" s="3">
        <v>0.28263888888888888</v>
      </c>
      <c r="G539">
        <v>59</v>
      </c>
      <c r="H539" s="2" t="s">
        <v>25</v>
      </c>
      <c r="I539" s="2" t="s">
        <v>14</v>
      </c>
      <c r="J539" s="2" t="s">
        <v>26</v>
      </c>
      <c r="K539" s="2" t="s">
        <v>16</v>
      </c>
    </row>
    <row r="540" spans="1:11" x14ac:dyDescent="0.3">
      <c r="A540">
        <v>539</v>
      </c>
      <c r="B540" s="1">
        <v>45313</v>
      </c>
      <c r="C540" s="2" t="s">
        <v>41</v>
      </c>
      <c r="D540" s="2" t="s">
        <v>20</v>
      </c>
      <c r="E540" s="3">
        <v>0.58333333333333337</v>
      </c>
      <c r="F540" s="3">
        <v>0.59375</v>
      </c>
      <c r="G540">
        <v>15</v>
      </c>
      <c r="H540" s="2" t="s">
        <v>39</v>
      </c>
      <c r="I540" s="2" t="s">
        <v>14</v>
      </c>
      <c r="J540" s="2" t="s">
        <v>33</v>
      </c>
      <c r="K540" s="2" t="s">
        <v>16</v>
      </c>
    </row>
    <row r="541" spans="1:11" x14ac:dyDescent="0.3">
      <c r="A541">
        <v>540</v>
      </c>
      <c r="B541" s="1">
        <v>45313</v>
      </c>
      <c r="C541" s="2" t="s">
        <v>41</v>
      </c>
      <c r="D541" s="2" t="s">
        <v>20</v>
      </c>
      <c r="E541" s="3">
        <v>0.62708333333333333</v>
      </c>
      <c r="F541" s="3">
        <v>0.63541666666666663</v>
      </c>
      <c r="G541">
        <v>12</v>
      </c>
      <c r="H541" s="2" t="s">
        <v>25</v>
      </c>
      <c r="I541" s="2" t="s">
        <v>14</v>
      </c>
      <c r="J541" s="2" t="s">
        <v>42</v>
      </c>
      <c r="K541" s="2" t="s">
        <v>16</v>
      </c>
    </row>
    <row r="542" spans="1:11" x14ac:dyDescent="0.3">
      <c r="A542">
        <v>541</v>
      </c>
      <c r="B542" s="1">
        <v>45313</v>
      </c>
      <c r="C542" s="2" t="s">
        <v>41</v>
      </c>
      <c r="D542" s="2" t="s">
        <v>24</v>
      </c>
      <c r="E542" s="3">
        <v>0.91666666666666663</v>
      </c>
      <c r="F542" s="3">
        <v>0.92847222222222225</v>
      </c>
      <c r="G542">
        <v>17</v>
      </c>
      <c r="H542" s="2" t="s">
        <v>37</v>
      </c>
      <c r="I542" s="2" t="s">
        <v>18</v>
      </c>
      <c r="J542" s="2" t="s">
        <v>42</v>
      </c>
      <c r="K542" s="2" t="s">
        <v>16</v>
      </c>
    </row>
    <row r="543" spans="1:11" x14ac:dyDescent="0.3">
      <c r="A543">
        <v>542</v>
      </c>
      <c r="B543" s="1">
        <v>45313</v>
      </c>
      <c r="C543" s="2" t="s">
        <v>44</v>
      </c>
      <c r="D543" s="2" t="s">
        <v>12</v>
      </c>
      <c r="E543" s="3">
        <v>0.25</v>
      </c>
      <c r="F543" s="3">
        <v>0.27500000000000002</v>
      </c>
      <c r="G543">
        <v>36</v>
      </c>
      <c r="H543" s="2" t="s">
        <v>31</v>
      </c>
      <c r="I543" s="2" t="s">
        <v>18</v>
      </c>
      <c r="J543" s="2" t="s">
        <v>23</v>
      </c>
      <c r="K543" s="2" t="s">
        <v>16</v>
      </c>
    </row>
    <row r="544" spans="1:11" x14ac:dyDescent="0.3">
      <c r="A544">
        <v>543</v>
      </c>
      <c r="B544" s="1">
        <v>45313</v>
      </c>
      <c r="C544" s="2" t="s">
        <v>44</v>
      </c>
      <c r="D544" s="2" t="s">
        <v>12</v>
      </c>
      <c r="E544" s="3">
        <v>0.30069444444444443</v>
      </c>
      <c r="F544" s="3">
        <v>0.30277777777777776</v>
      </c>
      <c r="G544">
        <v>3</v>
      </c>
      <c r="H544" s="2" t="s">
        <v>37</v>
      </c>
      <c r="I544" s="2" t="s">
        <v>18</v>
      </c>
      <c r="J544" s="2" t="s">
        <v>42</v>
      </c>
      <c r="K544" s="2" t="s">
        <v>16</v>
      </c>
    </row>
    <row r="545" spans="1:11" x14ac:dyDescent="0.3">
      <c r="A545">
        <v>544</v>
      </c>
      <c r="B545" s="1">
        <v>45313</v>
      </c>
      <c r="C545" s="2" t="s">
        <v>44</v>
      </c>
      <c r="D545" s="2" t="s">
        <v>24</v>
      </c>
      <c r="E545" s="3">
        <v>0.91666666666666663</v>
      </c>
      <c r="F545" s="3">
        <v>0.92569444444444449</v>
      </c>
      <c r="G545">
        <v>13</v>
      </c>
      <c r="H545" s="2" t="s">
        <v>37</v>
      </c>
      <c r="I545" s="2" t="s">
        <v>18</v>
      </c>
      <c r="J545" s="2" t="s">
        <v>26</v>
      </c>
      <c r="K545" s="2" t="s">
        <v>16</v>
      </c>
    </row>
    <row r="546" spans="1:11" x14ac:dyDescent="0.3">
      <c r="A546">
        <v>545</v>
      </c>
      <c r="B546" s="1">
        <v>45313</v>
      </c>
      <c r="C546" s="2" t="s">
        <v>44</v>
      </c>
      <c r="D546" s="2" t="s">
        <v>24</v>
      </c>
      <c r="E546" s="3">
        <v>0.96736111111111112</v>
      </c>
      <c r="F546" s="3">
        <v>0.96458333333333335</v>
      </c>
      <c r="G546">
        <v>56</v>
      </c>
      <c r="H546" s="2" t="s">
        <v>39</v>
      </c>
      <c r="I546" s="2" t="s">
        <v>14</v>
      </c>
      <c r="J546" s="2" t="s">
        <v>33</v>
      </c>
      <c r="K546" s="2" t="s">
        <v>16</v>
      </c>
    </row>
    <row r="547" spans="1:11" x14ac:dyDescent="0.3">
      <c r="A547">
        <v>546</v>
      </c>
      <c r="B547" s="1">
        <v>45314</v>
      </c>
      <c r="C547" s="2" t="s">
        <v>11</v>
      </c>
      <c r="D547" s="2" t="s">
        <v>12</v>
      </c>
      <c r="E547" s="3">
        <v>0.25</v>
      </c>
      <c r="F547" s="3">
        <v>0.28194444444444444</v>
      </c>
      <c r="G547">
        <v>46</v>
      </c>
      <c r="H547" s="2" t="s">
        <v>37</v>
      </c>
      <c r="I547" s="2" t="s">
        <v>18</v>
      </c>
      <c r="J547" s="2" t="s">
        <v>45</v>
      </c>
      <c r="K547" s="2" t="s">
        <v>16</v>
      </c>
    </row>
    <row r="548" spans="1:11" x14ac:dyDescent="0.3">
      <c r="A548">
        <v>547</v>
      </c>
      <c r="B548" s="1">
        <v>45314</v>
      </c>
      <c r="C548" s="2" t="s">
        <v>11</v>
      </c>
      <c r="D548" s="2" t="s">
        <v>20</v>
      </c>
      <c r="E548" s="3">
        <v>0.58333333333333337</v>
      </c>
      <c r="F548" s="3">
        <v>0.58888888888888891</v>
      </c>
      <c r="G548">
        <v>8</v>
      </c>
      <c r="H548" s="2" t="s">
        <v>34</v>
      </c>
      <c r="I548" s="2" t="s">
        <v>18</v>
      </c>
      <c r="J548" s="2" t="s">
        <v>36</v>
      </c>
      <c r="K548" s="2" t="s">
        <v>16</v>
      </c>
    </row>
    <row r="549" spans="1:11" x14ac:dyDescent="0.3">
      <c r="A549">
        <v>548</v>
      </c>
      <c r="B549" s="1">
        <v>45314</v>
      </c>
      <c r="C549" s="2" t="s">
        <v>11</v>
      </c>
      <c r="D549" s="2" t="s">
        <v>24</v>
      </c>
      <c r="E549" s="3">
        <v>0.91666666666666663</v>
      </c>
      <c r="F549" s="3">
        <v>0.92291666666666672</v>
      </c>
      <c r="G549">
        <v>9</v>
      </c>
      <c r="H549" s="2" t="s">
        <v>34</v>
      </c>
      <c r="I549" s="2" t="s">
        <v>18</v>
      </c>
      <c r="J549" s="2" t="s">
        <v>32</v>
      </c>
      <c r="K549" s="2" t="s">
        <v>16</v>
      </c>
    </row>
    <row r="550" spans="1:11" x14ac:dyDescent="0.3">
      <c r="A550">
        <v>549</v>
      </c>
      <c r="B550" s="1">
        <v>45314</v>
      </c>
      <c r="C550" s="2" t="s">
        <v>30</v>
      </c>
      <c r="D550" s="2" t="s">
        <v>12</v>
      </c>
      <c r="E550" s="3">
        <v>0.25</v>
      </c>
      <c r="F550" s="3">
        <v>0.28263888888888888</v>
      </c>
      <c r="G550">
        <v>47</v>
      </c>
      <c r="H550" s="2" t="s">
        <v>34</v>
      </c>
      <c r="I550" s="2" t="s">
        <v>18</v>
      </c>
      <c r="J550" s="2" t="s">
        <v>23</v>
      </c>
      <c r="K550" s="2" t="s">
        <v>16</v>
      </c>
    </row>
    <row r="551" spans="1:11" x14ac:dyDescent="0.3">
      <c r="A551">
        <v>550</v>
      </c>
      <c r="B551" s="1">
        <v>45314</v>
      </c>
      <c r="C551" s="2" t="s">
        <v>30</v>
      </c>
      <c r="D551" s="2" t="s">
        <v>12</v>
      </c>
      <c r="E551" s="3">
        <v>0.3215277777777778</v>
      </c>
      <c r="F551" s="3">
        <v>0.32916666666666666</v>
      </c>
      <c r="G551">
        <v>11</v>
      </c>
      <c r="H551" s="2" t="s">
        <v>17</v>
      </c>
      <c r="I551" s="2" t="s">
        <v>18</v>
      </c>
      <c r="J551" s="2" t="s">
        <v>42</v>
      </c>
      <c r="K551" s="2" t="s">
        <v>16</v>
      </c>
    </row>
    <row r="552" spans="1:11" x14ac:dyDescent="0.3">
      <c r="A552">
        <v>551</v>
      </c>
      <c r="B552" s="1">
        <v>45314</v>
      </c>
      <c r="C552" s="2" t="s">
        <v>30</v>
      </c>
      <c r="D552" s="2" t="s">
        <v>20</v>
      </c>
      <c r="E552" s="3">
        <v>0.58333333333333337</v>
      </c>
      <c r="F552" s="3">
        <v>0.61944444444444446</v>
      </c>
      <c r="G552">
        <v>52</v>
      </c>
      <c r="H552" s="2" t="s">
        <v>31</v>
      </c>
      <c r="I552" s="2" t="s">
        <v>18</v>
      </c>
      <c r="J552" s="2" t="s">
        <v>32</v>
      </c>
      <c r="K552" s="2" t="s">
        <v>16</v>
      </c>
    </row>
    <row r="553" spans="1:11" x14ac:dyDescent="0.3">
      <c r="A553">
        <v>552</v>
      </c>
      <c r="B553" s="1">
        <v>45314</v>
      </c>
      <c r="C553" s="2" t="s">
        <v>30</v>
      </c>
      <c r="D553" s="2" t="s">
        <v>20</v>
      </c>
      <c r="E553" s="3">
        <v>0.63124999999999998</v>
      </c>
      <c r="F553" s="3">
        <v>0.64583333333333337</v>
      </c>
      <c r="G553">
        <v>21</v>
      </c>
      <c r="H553" s="2" t="s">
        <v>21</v>
      </c>
      <c r="I553" s="2" t="s">
        <v>14</v>
      </c>
      <c r="J553" s="2" t="s">
        <v>38</v>
      </c>
      <c r="K553" s="2" t="s">
        <v>16</v>
      </c>
    </row>
    <row r="554" spans="1:11" x14ac:dyDescent="0.3">
      <c r="A554">
        <v>553</v>
      </c>
      <c r="B554" s="1">
        <v>45314</v>
      </c>
      <c r="C554" s="2" t="s">
        <v>30</v>
      </c>
      <c r="D554" s="2" t="s">
        <v>24</v>
      </c>
      <c r="E554" s="3">
        <v>0.91666666666666663</v>
      </c>
      <c r="F554" s="3">
        <v>0.94166666666666665</v>
      </c>
      <c r="G554">
        <v>36</v>
      </c>
      <c r="H554" s="2" t="s">
        <v>34</v>
      </c>
      <c r="I554" s="2" t="s">
        <v>18</v>
      </c>
      <c r="J554" s="2" t="s">
        <v>42</v>
      </c>
      <c r="K554" s="2" t="s">
        <v>16</v>
      </c>
    </row>
    <row r="555" spans="1:11" x14ac:dyDescent="0.3">
      <c r="A555">
        <v>554</v>
      </c>
      <c r="B555" s="1">
        <v>45314</v>
      </c>
      <c r="C555" s="2" t="s">
        <v>30</v>
      </c>
      <c r="D555" s="2" t="s">
        <v>24</v>
      </c>
      <c r="E555" s="3">
        <v>0.97499999999999998</v>
      </c>
      <c r="F555" s="3">
        <v>0.98333333333333328</v>
      </c>
      <c r="G555">
        <v>12</v>
      </c>
      <c r="H555" s="2" t="s">
        <v>43</v>
      </c>
      <c r="I555" s="2" t="s">
        <v>14</v>
      </c>
      <c r="J555" s="2" t="s">
        <v>36</v>
      </c>
      <c r="K555" s="2" t="s">
        <v>16</v>
      </c>
    </row>
    <row r="556" spans="1:11" x14ac:dyDescent="0.3">
      <c r="A556">
        <v>555</v>
      </c>
      <c r="B556" s="1">
        <v>45314</v>
      </c>
      <c r="C556" s="2" t="s">
        <v>35</v>
      </c>
      <c r="D556" s="2" t="s">
        <v>12</v>
      </c>
      <c r="E556" s="3">
        <v>0.25</v>
      </c>
      <c r="F556" s="3">
        <v>0.27013888888888887</v>
      </c>
      <c r="G556">
        <v>29</v>
      </c>
      <c r="H556" s="2" t="s">
        <v>13</v>
      </c>
      <c r="I556" s="2" t="s">
        <v>14</v>
      </c>
      <c r="J556" s="2" t="s">
        <v>32</v>
      </c>
      <c r="K556" s="2" t="s">
        <v>16</v>
      </c>
    </row>
    <row r="557" spans="1:11" x14ac:dyDescent="0.3">
      <c r="A557">
        <v>556</v>
      </c>
      <c r="B557" s="1">
        <v>45314</v>
      </c>
      <c r="C557" s="2" t="s">
        <v>35</v>
      </c>
      <c r="D557" s="2" t="s">
        <v>12</v>
      </c>
      <c r="E557" s="3">
        <v>0.29583333333333334</v>
      </c>
      <c r="F557" s="3">
        <v>0.30833333333333335</v>
      </c>
      <c r="G557">
        <v>18</v>
      </c>
      <c r="H557" s="2" t="s">
        <v>17</v>
      </c>
      <c r="I557" s="2" t="s">
        <v>18</v>
      </c>
      <c r="J557" s="2" t="s">
        <v>19</v>
      </c>
      <c r="K557" s="2" t="s">
        <v>16</v>
      </c>
    </row>
    <row r="558" spans="1:11" x14ac:dyDescent="0.3">
      <c r="A558">
        <v>557</v>
      </c>
      <c r="B558" s="1">
        <v>45314</v>
      </c>
      <c r="C558" s="2" t="s">
        <v>35</v>
      </c>
      <c r="D558" s="2" t="s">
        <v>12</v>
      </c>
      <c r="E558" s="3">
        <v>0.32291666666666669</v>
      </c>
      <c r="F558" s="3">
        <v>0.29375000000000001</v>
      </c>
      <c r="G558">
        <v>18</v>
      </c>
      <c r="H558" s="2" t="s">
        <v>39</v>
      </c>
      <c r="I558" s="2" t="s">
        <v>14</v>
      </c>
      <c r="J558" s="2" t="s">
        <v>40</v>
      </c>
      <c r="K558" s="2" t="s">
        <v>16</v>
      </c>
    </row>
    <row r="559" spans="1:11" x14ac:dyDescent="0.3">
      <c r="A559">
        <v>558</v>
      </c>
      <c r="B559" s="1">
        <v>45314</v>
      </c>
      <c r="C559" s="2" t="s">
        <v>35</v>
      </c>
      <c r="D559" s="2" t="s">
        <v>20</v>
      </c>
      <c r="E559" s="3">
        <v>0.58333333333333337</v>
      </c>
      <c r="F559" s="3">
        <v>0.62152777777777779</v>
      </c>
      <c r="G559">
        <v>55</v>
      </c>
      <c r="H559" s="2" t="s">
        <v>21</v>
      </c>
      <c r="I559" s="2" t="s">
        <v>14</v>
      </c>
      <c r="J559" s="2" t="s">
        <v>46</v>
      </c>
      <c r="K559" s="2" t="s">
        <v>16</v>
      </c>
    </row>
    <row r="560" spans="1:11" x14ac:dyDescent="0.3">
      <c r="A560">
        <v>559</v>
      </c>
      <c r="B560" s="1">
        <v>45314</v>
      </c>
      <c r="C560" s="2" t="s">
        <v>35</v>
      </c>
      <c r="D560" s="2" t="s">
        <v>24</v>
      </c>
      <c r="E560" s="3">
        <v>0.91666666666666663</v>
      </c>
      <c r="F560" s="3">
        <v>0.93611111111111112</v>
      </c>
      <c r="G560">
        <v>28</v>
      </c>
      <c r="H560" s="2" t="s">
        <v>34</v>
      </c>
      <c r="I560" s="2" t="s">
        <v>18</v>
      </c>
      <c r="J560" s="2" t="s">
        <v>36</v>
      </c>
      <c r="K560" s="2" t="s">
        <v>16</v>
      </c>
    </row>
    <row r="561" spans="1:11" x14ac:dyDescent="0.3">
      <c r="A561">
        <v>560</v>
      </c>
      <c r="B561" s="1">
        <v>45314</v>
      </c>
      <c r="C561" s="2" t="s">
        <v>35</v>
      </c>
      <c r="D561" s="2" t="s">
        <v>24</v>
      </c>
      <c r="E561" s="3">
        <v>0.96666666666666667</v>
      </c>
      <c r="F561" s="3">
        <v>0.98888888888888893</v>
      </c>
      <c r="G561">
        <v>32</v>
      </c>
      <c r="H561" s="2" t="s">
        <v>27</v>
      </c>
      <c r="I561" s="2" t="s">
        <v>18</v>
      </c>
      <c r="J561" s="2" t="s">
        <v>33</v>
      </c>
      <c r="K561" s="2" t="s">
        <v>16</v>
      </c>
    </row>
    <row r="562" spans="1:11" x14ac:dyDescent="0.3">
      <c r="A562">
        <v>561</v>
      </c>
      <c r="B562" s="1">
        <v>45314</v>
      </c>
      <c r="C562" s="2" t="s">
        <v>35</v>
      </c>
      <c r="D562" s="2" t="s">
        <v>24</v>
      </c>
      <c r="E562" s="3">
        <v>6.2500000000000003E-3</v>
      </c>
      <c r="F562" s="3">
        <v>1.1111111111111112E-2</v>
      </c>
      <c r="G562">
        <v>7</v>
      </c>
      <c r="H562" s="2" t="s">
        <v>17</v>
      </c>
      <c r="I562" s="2" t="s">
        <v>18</v>
      </c>
      <c r="J562" s="2" t="s">
        <v>36</v>
      </c>
      <c r="K562" s="2" t="s">
        <v>16</v>
      </c>
    </row>
    <row r="563" spans="1:11" x14ac:dyDescent="0.3">
      <c r="A563">
        <v>562</v>
      </c>
      <c r="B563" s="1">
        <v>45314</v>
      </c>
      <c r="C563" s="2" t="s">
        <v>41</v>
      </c>
      <c r="D563" s="2" t="s">
        <v>12</v>
      </c>
      <c r="E563" s="3">
        <v>0.25</v>
      </c>
      <c r="F563" s="3">
        <v>0.26944444444444443</v>
      </c>
      <c r="G563">
        <v>28</v>
      </c>
      <c r="H563" s="2" t="s">
        <v>39</v>
      </c>
      <c r="I563" s="2" t="s">
        <v>14</v>
      </c>
      <c r="J563" s="2" t="s">
        <v>46</v>
      </c>
      <c r="K563" s="2" t="s">
        <v>16</v>
      </c>
    </row>
    <row r="564" spans="1:11" x14ac:dyDescent="0.3">
      <c r="A564">
        <v>563</v>
      </c>
      <c r="B564" s="1">
        <v>45314</v>
      </c>
      <c r="C564" s="2" t="s">
        <v>41</v>
      </c>
      <c r="D564" s="2" t="s">
        <v>20</v>
      </c>
      <c r="E564" s="3">
        <v>0.58333333333333337</v>
      </c>
      <c r="F564" s="3">
        <v>0.58819444444444446</v>
      </c>
      <c r="G564">
        <v>7</v>
      </c>
      <c r="H564" s="2" t="s">
        <v>37</v>
      </c>
      <c r="I564" s="2" t="s">
        <v>18</v>
      </c>
      <c r="J564" s="2" t="s">
        <v>45</v>
      </c>
      <c r="K564" s="2" t="s">
        <v>16</v>
      </c>
    </row>
    <row r="565" spans="1:11" x14ac:dyDescent="0.3">
      <c r="A565">
        <v>564</v>
      </c>
      <c r="B565" s="1">
        <v>45314</v>
      </c>
      <c r="C565" s="2" t="s">
        <v>41</v>
      </c>
      <c r="D565" s="2" t="s">
        <v>20</v>
      </c>
      <c r="E565" s="3">
        <v>0.62986111111111109</v>
      </c>
      <c r="F565" s="3">
        <v>0.63472222222222219</v>
      </c>
      <c r="G565">
        <v>7</v>
      </c>
      <c r="H565" s="2" t="s">
        <v>13</v>
      </c>
      <c r="I565" s="2" t="s">
        <v>14</v>
      </c>
      <c r="J565" s="2" t="s">
        <v>26</v>
      </c>
      <c r="K565" s="2" t="s">
        <v>16</v>
      </c>
    </row>
    <row r="566" spans="1:11" x14ac:dyDescent="0.3">
      <c r="A566">
        <v>565</v>
      </c>
      <c r="B566" s="1">
        <v>45314</v>
      </c>
      <c r="C566" s="2" t="s">
        <v>41</v>
      </c>
      <c r="D566" s="2" t="s">
        <v>24</v>
      </c>
      <c r="E566" s="3">
        <v>0.91666666666666663</v>
      </c>
      <c r="F566" s="3">
        <v>0.93333333333333335</v>
      </c>
      <c r="G566">
        <v>24</v>
      </c>
      <c r="H566" s="2" t="s">
        <v>43</v>
      </c>
      <c r="I566" s="2" t="s">
        <v>14</v>
      </c>
      <c r="J566" s="2" t="s">
        <v>32</v>
      </c>
      <c r="K566" s="2" t="s">
        <v>16</v>
      </c>
    </row>
    <row r="567" spans="1:11" x14ac:dyDescent="0.3">
      <c r="A567">
        <v>566</v>
      </c>
      <c r="B567" s="1">
        <v>45314</v>
      </c>
      <c r="C567" s="2" t="s">
        <v>41</v>
      </c>
      <c r="D567" s="2" t="s">
        <v>24</v>
      </c>
      <c r="E567" s="3">
        <v>0.97013888888888888</v>
      </c>
      <c r="F567" s="3">
        <v>0.97847222222222219</v>
      </c>
      <c r="G567">
        <v>12</v>
      </c>
      <c r="H567" s="2" t="s">
        <v>31</v>
      </c>
      <c r="I567" s="2" t="s">
        <v>18</v>
      </c>
      <c r="J567" s="2" t="s">
        <v>22</v>
      </c>
      <c r="K567" s="2" t="s">
        <v>16</v>
      </c>
    </row>
    <row r="568" spans="1:11" x14ac:dyDescent="0.3">
      <c r="A568">
        <v>567</v>
      </c>
      <c r="B568" s="1">
        <v>45314</v>
      </c>
      <c r="C568" s="2" t="s">
        <v>44</v>
      </c>
      <c r="D568" s="2" t="s">
        <v>12</v>
      </c>
      <c r="E568" s="3">
        <v>0.25</v>
      </c>
      <c r="F568" s="3">
        <v>0.27013888888888887</v>
      </c>
      <c r="G568">
        <v>29</v>
      </c>
      <c r="H568" s="2" t="s">
        <v>37</v>
      </c>
      <c r="I568" s="2" t="s">
        <v>18</v>
      </c>
      <c r="J568" s="2" t="s">
        <v>32</v>
      </c>
      <c r="K568" s="2" t="s">
        <v>16</v>
      </c>
    </row>
    <row r="569" spans="1:11" x14ac:dyDescent="0.3">
      <c r="A569">
        <v>568</v>
      </c>
      <c r="B569" s="1">
        <v>45314</v>
      </c>
      <c r="C569" s="2" t="s">
        <v>44</v>
      </c>
      <c r="D569" s="2" t="s">
        <v>12</v>
      </c>
      <c r="E569" s="3">
        <v>0.29444444444444445</v>
      </c>
      <c r="F569" s="3">
        <v>0.2951388888888889</v>
      </c>
      <c r="G569">
        <v>1</v>
      </c>
      <c r="H569" s="2" t="s">
        <v>39</v>
      </c>
      <c r="I569" s="2" t="s">
        <v>14</v>
      </c>
      <c r="J569" s="2" t="s">
        <v>19</v>
      </c>
      <c r="K569" s="2" t="s">
        <v>16</v>
      </c>
    </row>
    <row r="570" spans="1:11" x14ac:dyDescent="0.3">
      <c r="A570">
        <v>569</v>
      </c>
      <c r="B570" s="1">
        <v>45314</v>
      </c>
      <c r="C570" s="2" t="s">
        <v>44</v>
      </c>
      <c r="D570" s="2" t="s">
        <v>20</v>
      </c>
      <c r="E570" s="3">
        <v>0.58333333333333337</v>
      </c>
      <c r="F570" s="3">
        <v>0.59652777777777777</v>
      </c>
      <c r="G570">
        <v>19</v>
      </c>
      <c r="H570" s="2" t="s">
        <v>13</v>
      </c>
      <c r="I570" s="2" t="s">
        <v>14</v>
      </c>
      <c r="J570" s="2" t="s">
        <v>22</v>
      </c>
      <c r="K570" s="2" t="s">
        <v>16</v>
      </c>
    </row>
    <row r="571" spans="1:11" x14ac:dyDescent="0.3">
      <c r="A571">
        <v>570</v>
      </c>
      <c r="B571" s="1">
        <v>45314</v>
      </c>
      <c r="C571" s="2" t="s">
        <v>44</v>
      </c>
      <c r="D571" s="2" t="s">
        <v>24</v>
      </c>
      <c r="E571" s="3">
        <v>0.91666666666666663</v>
      </c>
      <c r="F571" s="3">
        <v>0.94791666666666663</v>
      </c>
      <c r="G571">
        <v>45</v>
      </c>
      <c r="H571" s="2" t="s">
        <v>43</v>
      </c>
      <c r="I571" s="2" t="s">
        <v>14</v>
      </c>
      <c r="J571" s="2" t="s">
        <v>32</v>
      </c>
      <c r="K571" s="2" t="s">
        <v>16</v>
      </c>
    </row>
    <row r="572" spans="1:11" x14ac:dyDescent="0.3">
      <c r="A572">
        <v>571</v>
      </c>
      <c r="B572" s="1">
        <v>45314</v>
      </c>
      <c r="C572" s="2" t="s">
        <v>44</v>
      </c>
      <c r="D572" s="2" t="s">
        <v>24</v>
      </c>
      <c r="E572" s="3">
        <v>0.98888888888888893</v>
      </c>
      <c r="F572" s="3">
        <v>0.97916666666666663</v>
      </c>
      <c r="G572">
        <v>46</v>
      </c>
      <c r="H572" s="2" t="s">
        <v>25</v>
      </c>
      <c r="I572" s="2" t="s">
        <v>14</v>
      </c>
      <c r="J572" s="2" t="s">
        <v>38</v>
      </c>
      <c r="K572" s="2" t="s">
        <v>16</v>
      </c>
    </row>
    <row r="573" spans="1:11" x14ac:dyDescent="0.3">
      <c r="A573">
        <v>572</v>
      </c>
      <c r="B573" s="1">
        <v>45315</v>
      </c>
      <c r="C573" s="2" t="s">
        <v>11</v>
      </c>
      <c r="D573" s="2" t="s">
        <v>12</v>
      </c>
      <c r="E573" s="3">
        <v>0.25</v>
      </c>
      <c r="F573" s="3">
        <v>0.29166666666666669</v>
      </c>
      <c r="G573">
        <v>60</v>
      </c>
      <c r="H573" s="2" t="s">
        <v>34</v>
      </c>
      <c r="I573" s="2" t="s">
        <v>18</v>
      </c>
      <c r="J573" s="2" t="s">
        <v>22</v>
      </c>
      <c r="K573" s="2" t="s">
        <v>16</v>
      </c>
    </row>
    <row r="574" spans="1:11" x14ac:dyDescent="0.3">
      <c r="A574">
        <v>573</v>
      </c>
      <c r="B574" s="1">
        <v>45315</v>
      </c>
      <c r="C574" s="2" t="s">
        <v>11</v>
      </c>
      <c r="D574" s="2" t="s">
        <v>12</v>
      </c>
      <c r="E574" s="3">
        <v>0.33263888888888887</v>
      </c>
      <c r="F574" s="3">
        <v>0.30069444444444443</v>
      </c>
      <c r="G574">
        <v>14</v>
      </c>
      <c r="H574" s="2" t="s">
        <v>27</v>
      </c>
      <c r="I574" s="2" t="s">
        <v>18</v>
      </c>
      <c r="J574" s="2" t="s">
        <v>45</v>
      </c>
      <c r="K574" s="2" t="s">
        <v>16</v>
      </c>
    </row>
    <row r="575" spans="1:11" x14ac:dyDescent="0.3">
      <c r="A575">
        <v>574</v>
      </c>
      <c r="B575" s="1">
        <v>45315</v>
      </c>
      <c r="C575" s="2" t="s">
        <v>11</v>
      </c>
      <c r="D575" s="2" t="s">
        <v>20</v>
      </c>
      <c r="E575" s="3">
        <v>0.58333333333333337</v>
      </c>
      <c r="F575" s="3">
        <v>0.61805555555555558</v>
      </c>
      <c r="G575">
        <v>50</v>
      </c>
      <c r="H575" s="2" t="s">
        <v>25</v>
      </c>
      <c r="I575" s="2" t="s">
        <v>14</v>
      </c>
      <c r="J575" s="2" t="s">
        <v>32</v>
      </c>
      <c r="K575" s="2" t="s">
        <v>16</v>
      </c>
    </row>
    <row r="576" spans="1:11" x14ac:dyDescent="0.3">
      <c r="A576">
        <v>575</v>
      </c>
      <c r="B576" s="1">
        <v>45315</v>
      </c>
      <c r="C576" s="2" t="s">
        <v>11</v>
      </c>
      <c r="D576" s="2" t="s">
        <v>20</v>
      </c>
      <c r="E576" s="3">
        <v>0.62916666666666665</v>
      </c>
      <c r="F576" s="3">
        <v>0.65069444444444446</v>
      </c>
      <c r="G576">
        <v>31</v>
      </c>
      <c r="H576" s="2" t="s">
        <v>17</v>
      </c>
      <c r="I576" s="2" t="s">
        <v>18</v>
      </c>
      <c r="J576" s="2" t="s">
        <v>45</v>
      </c>
      <c r="K576" s="2" t="s">
        <v>16</v>
      </c>
    </row>
    <row r="577" spans="1:11" x14ac:dyDescent="0.3">
      <c r="A577">
        <v>576</v>
      </c>
      <c r="B577" s="1">
        <v>45315</v>
      </c>
      <c r="C577" s="2" t="s">
        <v>11</v>
      </c>
      <c r="D577" s="2" t="s">
        <v>24</v>
      </c>
      <c r="E577" s="3">
        <v>0.91666666666666663</v>
      </c>
      <c r="F577" s="3">
        <v>0.92291666666666672</v>
      </c>
      <c r="G577">
        <v>9</v>
      </c>
      <c r="H577" s="2" t="s">
        <v>43</v>
      </c>
      <c r="I577" s="2" t="s">
        <v>14</v>
      </c>
      <c r="J577" s="2" t="s">
        <v>23</v>
      </c>
      <c r="K577" s="2" t="s">
        <v>16</v>
      </c>
    </row>
    <row r="578" spans="1:11" x14ac:dyDescent="0.3">
      <c r="A578">
        <v>577</v>
      </c>
      <c r="B578" s="1">
        <v>45315</v>
      </c>
      <c r="C578" s="2" t="s">
        <v>11</v>
      </c>
      <c r="D578" s="2" t="s">
        <v>24</v>
      </c>
      <c r="E578" s="3">
        <v>0.95625000000000004</v>
      </c>
      <c r="F578" s="3">
        <v>0.93611111111111112</v>
      </c>
      <c r="G578">
        <v>31</v>
      </c>
      <c r="H578" s="2" t="s">
        <v>31</v>
      </c>
      <c r="I578" s="2" t="s">
        <v>18</v>
      </c>
      <c r="J578" s="2" t="s">
        <v>45</v>
      </c>
      <c r="K578" s="2" t="s">
        <v>16</v>
      </c>
    </row>
    <row r="579" spans="1:11" x14ac:dyDescent="0.3">
      <c r="A579">
        <v>578</v>
      </c>
      <c r="B579" s="1">
        <v>45315</v>
      </c>
      <c r="C579" s="2" t="s">
        <v>30</v>
      </c>
      <c r="D579" s="2" t="s">
        <v>12</v>
      </c>
      <c r="E579" s="3">
        <v>0.25</v>
      </c>
      <c r="F579" s="3">
        <v>0.27638888888888891</v>
      </c>
      <c r="G579">
        <v>38</v>
      </c>
      <c r="H579" s="2" t="s">
        <v>37</v>
      </c>
      <c r="I579" s="2" t="s">
        <v>18</v>
      </c>
      <c r="J579" s="2" t="s">
        <v>38</v>
      </c>
      <c r="K579" s="2" t="s">
        <v>16</v>
      </c>
    </row>
    <row r="580" spans="1:11" x14ac:dyDescent="0.3">
      <c r="A580">
        <v>579</v>
      </c>
      <c r="B580" s="1">
        <v>45315</v>
      </c>
      <c r="C580" s="2" t="s">
        <v>30</v>
      </c>
      <c r="D580" s="2" t="s">
        <v>20</v>
      </c>
      <c r="E580" s="3">
        <v>0.58333333333333337</v>
      </c>
      <c r="F580" s="3">
        <v>0.58958333333333335</v>
      </c>
      <c r="G580">
        <v>9</v>
      </c>
      <c r="H580" s="2" t="s">
        <v>17</v>
      </c>
      <c r="I580" s="2" t="s">
        <v>18</v>
      </c>
      <c r="J580" s="2" t="s">
        <v>33</v>
      </c>
      <c r="K580" s="2" t="s">
        <v>16</v>
      </c>
    </row>
    <row r="581" spans="1:11" x14ac:dyDescent="0.3">
      <c r="A581">
        <v>580</v>
      </c>
      <c r="B581" s="1">
        <v>45315</v>
      </c>
      <c r="C581" s="2" t="s">
        <v>30</v>
      </c>
      <c r="D581" s="2" t="s">
        <v>24</v>
      </c>
      <c r="E581" s="3">
        <v>0.91666666666666663</v>
      </c>
      <c r="F581" s="3">
        <v>0.92569444444444449</v>
      </c>
      <c r="G581">
        <v>13</v>
      </c>
      <c r="H581" s="2" t="s">
        <v>37</v>
      </c>
      <c r="I581" s="2" t="s">
        <v>18</v>
      </c>
      <c r="J581" s="2" t="s">
        <v>23</v>
      </c>
      <c r="K581" s="2" t="s">
        <v>16</v>
      </c>
    </row>
    <row r="582" spans="1:11" x14ac:dyDescent="0.3">
      <c r="A582">
        <v>581</v>
      </c>
      <c r="B582" s="1">
        <v>45315</v>
      </c>
      <c r="C582" s="2" t="s">
        <v>30</v>
      </c>
      <c r="D582" s="2" t="s">
        <v>24</v>
      </c>
      <c r="E582" s="3">
        <v>0.94097222222222221</v>
      </c>
      <c r="F582" s="3">
        <v>0.93055555555555558</v>
      </c>
      <c r="G582">
        <v>45</v>
      </c>
      <c r="H582" s="2" t="s">
        <v>39</v>
      </c>
      <c r="I582" s="2" t="s">
        <v>14</v>
      </c>
      <c r="J582" s="2" t="s">
        <v>36</v>
      </c>
      <c r="K582" s="2" t="s">
        <v>16</v>
      </c>
    </row>
    <row r="583" spans="1:11" x14ac:dyDescent="0.3">
      <c r="A583">
        <v>582</v>
      </c>
      <c r="B583" s="1">
        <v>45315</v>
      </c>
      <c r="C583" s="2" t="s">
        <v>30</v>
      </c>
      <c r="D583" s="2" t="s">
        <v>24</v>
      </c>
      <c r="E583" s="3">
        <v>4.1666666666666666E-3</v>
      </c>
      <c r="F583" s="3">
        <v>1.1111111111111112E-2</v>
      </c>
      <c r="G583">
        <v>10</v>
      </c>
      <c r="H583" s="2" t="s">
        <v>34</v>
      </c>
      <c r="I583" s="2" t="s">
        <v>18</v>
      </c>
      <c r="J583" s="2" t="s">
        <v>15</v>
      </c>
      <c r="K583" s="2" t="s">
        <v>16</v>
      </c>
    </row>
    <row r="584" spans="1:11" x14ac:dyDescent="0.3">
      <c r="A584">
        <v>583</v>
      </c>
      <c r="B584" s="1">
        <v>45315</v>
      </c>
      <c r="C584" s="2" t="s">
        <v>35</v>
      </c>
      <c r="D584" s="2" t="s">
        <v>12</v>
      </c>
      <c r="E584" s="3">
        <v>0.25</v>
      </c>
      <c r="F584" s="3">
        <v>0.25763888888888886</v>
      </c>
      <c r="G584">
        <v>11</v>
      </c>
      <c r="H584" s="2" t="s">
        <v>17</v>
      </c>
      <c r="I584" s="2" t="s">
        <v>18</v>
      </c>
      <c r="J584" s="2" t="s">
        <v>22</v>
      </c>
      <c r="K584" s="2" t="s">
        <v>16</v>
      </c>
    </row>
    <row r="585" spans="1:11" x14ac:dyDescent="0.3">
      <c r="A585">
        <v>584</v>
      </c>
      <c r="B585" s="1">
        <v>45315</v>
      </c>
      <c r="C585" s="2" t="s">
        <v>35</v>
      </c>
      <c r="D585" s="2" t="s">
        <v>20</v>
      </c>
      <c r="E585" s="3">
        <v>0.58333333333333337</v>
      </c>
      <c r="F585" s="3">
        <v>0.60486111111111107</v>
      </c>
      <c r="G585">
        <v>31</v>
      </c>
      <c r="H585" s="2" t="s">
        <v>43</v>
      </c>
      <c r="I585" s="2" t="s">
        <v>14</v>
      </c>
      <c r="J585" s="2" t="s">
        <v>40</v>
      </c>
      <c r="K585" s="2" t="s">
        <v>16</v>
      </c>
    </row>
    <row r="586" spans="1:11" x14ac:dyDescent="0.3">
      <c r="A586">
        <v>585</v>
      </c>
      <c r="B586" s="1">
        <v>45315</v>
      </c>
      <c r="C586" s="2" t="s">
        <v>35</v>
      </c>
      <c r="D586" s="2" t="s">
        <v>20</v>
      </c>
      <c r="E586" s="3">
        <v>0.63263888888888886</v>
      </c>
      <c r="F586" s="3">
        <v>0.65972222222222221</v>
      </c>
      <c r="G586">
        <v>39</v>
      </c>
      <c r="H586" s="2" t="s">
        <v>17</v>
      </c>
      <c r="I586" s="2" t="s">
        <v>18</v>
      </c>
      <c r="J586" s="2" t="s">
        <v>26</v>
      </c>
      <c r="K586" s="2" t="s">
        <v>16</v>
      </c>
    </row>
    <row r="587" spans="1:11" x14ac:dyDescent="0.3">
      <c r="A587">
        <v>586</v>
      </c>
      <c r="B587" s="1">
        <v>45315</v>
      </c>
      <c r="C587" s="2" t="s">
        <v>35</v>
      </c>
      <c r="D587" s="2" t="s">
        <v>24</v>
      </c>
      <c r="E587" s="3">
        <v>0.91666666666666663</v>
      </c>
      <c r="F587" s="3">
        <v>0.9458333333333333</v>
      </c>
      <c r="G587">
        <v>42</v>
      </c>
      <c r="H587" s="2" t="s">
        <v>43</v>
      </c>
      <c r="I587" s="2" t="s">
        <v>14</v>
      </c>
      <c r="J587" s="2" t="s">
        <v>38</v>
      </c>
      <c r="K587" s="2" t="s">
        <v>16</v>
      </c>
    </row>
    <row r="588" spans="1:11" x14ac:dyDescent="0.3">
      <c r="A588">
        <v>587</v>
      </c>
      <c r="B588" s="1">
        <v>45315</v>
      </c>
      <c r="C588" s="2" t="s">
        <v>35</v>
      </c>
      <c r="D588" s="2" t="s">
        <v>24</v>
      </c>
      <c r="E588" s="3">
        <v>0.96527777777777779</v>
      </c>
      <c r="F588" s="3">
        <v>0.9770833333333333</v>
      </c>
      <c r="G588">
        <v>17</v>
      </c>
      <c r="H588" s="2" t="s">
        <v>34</v>
      </c>
      <c r="I588" s="2" t="s">
        <v>18</v>
      </c>
      <c r="J588" s="2" t="s">
        <v>23</v>
      </c>
      <c r="K588" s="2" t="s">
        <v>16</v>
      </c>
    </row>
    <row r="589" spans="1:11" x14ac:dyDescent="0.3">
      <c r="A589">
        <v>588</v>
      </c>
      <c r="B589" s="1">
        <v>45315</v>
      </c>
      <c r="C589" s="2" t="s">
        <v>35</v>
      </c>
      <c r="D589" s="2" t="s">
        <v>24</v>
      </c>
      <c r="E589" s="3">
        <v>0</v>
      </c>
      <c r="F589" s="3">
        <v>1.1111111111111112E-2</v>
      </c>
      <c r="G589">
        <v>16</v>
      </c>
      <c r="H589" s="2" t="s">
        <v>25</v>
      </c>
      <c r="I589" s="2" t="s">
        <v>14</v>
      </c>
      <c r="J589" s="2" t="s">
        <v>32</v>
      </c>
      <c r="K589" s="2" t="s">
        <v>16</v>
      </c>
    </row>
    <row r="590" spans="1:11" x14ac:dyDescent="0.3">
      <c r="A590">
        <v>589</v>
      </c>
      <c r="B590" s="1">
        <v>45315</v>
      </c>
      <c r="C590" s="2" t="s">
        <v>41</v>
      </c>
      <c r="D590" s="2" t="s">
        <v>12</v>
      </c>
      <c r="E590" s="3">
        <v>0.25</v>
      </c>
      <c r="F590" s="3">
        <v>0.26319444444444445</v>
      </c>
      <c r="G590">
        <v>19</v>
      </c>
      <c r="H590" s="2" t="s">
        <v>37</v>
      </c>
      <c r="I590" s="2" t="s">
        <v>18</v>
      </c>
      <c r="J590" s="2" t="s">
        <v>46</v>
      </c>
      <c r="K590" s="2" t="s">
        <v>16</v>
      </c>
    </row>
    <row r="591" spans="1:11" x14ac:dyDescent="0.3">
      <c r="A591">
        <v>590</v>
      </c>
      <c r="B591" s="1">
        <v>45315</v>
      </c>
      <c r="C591" s="2" t="s">
        <v>41</v>
      </c>
      <c r="D591" s="2" t="s">
        <v>12</v>
      </c>
      <c r="E591" s="3">
        <v>0.29444444444444445</v>
      </c>
      <c r="F591" s="3">
        <v>0.32291666666666669</v>
      </c>
      <c r="G591">
        <v>41</v>
      </c>
      <c r="H591" s="2" t="s">
        <v>21</v>
      </c>
      <c r="I591" s="2" t="s">
        <v>14</v>
      </c>
      <c r="J591" s="2" t="s">
        <v>33</v>
      </c>
      <c r="K591" s="2" t="s">
        <v>16</v>
      </c>
    </row>
    <row r="592" spans="1:11" x14ac:dyDescent="0.3">
      <c r="A592">
        <v>591</v>
      </c>
      <c r="B592" s="1">
        <v>45315</v>
      </c>
      <c r="C592" s="2" t="s">
        <v>41</v>
      </c>
      <c r="D592" s="2" t="s">
        <v>20</v>
      </c>
      <c r="E592" s="3">
        <v>0.58333333333333337</v>
      </c>
      <c r="F592" s="3">
        <v>0.6069444444444444</v>
      </c>
      <c r="G592">
        <v>34</v>
      </c>
      <c r="H592" s="2" t="s">
        <v>13</v>
      </c>
      <c r="I592" s="2" t="s">
        <v>14</v>
      </c>
      <c r="J592" s="2" t="s">
        <v>26</v>
      </c>
      <c r="K592" s="2" t="s">
        <v>16</v>
      </c>
    </row>
    <row r="593" spans="1:11" x14ac:dyDescent="0.3">
      <c r="A593">
        <v>592</v>
      </c>
      <c r="B593" s="1">
        <v>45315</v>
      </c>
      <c r="C593" s="2" t="s">
        <v>41</v>
      </c>
      <c r="D593" s="2" t="s">
        <v>24</v>
      </c>
      <c r="E593" s="3">
        <v>0.91666666666666663</v>
      </c>
      <c r="F593" s="3">
        <v>0.92222222222222228</v>
      </c>
      <c r="G593">
        <v>8</v>
      </c>
      <c r="H593" s="2" t="s">
        <v>25</v>
      </c>
      <c r="I593" s="2" t="s">
        <v>14</v>
      </c>
      <c r="J593" s="2" t="s">
        <v>29</v>
      </c>
      <c r="K593" s="2" t="s">
        <v>16</v>
      </c>
    </row>
    <row r="594" spans="1:11" x14ac:dyDescent="0.3">
      <c r="A594">
        <v>593</v>
      </c>
      <c r="B594" s="1">
        <v>45315</v>
      </c>
      <c r="C594" s="2" t="s">
        <v>44</v>
      </c>
      <c r="D594" s="2" t="s">
        <v>12</v>
      </c>
      <c r="E594" s="3">
        <v>0.25</v>
      </c>
      <c r="F594" s="3">
        <v>0.26458333333333334</v>
      </c>
      <c r="G594">
        <v>21</v>
      </c>
      <c r="H594" s="2" t="s">
        <v>17</v>
      </c>
      <c r="I594" s="2" t="s">
        <v>18</v>
      </c>
      <c r="J594" s="2" t="s">
        <v>19</v>
      </c>
      <c r="K594" s="2" t="s">
        <v>16</v>
      </c>
    </row>
    <row r="595" spans="1:11" x14ac:dyDescent="0.3">
      <c r="A595">
        <v>594</v>
      </c>
      <c r="B595" s="1">
        <v>45315</v>
      </c>
      <c r="C595" s="2" t="s">
        <v>44</v>
      </c>
      <c r="D595" s="2" t="s">
        <v>12</v>
      </c>
      <c r="E595" s="3">
        <v>0.28749999999999998</v>
      </c>
      <c r="F595" s="3">
        <v>0.25624999999999998</v>
      </c>
      <c r="G595">
        <v>15</v>
      </c>
      <c r="H595" s="2" t="s">
        <v>21</v>
      </c>
      <c r="I595" s="2" t="s">
        <v>14</v>
      </c>
      <c r="J595" s="2" t="s">
        <v>19</v>
      </c>
      <c r="K595" s="2" t="s">
        <v>16</v>
      </c>
    </row>
    <row r="596" spans="1:11" x14ac:dyDescent="0.3">
      <c r="A596">
        <v>595</v>
      </c>
      <c r="B596" s="1">
        <v>45315</v>
      </c>
      <c r="C596" s="2" t="s">
        <v>44</v>
      </c>
      <c r="D596" s="2" t="s">
        <v>12</v>
      </c>
      <c r="E596" s="3">
        <v>0.30486111111111114</v>
      </c>
      <c r="F596" s="3">
        <v>0.31874999999999998</v>
      </c>
      <c r="G596">
        <v>20</v>
      </c>
      <c r="H596" s="2" t="s">
        <v>31</v>
      </c>
      <c r="I596" s="2" t="s">
        <v>18</v>
      </c>
      <c r="J596" s="2" t="s">
        <v>23</v>
      </c>
      <c r="K596" s="2" t="s">
        <v>16</v>
      </c>
    </row>
    <row r="597" spans="1:11" x14ac:dyDescent="0.3">
      <c r="A597">
        <v>596</v>
      </c>
      <c r="B597" s="1">
        <v>45315</v>
      </c>
      <c r="C597" s="2" t="s">
        <v>44</v>
      </c>
      <c r="D597" s="2" t="s">
        <v>20</v>
      </c>
      <c r="E597" s="3">
        <v>0.58333333333333337</v>
      </c>
      <c r="F597" s="3">
        <v>0.62291666666666667</v>
      </c>
      <c r="G597">
        <v>57</v>
      </c>
      <c r="H597" s="2" t="s">
        <v>27</v>
      </c>
      <c r="I597" s="2" t="s">
        <v>18</v>
      </c>
      <c r="J597" s="2" t="s">
        <v>19</v>
      </c>
      <c r="K597" s="2" t="s">
        <v>16</v>
      </c>
    </row>
    <row r="598" spans="1:11" x14ac:dyDescent="0.3">
      <c r="A598">
        <v>597</v>
      </c>
      <c r="B598" s="1">
        <v>45315</v>
      </c>
      <c r="C598" s="2" t="s">
        <v>44</v>
      </c>
      <c r="D598" s="2" t="s">
        <v>20</v>
      </c>
      <c r="E598" s="3">
        <v>0.63958333333333328</v>
      </c>
      <c r="F598" s="3">
        <v>0.63263888888888886</v>
      </c>
      <c r="G598">
        <v>50</v>
      </c>
      <c r="H598" s="2" t="s">
        <v>13</v>
      </c>
      <c r="I598" s="2" t="s">
        <v>14</v>
      </c>
      <c r="J598" s="2" t="s">
        <v>42</v>
      </c>
      <c r="K598" s="2" t="s">
        <v>16</v>
      </c>
    </row>
    <row r="599" spans="1:11" x14ac:dyDescent="0.3">
      <c r="A599">
        <v>598</v>
      </c>
      <c r="B599" s="1">
        <v>45315</v>
      </c>
      <c r="C599" s="2" t="s">
        <v>44</v>
      </c>
      <c r="D599" s="2" t="s">
        <v>24</v>
      </c>
      <c r="E599" s="3">
        <v>0.91666666666666663</v>
      </c>
      <c r="F599" s="3">
        <v>0.93263888888888891</v>
      </c>
      <c r="G599">
        <v>23</v>
      </c>
      <c r="H599" s="2" t="s">
        <v>27</v>
      </c>
      <c r="I599" s="2" t="s">
        <v>18</v>
      </c>
      <c r="J599" s="2" t="s">
        <v>23</v>
      </c>
      <c r="K599" s="2" t="s">
        <v>16</v>
      </c>
    </row>
    <row r="600" spans="1:11" x14ac:dyDescent="0.3">
      <c r="A600">
        <v>599</v>
      </c>
      <c r="B600" s="1">
        <v>45315</v>
      </c>
      <c r="C600" s="2" t="s">
        <v>44</v>
      </c>
      <c r="D600" s="2" t="s">
        <v>24</v>
      </c>
      <c r="E600" s="3">
        <v>0.94513888888888886</v>
      </c>
      <c r="F600" s="3">
        <v>0.92569444444444449</v>
      </c>
      <c r="G600">
        <v>32</v>
      </c>
      <c r="H600" s="2" t="s">
        <v>13</v>
      </c>
      <c r="I600" s="2" t="s">
        <v>14</v>
      </c>
      <c r="J600" s="2" t="s">
        <v>29</v>
      </c>
      <c r="K600" s="2" t="s">
        <v>16</v>
      </c>
    </row>
    <row r="601" spans="1:11" x14ac:dyDescent="0.3">
      <c r="A601">
        <v>600</v>
      </c>
      <c r="B601" s="1">
        <v>45316</v>
      </c>
      <c r="C601" s="2" t="s">
        <v>11</v>
      </c>
      <c r="D601" s="2" t="s">
        <v>12</v>
      </c>
      <c r="E601" s="3">
        <v>0.25</v>
      </c>
      <c r="F601" s="3">
        <v>0.27916666666666667</v>
      </c>
      <c r="G601">
        <v>42</v>
      </c>
      <c r="H601" s="2" t="s">
        <v>13</v>
      </c>
      <c r="I601" s="2" t="s">
        <v>14</v>
      </c>
      <c r="J601" s="2" t="s">
        <v>23</v>
      </c>
      <c r="K601" s="2" t="s">
        <v>16</v>
      </c>
    </row>
    <row r="602" spans="1:11" x14ac:dyDescent="0.3">
      <c r="A602">
        <v>601</v>
      </c>
      <c r="B602" s="1">
        <v>45316</v>
      </c>
      <c r="C602" s="2" t="s">
        <v>11</v>
      </c>
      <c r="D602" s="2" t="s">
        <v>20</v>
      </c>
      <c r="E602" s="3">
        <v>0.58333333333333337</v>
      </c>
      <c r="F602" s="3">
        <v>0.62152777777777779</v>
      </c>
      <c r="G602">
        <v>55</v>
      </c>
      <c r="H602" s="2" t="s">
        <v>17</v>
      </c>
      <c r="I602" s="2" t="s">
        <v>18</v>
      </c>
      <c r="J602" s="2" t="s">
        <v>46</v>
      </c>
      <c r="K602" s="2" t="s">
        <v>16</v>
      </c>
    </row>
    <row r="603" spans="1:11" x14ac:dyDescent="0.3">
      <c r="A603">
        <v>602</v>
      </c>
      <c r="B603" s="1">
        <v>45316</v>
      </c>
      <c r="C603" s="2" t="s">
        <v>11</v>
      </c>
      <c r="D603" s="2" t="s">
        <v>20</v>
      </c>
      <c r="E603" s="3">
        <v>0.64097222222222228</v>
      </c>
      <c r="F603" s="3">
        <v>0.65555555555555556</v>
      </c>
      <c r="G603">
        <v>21</v>
      </c>
      <c r="H603" s="2" t="s">
        <v>13</v>
      </c>
      <c r="I603" s="2" t="s">
        <v>14</v>
      </c>
      <c r="J603" s="2" t="s">
        <v>29</v>
      </c>
      <c r="K603" s="2" t="s">
        <v>16</v>
      </c>
    </row>
    <row r="604" spans="1:11" x14ac:dyDescent="0.3">
      <c r="A604">
        <v>603</v>
      </c>
      <c r="B604" s="1">
        <v>45316</v>
      </c>
      <c r="C604" s="2" t="s">
        <v>11</v>
      </c>
      <c r="D604" s="2" t="s">
        <v>24</v>
      </c>
      <c r="E604" s="3">
        <v>0.91666666666666663</v>
      </c>
      <c r="F604" s="3">
        <v>0.92986111111111114</v>
      </c>
      <c r="G604">
        <v>19</v>
      </c>
      <c r="H604" s="2" t="s">
        <v>21</v>
      </c>
      <c r="I604" s="2" t="s">
        <v>14</v>
      </c>
      <c r="J604" s="2" t="s">
        <v>33</v>
      </c>
      <c r="K604" s="2" t="s">
        <v>16</v>
      </c>
    </row>
    <row r="605" spans="1:11" x14ac:dyDescent="0.3">
      <c r="A605">
        <v>604</v>
      </c>
      <c r="B605" s="1">
        <v>45316</v>
      </c>
      <c r="C605" s="2" t="s">
        <v>30</v>
      </c>
      <c r="D605" s="2" t="s">
        <v>12</v>
      </c>
      <c r="E605" s="3">
        <v>0.25</v>
      </c>
      <c r="F605" s="3">
        <v>0.25694444444444442</v>
      </c>
      <c r="G605">
        <v>10</v>
      </c>
      <c r="H605" s="2" t="s">
        <v>37</v>
      </c>
      <c r="I605" s="2" t="s">
        <v>18</v>
      </c>
      <c r="J605" s="2" t="s">
        <v>40</v>
      </c>
      <c r="K605" s="2" t="s">
        <v>16</v>
      </c>
    </row>
    <row r="606" spans="1:11" x14ac:dyDescent="0.3">
      <c r="A606">
        <v>605</v>
      </c>
      <c r="B606" s="1">
        <v>45316</v>
      </c>
      <c r="C606" s="2" t="s">
        <v>30</v>
      </c>
      <c r="D606" s="2" t="s">
        <v>12</v>
      </c>
      <c r="E606" s="3">
        <v>0.26944444444444443</v>
      </c>
      <c r="F606" s="3">
        <v>0.25138888888888888</v>
      </c>
      <c r="G606">
        <v>34</v>
      </c>
      <c r="H606" s="2" t="s">
        <v>43</v>
      </c>
      <c r="I606" s="2" t="s">
        <v>14</v>
      </c>
      <c r="J606" s="2" t="s">
        <v>45</v>
      </c>
      <c r="K606" s="2" t="s">
        <v>16</v>
      </c>
    </row>
    <row r="607" spans="1:11" x14ac:dyDescent="0.3">
      <c r="A607">
        <v>606</v>
      </c>
      <c r="B607" s="1">
        <v>45316</v>
      </c>
      <c r="C607" s="2" t="s">
        <v>30</v>
      </c>
      <c r="D607" s="2" t="s">
        <v>20</v>
      </c>
      <c r="E607" s="3">
        <v>0.58333333333333337</v>
      </c>
      <c r="F607" s="3">
        <v>0.59444444444444444</v>
      </c>
      <c r="G607">
        <v>16</v>
      </c>
      <c r="H607" s="2" t="s">
        <v>25</v>
      </c>
      <c r="I607" s="2" t="s">
        <v>14</v>
      </c>
      <c r="J607" s="2" t="s">
        <v>45</v>
      </c>
      <c r="K607" s="2" t="s">
        <v>16</v>
      </c>
    </row>
    <row r="608" spans="1:11" x14ac:dyDescent="0.3">
      <c r="A608">
        <v>607</v>
      </c>
      <c r="B608" s="1">
        <v>45316</v>
      </c>
      <c r="C608" s="2" t="s">
        <v>30</v>
      </c>
      <c r="D608" s="2" t="s">
        <v>24</v>
      </c>
      <c r="E608" s="3">
        <v>0.91666666666666663</v>
      </c>
      <c r="F608" s="3">
        <v>0.94652777777777775</v>
      </c>
      <c r="G608">
        <v>43</v>
      </c>
      <c r="H608" s="2" t="s">
        <v>39</v>
      </c>
      <c r="I608" s="2" t="s">
        <v>14</v>
      </c>
      <c r="J608" s="2" t="s">
        <v>19</v>
      </c>
      <c r="K608" s="2" t="s">
        <v>16</v>
      </c>
    </row>
    <row r="609" spans="1:11" x14ac:dyDescent="0.3">
      <c r="A609">
        <v>608</v>
      </c>
      <c r="B609" s="1">
        <v>45316</v>
      </c>
      <c r="C609" s="2" t="s">
        <v>30</v>
      </c>
      <c r="D609" s="2" t="s">
        <v>24</v>
      </c>
      <c r="E609" s="3">
        <v>0.95763888888888893</v>
      </c>
      <c r="F609" s="3">
        <v>0.9194444444444444</v>
      </c>
      <c r="G609">
        <v>5</v>
      </c>
      <c r="H609" s="2" t="s">
        <v>37</v>
      </c>
      <c r="I609" s="2" t="s">
        <v>18</v>
      </c>
      <c r="J609" s="2" t="s">
        <v>46</v>
      </c>
      <c r="K609" s="2" t="s">
        <v>16</v>
      </c>
    </row>
    <row r="610" spans="1:11" x14ac:dyDescent="0.3">
      <c r="A610">
        <v>609</v>
      </c>
      <c r="B610" s="1">
        <v>45316</v>
      </c>
      <c r="C610" s="2" t="s">
        <v>35</v>
      </c>
      <c r="D610" s="2" t="s">
        <v>12</v>
      </c>
      <c r="E610" s="3">
        <v>0.25</v>
      </c>
      <c r="F610" s="3">
        <v>0.27430555555555558</v>
      </c>
      <c r="G610">
        <v>35</v>
      </c>
      <c r="H610" s="2" t="s">
        <v>43</v>
      </c>
      <c r="I610" s="2" t="s">
        <v>14</v>
      </c>
      <c r="J610" s="2" t="s">
        <v>29</v>
      </c>
      <c r="K610" s="2" t="s">
        <v>16</v>
      </c>
    </row>
    <row r="611" spans="1:11" x14ac:dyDescent="0.3">
      <c r="A611">
        <v>610</v>
      </c>
      <c r="B611" s="1">
        <v>45316</v>
      </c>
      <c r="C611" s="2" t="s">
        <v>35</v>
      </c>
      <c r="D611" s="2" t="s">
        <v>20</v>
      </c>
      <c r="E611" s="3">
        <v>0.58333333333333337</v>
      </c>
      <c r="F611" s="3">
        <v>0.61805555555555558</v>
      </c>
      <c r="G611">
        <v>50</v>
      </c>
      <c r="H611" s="2" t="s">
        <v>37</v>
      </c>
      <c r="I611" s="2" t="s">
        <v>18</v>
      </c>
      <c r="J611" s="2" t="s">
        <v>46</v>
      </c>
      <c r="K611" s="2" t="s">
        <v>16</v>
      </c>
    </row>
    <row r="612" spans="1:11" x14ac:dyDescent="0.3">
      <c r="A612">
        <v>611</v>
      </c>
      <c r="B612" s="1">
        <v>45316</v>
      </c>
      <c r="C612" s="2" t="s">
        <v>35</v>
      </c>
      <c r="D612" s="2" t="s">
        <v>20</v>
      </c>
      <c r="E612" s="3">
        <v>0.63611111111111107</v>
      </c>
      <c r="F612" s="3">
        <v>0.6479166666666667</v>
      </c>
      <c r="G612">
        <v>17</v>
      </c>
      <c r="H612" s="2" t="s">
        <v>21</v>
      </c>
      <c r="I612" s="2" t="s">
        <v>14</v>
      </c>
      <c r="J612" s="2" t="s">
        <v>23</v>
      </c>
      <c r="K612" s="2" t="s">
        <v>16</v>
      </c>
    </row>
    <row r="613" spans="1:11" x14ac:dyDescent="0.3">
      <c r="A613">
        <v>612</v>
      </c>
      <c r="B613" s="1">
        <v>45316</v>
      </c>
      <c r="C613" s="2" t="s">
        <v>35</v>
      </c>
      <c r="D613" s="2" t="s">
        <v>24</v>
      </c>
      <c r="E613" s="3">
        <v>0.91666666666666663</v>
      </c>
      <c r="F613" s="3">
        <v>0.91805555555555551</v>
      </c>
      <c r="G613">
        <v>2</v>
      </c>
      <c r="H613" s="2" t="s">
        <v>43</v>
      </c>
      <c r="I613" s="2" t="s">
        <v>14</v>
      </c>
      <c r="J613" s="2" t="s">
        <v>15</v>
      </c>
      <c r="K613" s="2" t="s">
        <v>16</v>
      </c>
    </row>
    <row r="614" spans="1:11" x14ac:dyDescent="0.3">
      <c r="A614">
        <v>613</v>
      </c>
      <c r="B614" s="1">
        <v>45316</v>
      </c>
      <c r="C614" s="2" t="s">
        <v>41</v>
      </c>
      <c r="D614" s="2" t="s">
        <v>12</v>
      </c>
      <c r="E614" s="3">
        <v>0.25</v>
      </c>
      <c r="F614" s="3">
        <v>0.27916666666666667</v>
      </c>
      <c r="G614">
        <v>42</v>
      </c>
      <c r="H614" s="2" t="s">
        <v>17</v>
      </c>
      <c r="I614" s="2" t="s">
        <v>18</v>
      </c>
      <c r="J614" s="2" t="s">
        <v>26</v>
      </c>
      <c r="K614" s="2" t="s">
        <v>16</v>
      </c>
    </row>
    <row r="615" spans="1:11" x14ac:dyDescent="0.3">
      <c r="A615">
        <v>614</v>
      </c>
      <c r="B615" s="1">
        <v>45316</v>
      </c>
      <c r="C615" s="2" t="s">
        <v>41</v>
      </c>
      <c r="D615" s="2" t="s">
        <v>20</v>
      </c>
      <c r="E615" s="3">
        <v>0.58333333333333337</v>
      </c>
      <c r="F615" s="3">
        <v>0.58958333333333335</v>
      </c>
      <c r="G615">
        <v>9</v>
      </c>
      <c r="H615" s="2" t="s">
        <v>43</v>
      </c>
      <c r="I615" s="2" t="s">
        <v>14</v>
      </c>
      <c r="J615" s="2" t="s">
        <v>32</v>
      </c>
      <c r="K615" s="2" t="s">
        <v>16</v>
      </c>
    </row>
    <row r="616" spans="1:11" x14ac:dyDescent="0.3">
      <c r="A616">
        <v>615</v>
      </c>
      <c r="B616" s="1">
        <v>45316</v>
      </c>
      <c r="C616" s="2" t="s">
        <v>41</v>
      </c>
      <c r="D616" s="2" t="s">
        <v>24</v>
      </c>
      <c r="E616" s="3">
        <v>0.91666666666666663</v>
      </c>
      <c r="F616" s="3">
        <v>0.92361111111111116</v>
      </c>
      <c r="G616">
        <v>10</v>
      </c>
      <c r="H616" s="2" t="s">
        <v>43</v>
      </c>
      <c r="I616" s="2" t="s">
        <v>14</v>
      </c>
      <c r="J616" s="2" t="s">
        <v>45</v>
      </c>
      <c r="K616" s="2" t="s">
        <v>16</v>
      </c>
    </row>
    <row r="617" spans="1:11" x14ac:dyDescent="0.3">
      <c r="A617">
        <v>616</v>
      </c>
      <c r="B617" s="1">
        <v>45316</v>
      </c>
      <c r="C617" s="2" t="s">
        <v>44</v>
      </c>
      <c r="D617" s="2" t="s">
        <v>12</v>
      </c>
      <c r="E617" s="3">
        <v>0.25</v>
      </c>
      <c r="F617" s="3">
        <v>0.25972222222222224</v>
      </c>
      <c r="G617">
        <v>14</v>
      </c>
      <c r="H617" s="2" t="s">
        <v>39</v>
      </c>
      <c r="I617" s="2" t="s">
        <v>14</v>
      </c>
      <c r="J617" s="2" t="s">
        <v>19</v>
      </c>
      <c r="K617" s="2" t="s">
        <v>16</v>
      </c>
    </row>
    <row r="618" spans="1:11" x14ac:dyDescent="0.3">
      <c r="A618">
        <v>617</v>
      </c>
      <c r="B618" s="1">
        <v>45316</v>
      </c>
      <c r="C618" s="2" t="s">
        <v>44</v>
      </c>
      <c r="D618" s="2" t="s">
        <v>12</v>
      </c>
      <c r="E618" s="3">
        <v>0.28055555555555556</v>
      </c>
      <c r="F618" s="3">
        <v>0.28541666666666665</v>
      </c>
      <c r="G618">
        <v>7</v>
      </c>
      <c r="H618" s="2" t="s">
        <v>17</v>
      </c>
      <c r="I618" s="2" t="s">
        <v>18</v>
      </c>
      <c r="J618" s="2" t="s">
        <v>40</v>
      </c>
      <c r="K618" s="2" t="s">
        <v>16</v>
      </c>
    </row>
    <row r="619" spans="1:11" x14ac:dyDescent="0.3">
      <c r="A619">
        <v>618</v>
      </c>
      <c r="B619" s="1">
        <v>45316</v>
      </c>
      <c r="C619" s="2" t="s">
        <v>44</v>
      </c>
      <c r="D619" s="2" t="s">
        <v>20</v>
      </c>
      <c r="E619" s="3">
        <v>0.58333333333333337</v>
      </c>
      <c r="F619" s="3">
        <v>0.59652777777777777</v>
      </c>
      <c r="G619">
        <v>19</v>
      </c>
      <c r="H619" s="2" t="s">
        <v>25</v>
      </c>
      <c r="I619" s="2" t="s">
        <v>14</v>
      </c>
      <c r="J619" s="2" t="s">
        <v>26</v>
      </c>
      <c r="K619" s="2" t="s">
        <v>16</v>
      </c>
    </row>
    <row r="620" spans="1:11" x14ac:dyDescent="0.3">
      <c r="A620">
        <v>619</v>
      </c>
      <c r="B620" s="1">
        <v>45316</v>
      </c>
      <c r="C620" s="2" t="s">
        <v>44</v>
      </c>
      <c r="D620" s="2" t="s">
        <v>24</v>
      </c>
      <c r="E620" s="3">
        <v>0.91666666666666663</v>
      </c>
      <c r="F620" s="3">
        <v>0.95694444444444449</v>
      </c>
      <c r="G620">
        <v>58</v>
      </c>
      <c r="H620" s="2" t="s">
        <v>39</v>
      </c>
      <c r="I620" s="2" t="s">
        <v>14</v>
      </c>
      <c r="J620" s="2" t="s">
        <v>28</v>
      </c>
      <c r="K620" s="2" t="s">
        <v>16</v>
      </c>
    </row>
    <row r="621" spans="1:11" x14ac:dyDescent="0.3">
      <c r="A621">
        <v>620</v>
      </c>
      <c r="B621" s="1">
        <v>45316</v>
      </c>
      <c r="C621" s="2" t="s">
        <v>44</v>
      </c>
      <c r="D621" s="2" t="s">
        <v>24</v>
      </c>
      <c r="E621" s="3">
        <v>0.97777777777777775</v>
      </c>
      <c r="F621" s="3">
        <v>0.95833333333333337</v>
      </c>
      <c r="G621">
        <v>32</v>
      </c>
      <c r="H621" s="2" t="s">
        <v>17</v>
      </c>
      <c r="I621" s="2" t="s">
        <v>18</v>
      </c>
      <c r="J621" s="2" t="s">
        <v>36</v>
      </c>
      <c r="K621" s="2" t="s">
        <v>16</v>
      </c>
    </row>
    <row r="622" spans="1:11" x14ac:dyDescent="0.3">
      <c r="A622">
        <v>621</v>
      </c>
      <c r="B622" s="1">
        <v>45316</v>
      </c>
      <c r="C622" s="2" t="s">
        <v>44</v>
      </c>
      <c r="D622" s="2" t="s">
        <v>24</v>
      </c>
      <c r="E622" s="3">
        <v>3.9583333333333331E-2</v>
      </c>
      <c r="F622" s="3">
        <v>6.9444444444444441E-3</v>
      </c>
      <c r="G622">
        <v>13</v>
      </c>
      <c r="H622" s="2" t="s">
        <v>17</v>
      </c>
      <c r="I622" s="2" t="s">
        <v>18</v>
      </c>
      <c r="J622" s="2" t="s">
        <v>28</v>
      </c>
      <c r="K622" s="2" t="s">
        <v>16</v>
      </c>
    </row>
    <row r="623" spans="1:11" x14ac:dyDescent="0.3">
      <c r="A623">
        <v>622</v>
      </c>
      <c r="B623" s="1">
        <v>45317</v>
      </c>
      <c r="C623" s="2" t="s">
        <v>11</v>
      </c>
      <c r="D623" s="2" t="s">
        <v>12</v>
      </c>
      <c r="E623" s="3">
        <v>0.25</v>
      </c>
      <c r="F623" s="3">
        <v>0.28194444444444444</v>
      </c>
      <c r="G623">
        <v>46</v>
      </c>
      <c r="H623" s="2" t="s">
        <v>27</v>
      </c>
      <c r="I623" s="2" t="s">
        <v>18</v>
      </c>
      <c r="J623" s="2" t="s">
        <v>46</v>
      </c>
      <c r="K623" s="2" t="s">
        <v>16</v>
      </c>
    </row>
    <row r="624" spans="1:11" x14ac:dyDescent="0.3">
      <c r="A624">
        <v>623</v>
      </c>
      <c r="B624" s="1">
        <v>45317</v>
      </c>
      <c r="C624" s="2" t="s">
        <v>11</v>
      </c>
      <c r="D624" s="2" t="s">
        <v>20</v>
      </c>
      <c r="E624" s="3">
        <v>0.58333333333333337</v>
      </c>
      <c r="F624" s="3">
        <v>0.58888888888888891</v>
      </c>
      <c r="G624">
        <v>8</v>
      </c>
      <c r="H624" s="2" t="s">
        <v>13</v>
      </c>
      <c r="I624" s="2" t="s">
        <v>14</v>
      </c>
      <c r="J624" s="2" t="s">
        <v>15</v>
      </c>
      <c r="K624" s="2" t="s">
        <v>16</v>
      </c>
    </row>
    <row r="625" spans="1:11" x14ac:dyDescent="0.3">
      <c r="A625">
        <v>624</v>
      </c>
      <c r="B625" s="1">
        <v>45317</v>
      </c>
      <c r="C625" s="2" t="s">
        <v>11</v>
      </c>
      <c r="D625" s="2" t="s">
        <v>24</v>
      </c>
      <c r="E625" s="3">
        <v>0.91666666666666663</v>
      </c>
      <c r="F625" s="3">
        <v>0.93125000000000002</v>
      </c>
      <c r="G625">
        <v>21</v>
      </c>
      <c r="H625" s="2" t="s">
        <v>17</v>
      </c>
      <c r="I625" s="2" t="s">
        <v>18</v>
      </c>
      <c r="J625" s="2" t="s">
        <v>45</v>
      </c>
      <c r="K625" s="2" t="s">
        <v>16</v>
      </c>
    </row>
    <row r="626" spans="1:11" x14ac:dyDescent="0.3">
      <c r="A626">
        <v>625</v>
      </c>
      <c r="B626" s="1">
        <v>45317</v>
      </c>
      <c r="C626" s="2" t="s">
        <v>11</v>
      </c>
      <c r="D626" s="2" t="s">
        <v>24</v>
      </c>
      <c r="E626" s="3">
        <v>0.95833333333333337</v>
      </c>
      <c r="F626" s="3">
        <v>0.96458333333333335</v>
      </c>
      <c r="G626">
        <v>9</v>
      </c>
      <c r="H626" s="2" t="s">
        <v>34</v>
      </c>
      <c r="I626" s="2" t="s">
        <v>18</v>
      </c>
      <c r="J626" s="2" t="s">
        <v>32</v>
      </c>
      <c r="K626" s="2" t="s">
        <v>16</v>
      </c>
    </row>
    <row r="627" spans="1:11" x14ac:dyDescent="0.3">
      <c r="A627">
        <v>626</v>
      </c>
      <c r="B627" s="1">
        <v>45317</v>
      </c>
      <c r="C627" s="2" t="s">
        <v>30</v>
      </c>
      <c r="D627" s="2" t="s">
        <v>12</v>
      </c>
      <c r="E627" s="3">
        <v>0.25</v>
      </c>
      <c r="F627" s="3">
        <v>0.27291666666666664</v>
      </c>
      <c r="G627">
        <v>33</v>
      </c>
      <c r="H627" s="2" t="s">
        <v>43</v>
      </c>
      <c r="I627" s="2" t="s">
        <v>14</v>
      </c>
      <c r="J627" s="2" t="s">
        <v>45</v>
      </c>
      <c r="K627" s="2" t="s">
        <v>16</v>
      </c>
    </row>
    <row r="628" spans="1:11" x14ac:dyDescent="0.3">
      <c r="A628">
        <v>627</v>
      </c>
      <c r="B628" s="1">
        <v>45317</v>
      </c>
      <c r="C628" s="2" t="s">
        <v>30</v>
      </c>
      <c r="D628" s="2" t="s">
        <v>20</v>
      </c>
      <c r="E628" s="3">
        <v>0.58333333333333337</v>
      </c>
      <c r="F628" s="3">
        <v>0.6069444444444444</v>
      </c>
      <c r="G628">
        <v>34</v>
      </c>
      <c r="H628" s="2" t="s">
        <v>27</v>
      </c>
      <c r="I628" s="2" t="s">
        <v>18</v>
      </c>
      <c r="J628" s="2" t="s">
        <v>19</v>
      </c>
      <c r="K628" s="2" t="s">
        <v>16</v>
      </c>
    </row>
    <row r="629" spans="1:11" x14ac:dyDescent="0.3">
      <c r="A629">
        <v>628</v>
      </c>
      <c r="B629" s="1">
        <v>45317</v>
      </c>
      <c r="C629" s="2" t="s">
        <v>30</v>
      </c>
      <c r="D629" s="2" t="s">
        <v>20</v>
      </c>
      <c r="E629" s="3">
        <v>0.64583333333333337</v>
      </c>
      <c r="F629" s="3">
        <v>0.66111111111111109</v>
      </c>
      <c r="G629">
        <v>22</v>
      </c>
      <c r="H629" s="2" t="s">
        <v>17</v>
      </c>
      <c r="I629" s="2" t="s">
        <v>18</v>
      </c>
      <c r="J629" s="2" t="s">
        <v>19</v>
      </c>
      <c r="K629" s="2" t="s">
        <v>16</v>
      </c>
    </row>
    <row r="630" spans="1:11" x14ac:dyDescent="0.3">
      <c r="A630">
        <v>629</v>
      </c>
      <c r="B630" s="1">
        <v>45317</v>
      </c>
      <c r="C630" s="2" t="s">
        <v>30</v>
      </c>
      <c r="D630" s="2" t="s">
        <v>24</v>
      </c>
      <c r="E630" s="3">
        <v>0.91666666666666663</v>
      </c>
      <c r="F630" s="3">
        <v>0.9291666666666667</v>
      </c>
      <c r="G630">
        <v>18</v>
      </c>
      <c r="H630" s="2" t="s">
        <v>39</v>
      </c>
      <c r="I630" s="2" t="s">
        <v>14</v>
      </c>
      <c r="J630" s="2" t="s">
        <v>15</v>
      </c>
      <c r="K630" s="2" t="s">
        <v>16</v>
      </c>
    </row>
    <row r="631" spans="1:11" x14ac:dyDescent="0.3">
      <c r="A631">
        <v>630</v>
      </c>
      <c r="B631" s="1">
        <v>45317</v>
      </c>
      <c r="C631" s="2" t="s">
        <v>35</v>
      </c>
      <c r="D631" s="2" t="s">
        <v>12</v>
      </c>
      <c r="E631" s="3">
        <v>0.25</v>
      </c>
      <c r="F631" s="3">
        <v>0.27569444444444446</v>
      </c>
      <c r="G631">
        <v>37</v>
      </c>
      <c r="H631" s="2" t="s">
        <v>39</v>
      </c>
      <c r="I631" s="2" t="s">
        <v>14</v>
      </c>
      <c r="J631" s="2" t="s">
        <v>29</v>
      </c>
      <c r="K631" s="2" t="s">
        <v>16</v>
      </c>
    </row>
    <row r="632" spans="1:11" x14ac:dyDescent="0.3">
      <c r="A632">
        <v>631</v>
      </c>
      <c r="B632" s="1">
        <v>45317</v>
      </c>
      <c r="C632" s="2" t="s">
        <v>35</v>
      </c>
      <c r="D632" s="2" t="s">
        <v>12</v>
      </c>
      <c r="E632" s="3">
        <v>0.31180555555555556</v>
      </c>
      <c r="F632" s="3">
        <v>0.29791666666666666</v>
      </c>
      <c r="G632">
        <v>40</v>
      </c>
      <c r="H632" s="2" t="s">
        <v>13</v>
      </c>
      <c r="I632" s="2" t="s">
        <v>14</v>
      </c>
      <c r="J632" s="2" t="s">
        <v>29</v>
      </c>
      <c r="K632" s="2" t="s">
        <v>16</v>
      </c>
    </row>
    <row r="633" spans="1:11" x14ac:dyDescent="0.3">
      <c r="A633">
        <v>632</v>
      </c>
      <c r="B633" s="1">
        <v>45317</v>
      </c>
      <c r="C633" s="2" t="s">
        <v>35</v>
      </c>
      <c r="D633" s="2" t="s">
        <v>20</v>
      </c>
      <c r="E633" s="3">
        <v>0.58333333333333337</v>
      </c>
      <c r="F633" s="3">
        <v>0.62083333333333335</v>
      </c>
      <c r="G633">
        <v>54</v>
      </c>
      <c r="H633" s="2" t="s">
        <v>21</v>
      </c>
      <c r="I633" s="2" t="s">
        <v>14</v>
      </c>
      <c r="J633" s="2" t="s">
        <v>15</v>
      </c>
      <c r="K633" s="2" t="s">
        <v>16</v>
      </c>
    </row>
    <row r="634" spans="1:11" x14ac:dyDescent="0.3">
      <c r="A634">
        <v>633</v>
      </c>
      <c r="B634" s="1">
        <v>45317</v>
      </c>
      <c r="C634" s="2" t="s">
        <v>35</v>
      </c>
      <c r="D634" s="2" t="s">
        <v>20</v>
      </c>
      <c r="E634" s="3">
        <v>0.64583333333333337</v>
      </c>
      <c r="F634" s="3">
        <v>0.65208333333333335</v>
      </c>
      <c r="G634">
        <v>9</v>
      </c>
      <c r="H634" s="2" t="s">
        <v>13</v>
      </c>
      <c r="I634" s="2" t="s">
        <v>14</v>
      </c>
      <c r="J634" s="2" t="s">
        <v>38</v>
      </c>
      <c r="K634" s="2" t="s">
        <v>16</v>
      </c>
    </row>
    <row r="635" spans="1:11" x14ac:dyDescent="0.3">
      <c r="A635">
        <v>634</v>
      </c>
      <c r="B635" s="1">
        <v>45317</v>
      </c>
      <c r="C635" s="2" t="s">
        <v>35</v>
      </c>
      <c r="D635" s="2" t="s">
        <v>20</v>
      </c>
      <c r="E635" s="3">
        <v>0.68055555555555558</v>
      </c>
      <c r="F635" s="3">
        <v>0.67222222222222228</v>
      </c>
      <c r="G635">
        <v>48</v>
      </c>
      <c r="H635" s="2" t="s">
        <v>34</v>
      </c>
      <c r="I635" s="2" t="s">
        <v>18</v>
      </c>
      <c r="J635" s="2" t="s">
        <v>32</v>
      </c>
      <c r="K635" s="2" t="s">
        <v>16</v>
      </c>
    </row>
    <row r="636" spans="1:11" x14ac:dyDescent="0.3">
      <c r="A636">
        <v>635</v>
      </c>
      <c r="B636" s="1">
        <v>45317</v>
      </c>
      <c r="C636" s="2" t="s">
        <v>35</v>
      </c>
      <c r="D636" s="2" t="s">
        <v>24</v>
      </c>
      <c r="E636" s="3">
        <v>0.91666666666666663</v>
      </c>
      <c r="F636" s="3">
        <v>0.93263888888888891</v>
      </c>
      <c r="G636">
        <v>23</v>
      </c>
      <c r="H636" s="2" t="s">
        <v>34</v>
      </c>
      <c r="I636" s="2" t="s">
        <v>18</v>
      </c>
      <c r="J636" s="2" t="s">
        <v>23</v>
      </c>
      <c r="K636" s="2" t="s">
        <v>16</v>
      </c>
    </row>
    <row r="637" spans="1:11" x14ac:dyDescent="0.3">
      <c r="A637">
        <v>636</v>
      </c>
      <c r="B637" s="1">
        <v>45317</v>
      </c>
      <c r="C637" s="2" t="s">
        <v>41</v>
      </c>
      <c r="D637" s="2" t="s">
        <v>12</v>
      </c>
      <c r="E637" s="3">
        <v>0.25</v>
      </c>
      <c r="F637" s="3">
        <v>0.25763888888888886</v>
      </c>
      <c r="G637">
        <v>11</v>
      </c>
      <c r="H637" s="2" t="s">
        <v>43</v>
      </c>
      <c r="I637" s="2" t="s">
        <v>14</v>
      </c>
      <c r="J637" s="2" t="s">
        <v>15</v>
      </c>
      <c r="K637" s="2" t="s">
        <v>16</v>
      </c>
    </row>
    <row r="638" spans="1:11" x14ac:dyDescent="0.3">
      <c r="A638">
        <v>637</v>
      </c>
      <c r="B638" s="1">
        <v>45317</v>
      </c>
      <c r="C638" s="2" t="s">
        <v>41</v>
      </c>
      <c r="D638" s="2" t="s">
        <v>12</v>
      </c>
      <c r="E638" s="3">
        <v>0.26527777777777778</v>
      </c>
      <c r="F638" s="3">
        <v>0.2722222222222222</v>
      </c>
      <c r="G638">
        <v>10</v>
      </c>
      <c r="H638" s="2" t="s">
        <v>27</v>
      </c>
      <c r="I638" s="2" t="s">
        <v>18</v>
      </c>
      <c r="J638" s="2" t="s">
        <v>22</v>
      </c>
      <c r="K638" s="2" t="s">
        <v>16</v>
      </c>
    </row>
    <row r="639" spans="1:11" x14ac:dyDescent="0.3">
      <c r="A639">
        <v>638</v>
      </c>
      <c r="B639" s="1">
        <v>45317</v>
      </c>
      <c r="C639" s="2" t="s">
        <v>41</v>
      </c>
      <c r="D639" s="2" t="s">
        <v>12</v>
      </c>
      <c r="E639" s="3">
        <v>0.31041666666666667</v>
      </c>
      <c r="F639" s="3">
        <v>0.31944444444444442</v>
      </c>
      <c r="G639">
        <v>13</v>
      </c>
      <c r="H639" s="2" t="s">
        <v>27</v>
      </c>
      <c r="I639" s="2" t="s">
        <v>18</v>
      </c>
      <c r="J639" s="2" t="s">
        <v>40</v>
      </c>
      <c r="K639" s="2" t="s">
        <v>16</v>
      </c>
    </row>
    <row r="640" spans="1:11" x14ac:dyDescent="0.3">
      <c r="A640">
        <v>639</v>
      </c>
      <c r="B640" s="1">
        <v>45317</v>
      </c>
      <c r="C640" s="2" t="s">
        <v>41</v>
      </c>
      <c r="D640" s="2" t="s">
        <v>20</v>
      </c>
      <c r="E640" s="3">
        <v>0.58333333333333337</v>
      </c>
      <c r="F640" s="3">
        <v>0.59097222222222223</v>
      </c>
      <c r="G640">
        <v>11</v>
      </c>
      <c r="H640" s="2" t="s">
        <v>37</v>
      </c>
      <c r="I640" s="2" t="s">
        <v>18</v>
      </c>
      <c r="J640" s="2" t="s">
        <v>36</v>
      </c>
      <c r="K640" s="2" t="s">
        <v>16</v>
      </c>
    </row>
    <row r="641" spans="1:11" x14ac:dyDescent="0.3">
      <c r="A641">
        <v>640</v>
      </c>
      <c r="B641" s="1">
        <v>45317</v>
      </c>
      <c r="C641" s="2" t="s">
        <v>41</v>
      </c>
      <c r="D641" s="2" t="s">
        <v>24</v>
      </c>
      <c r="E641" s="3">
        <v>0.91666666666666663</v>
      </c>
      <c r="F641" s="3">
        <v>0.94722222222222219</v>
      </c>
      <c r="G641">
        <v>44</v>
      </c>
      <c r="H641" s="2" t="s">
        <v>27</v>
      </c>
      <c r="I641" s="2" t="s">
        <v>18</v>
      </c>
      <c r="J641" s="2" t="s">
        <v>36</v>
      </c>
      <c r="K641" s="2" t="s">
        <v>16</v>
      </c>
    </row>
    <row r="642" spans="1:11" x14ac:dyDescent="0.3">
      <c r="A642">
        <v>641</v>
      </c>
      <c r="B642" s="1">
        <v>45317</v>
      </c>
      <c r="C642" s="2" t="s">
        <v>44</v>
      </c>
      <c r="D642" s="2" t="s">
        <v>12</v>
      </c>
      <c r="E642" s="3">
        <v>0.25</v>
      </c>
      <c r="F642" s="3">
        <v>0.28263888888888888</v>
      </c>
      <c r="G642">
        <v>47</v>
      </c>
      <c r="H642" s="2" t="s">
        <v>21</v>
      </c>
      <c r="I642" s="2" t="s">
        <v>14</v>
      </c>
      <c r="J642" s="2" t="s">
        <v>15</v>
      </c>
      <c r="K642" s="2" t="s">
        <v>16</v>
      </c>
    </row>
    <row r="643" spans="1:11" x14ac:dyDescent="0.3">
      <c r="A643">
        <v>642</v>
      </c>
      <c r="B643" s="1">
        <v>45317</v>
      </c>
      <c r="C643" s="2" t="s">
        <v>44</v>
      </c>
      <c r="D643" s="2" t="s">
        <v>20</v>
      </c>
      <c r="E643" s="3">
        <v>0.58333333333333337</v>
      </c>
      <c r="F643" s="3">
        <v>0.5854166666666667</v>
      </c>
      <c r="G643">
        <v>3</v>
      </c>
      <c r="H643" s="2" t="s">
        <v>39</v>
      </c>
      <c r="I643" s="2" t="s">
        <v>14</v>
      </c>
      <c r="J643" s="2" t="s">
        <v>36</v>
      </c>
      <c r="K643" s="2" t="s">
        <v>16</v>
      </c>
    </row>
    <row r="644" spans="1:11" x14ac:dyDescent="0.3">
      <c r="A644">
        <v>643</v>
      </c>
      <c r="B644" s="1">
        <v>45317</v>
      </c>
      <c r="C644" s="2" t="s">
        <v>44</v>
      </c>
      <c r="D644" s="2" t="s">
        <v>24</v>
      </c>
      <c r="E644" s="3">
        <v>0.91666666666666663</v>
      </c>
      <c r="F644" s="3">
        <v>0.92291666666666672</v>
      </c>
      <c r="G644">
        <v>9</v>
      </c>
      <c r="H644" s="2" t="s">
        <v>31</v>
      </c>
      <c r="I644" s="2" t="s">
        <v>18</v>
      </c>
      <c r="J644" s="2" t="s">
        <v>29</v>
      </c>
      <c r="K644" s="2" t="s">
        <v>16</v>
      </c>
    </row>
    <row r="645" spans="1:11" x14ac:dyDescent="0.3">
      <c r="A645">
        <v>644</v>
      </c>
      <c r="B645" s="1">
        <v>45317</v>
      </c>
      <c r="C645" s="2" t="s">
        <v>44</v>
      </c>
      <c r="D645" s="2" t="s">
        <v>24</v>
      </c>
      <c r="E645" s="3">
        <v>0.94652777777777775</v>
      </c>
      <c r="F645" s="3">
        <v>0.95347222222222228</v>
      </c>
      <c r="G645">
        <v>10</v>
      </c>
      <c r="H645" s="2" t="s">
        <v>25</v>
      </c>
      <c r="I645" s="2" t="s">
        <v>14</v>
      </c>
      <c r="J645" s="2" t="s">
        <v>26</v>
      </c>
      <c r="K645" s="2" t="s">
        <v>16</v>
      </c>
    </row>
    <row r="646" spans="1:11" x14ac:dyDescent="0.3">
      <c r="A646">
        <v>645</v>
      </c>
      <c r="B646" s="1">
        <v>45317</v>
      </c>
      <c r="C646" s="2" t="s">
        <v>44</v>
      </c>
      <c r="D646" s="2" t="s">
        <v>24</v>
      </c>
      <c r="E646" s="3">
        <v>0.96805555555555556</v>
      </c>
      <c r="F646" s="3">
        <v>0.9819444444444444</v>
      </c>
      <c r="G646">
        <v>20</v>
      </c>
      <c r="H646" s="2" t="s">
        <v>25</v>
      </c>
      <c r="I646" s="2" t="s">
        <v>14</v>
      </c>
      <c r="J646" s="2" t="s">
        <v>19</v>
      </c>
      <c r="K646" s="2" t="s">
        <v>16</v>
      </c>
    </row>
    <row r="647" spans="1:11" x14ac:dyDescent="0.3">
      <c r="A647">
        <v>646</v>
      </c>
      <c r="B647" s="1">
        <v>45318</v>
      </c>
      <c r="C647" s="2" t="s">
        <v>11</v>
      </c>
      <c r="D647" s="2" t="s">
        <v>12</v>
      </c>
      <c r="E647" s="3">
        <v>0.25</v>
      </c>
      <c r="F647" s="3">
        <v>0.26041666666666669</v>
      </c>
      <c r="G647">
        <v>15</v>
      </c>
      <c r="H647" s="2" t="s">
        <v>25</v>
      </c>
      <c r="I647" s="2" t="s">
        <v>14</v>
      </c>
      <c r="J647" s="2" t="s">
        <v>38</v>
      </c>
      <c r="K647" s="2" t="s">
        <v>16</v>
      </c>
    </row>
    <row r="648" spans="1:11" x14ac:dyDescent="0.3">
      <c r="A648">
        <v>647</v>
      </c>
      <c r="B648" s="1">
        <v>45318</v>
      </c>
      <c r="C648" s="2" t="s">
        <v>11</v>
      </c>
      <c r="D648" s="2" t="s">
        <v>20</v>
      </c>
      <c r="E648" s="3">
        <v>0.58333333333333337</v>
      </c>
      <c r="F648" s="3">
        <v>0.61527777777777781</v>
      </c>
      <c r="G648">
        <v>46</v>
      </c>
      <c r="H648" s="2" t="s">
        <v>17</v>
      </c>
      <c r="I648" s="2" t="s">
        <v>18</v>
      </c>
      <c r="J648" s="2" t="s">
        <v>19</v>
      </c>
      <c r="K648" s="2" t="s">
        <v>16</v>
      </c>
    </row>
    <row r="649" spans="1:11" x14ac:dyDescent="0.3">
      <c r="A649">
        <v>648</v>
      </c>
      <c r="B649" s="1">
        <v>45318</v>
      </c>
      <c r="C649" s="2" t="s">
        <v>11</v>
      </c>
      <c r="D649" s="2" t="s">
        <v>20</v>
      </c>
      <c r="E649" s="3">
        <v>0.63541666666666663</v>
      </c>
      <c r="F649" s="3">
        <v>0.64513888888888893</v>
      </c>
      <c r="G649">
        <v>14</v>
      </c>
      <c r="H649" s="2" t="s">
        <v>25</v>
      </c>
      <c r="I649" s="2" t="s">
        <v>14</v>
      </c>
      <c r="J649" s="2" t="s">
        <v>45</v>
      </c>
      <c r="K649" s="2" t="s">
        <v>16</v>
      </c>
    </row>
    <row r="650" spans="1:11" x14ac:dyDescent="0.3">
      <c r="A650">
        <v>649</v>
      </c>
      <c r="B650" s="1">
        <v>45318</v>
      </c>
      <c r="C650" s="2" t="s">
        <v>11</v>
      </c>
      <c r="D650" s="2" t="s">
        <v>24</v>
      </c>
      <c r="E650" s="3">
        <v>0.91666666666666663</v>
      </c>
      <c r="F650" s="3">
        <v>0.93888888888888888</v>
      </c>
      <c r="G650">
        <v>32</v>
      </c>
      <c r="H650" s="2" t="s">
        <v>17</v>
      </c>
      <c r="I650" s="2" t="s">
        <v>18</v>
      </c>
      <c r="J650" s="2" t="s">
        <v>36</v>
      </c>
      <c r="K650" s="2" t="s">
        <v>16</v>
      </c>
    </row>
    <row r="651" spans="1:11" x14ac:dyDescent="0.3">
      <c r="A651">
        <v>650</v>
      </c>
      <c r="B651" s="1">
        <v>45318</v>
      </c>
      <c r="C651" s="2" t="s">
        <v>30</v>
      </c>
      <c r="D651" s="2" t="s">
        <v>12</v>
      </c>
      <c r="E651" s="3">
        <v>0.25</v>
      </c>
      <c r="F651" s="3">
        <v>0.2902777777777778</v>
      </c>
      <c r="G651">
        <v>58</v>
      </c>
      <c r="H651" s="2" t="s">
        <v>43</v>
      </c>
      <c r="I651" s="2" t="s">
        <v>14</v>
      </c>
      <c r="J651" s="2" t="s">
        <v>28</v>
      </c>
      <c r="K651" s="2" t="s">
        <v>16</v>
      </c>
    </row>
    <row r="652" spans="1:11" x14ac:dyDescent="0.3">
      <c r="A652">
        <v>651</v>
      </c>
      <c r="B652" s="1">
        <v>45318</v>
      </c>
      <c r="C652" s="2" t="s">
        <v>30</v>
      </c>
      <c r="D652" s="2" t="s">
        <v>20</v>
      </c>
      <c r="E652" s="3">
        <v>0.58333333333333337</v>
      </c>
      <c r="F652" s="3">
        <v>0.60624999999999996</v>
      </c>
      <c r="G652">
        <v>33</v>
      </c>
      <c r="H652" s="2" t="s">
        <v>25</v>
      </c>
      <c r="I652" s="2" t="s">
        <v>14</v>
      </c>
      <c r="J652" s="2" t="s">
        <v>40</v>
      </c>
      <c r="K652" s="2" t="s">
        <v>16</v>
      </c>
    </row>
    <row r="653" spans="1:11" x14ac:dyDescent="0.3">
      <c r="A653">
        <v>652</v>
      </c>
      <c r="B653" s="1">
        <v>45318</v>
      </c>
      <c r="C653" s="2" t="s">
        <v>30</v>
      </c>
      <c r="D653" s="2" t="s">
        <v>20</v>
      </c>
      <c r="E653" s="3">
        <v>0.625</v>
      </c>
      <c r="F653" s="3">
        <v>0.62847222222222221</v>
      </c>
      <c r="G653">
        <v>5</v>
      </c>
      <c r="H653" s="2" t="s">
        <v>21</v>
      </c>
      <c r="I653" s="2" t="s">
        <v>14</v>
      </c>
      <c r="J653" s="2" t="s">
        <v>23</v>
      </c>
      <c r="K653" s="2" t="s">
        <v>16</v>
      </c>
    </row>
    <row r="654" spans="1:11" x14ac:dyDescent="0.3">
      <c r="A654">
        <v>653</v>
      </c>
      <c r="B654" s="1">
        <v>45318</v>
      </c>
      <c r="C654" s="2" t="s">
        <v>30</v>
      </c>
      <c r="D654" s="2" t="s">
        <v>24</v>
      </c>
      <c r="E654" s="3">
        <v>0.91666666666666663</v>
      </c>
      <c r="F654" s="3">
        <v>0.9555555555555556</v>
      </c>
      <c r="G654">
        <v>56</v>
      </c>
      <c r="H654" s="2" t="s">
        <v>43</v>
      </c>
      <c r="I654" s="2" t="s">
        <v>14</v>
      </c>
      <c r="J654" s="2" t="s">
        <v>29</v>
      </c>
      <c r="K654" s="2" t="s">
        <v>16</v>
      </c>
    </row>
    <row r="655" spans="1:11" x14ac:dyDescent="0.3">
      <c r="A655">
        <v>654</v>
      </c>
      <c r="B655" s="1">
        <v>45318</v>
      </c>
      <c r="C655" s="2" t="s">
        <v>30</v>
      </c>
      <c r="D655" s="2" t="s">
        <v>24</v>
      </c>
      <c r="E655" s="3">
        <v>0.97013888888888888</v>
      </c>
      <c r="F655" s="3">
        <v>0.98611111111111116</v>
      </c>
      <c r="G655">
        <v>23</v>
      </c>
      <c r="H655" s="2" t="s">
        <v>25</v>
      </c>
      <c r="I655" s="2" t="s">
        <v>14</v>
      </c>
      <c r="J655" s="2" t="s">
        <v>19</v>
      </c>
      <c r="K655" s="2" t="s">
        <v>16</v>
      </c>
    </row>
    <row r="656" spans="1:11" x14ac:dyDescent="0.3">
      <c r="A656">
        <v>655</v>
      </c>
      <c r="B656" s="1">
        <v>45318</v>
      </c>
      <c r="C656" s="2" t="s">
        <v>35</v>
      </c>
      <c r="D656" s="2" t="s">
        <v>12</v>
      </c>
      <c r="E656" s="3">
        <v>0.25</v>
      </c>
      <c r="F656" s="3">
        <v>0.26805555555555555</v>
      </c>
      <c r="G656">
        <v>26</v>
      </c>
      <c r="H656" s="2" t="s">
        <v>27</v>
      </c>
      <c r="I656" s="2" t="s">
        <v>18</v>
      </c>
      <c r="J656" s="2" t="s">
        <v>33</v>
      </c>
      <c r="K656" s="2" t="s">
        <v>16</v>
      </c>
    </row>
    <row r="657" spans="1:11" x14ac:dyDescent="0.3">
      <c r="A657">
        <v>656</v>
      </c>
      <c r="B657" s="1">
        <v>45318</v>
      </c>
      <c r="C657" s="2" t="s">
        <v>35</v>
      </c>
      <c r="D657" s="2" t="s">
        <v>12</v>
      </c>
      <c r="E657" s="3">
        <v>0.28472222222222221</v>
      </c>
      <c r="F657" s="3">
        <v>0.27500000000000002</v>
      </c>
      <c r="G657">
        <v>46</v>
      </c>
      <c r="H657" s="2" t="s">
        <v>17</v>
      </c>
      <c r="I657" s="2" t="s">
        <v>18</v>
      </c>
      <c r="J657" s="2" t="s">
        <v>32</v>
      </c>
      <c r="K657" s="2" t="s">
        <v>16</v>
      </c>
    </row>
    <row r="658" spans="1:11" x14ac:dyDescent="0.3">
      <c r="A658">
        <v>657</v>
      </c>
      <c r="B658" s="1">
        <v>45318</v>
      </c>
      <c r="C658" s="2" t="s">
        <v>35</v>
      </c>
      <c r="D658" s="2" t="s">
        <v>12</v>
      </c>
      <c r="E658" s="3">
        <v>0.34513888888888888</v>
      </c>
      <c r="F658" s="3">
        <v>0.34791666666666665</v>
      </c>
      <c r="G658">
        <v>4</v>
      </c>
      <c r="H658" s="2" t="s">
        <v>31</v>
      </c>
      <c r="I658" s="2" t="s">
        <v>18</v>
      </c>
      <c r="J658" s="2" t="s">
        <v>19</v>
      </c>
      <c r="K658" s="2" t="s">
        <v>16</v>
      </c>
    </row>
    <row r="659" spans="1:11" x14ac:dyDescent="0.3">
      <c r="A659">
        <v>658</v>
      </c>
      <c r="B659" s="1">
        <v>45318</v>
      </c>
      <c r="C659" s="2" t="s">
        <v>35</v>
      </c>
      <c r="D659" s="2" t="s">
        <v>20</v>
      </c>
      <c r="E659" s="3">
        <v>0.58333333333333337</v>
      </c>
      <c r="F659" s="3">
        <v>0.60555555555555551</v>
      </c>
      <c r="G659">
        <v>32</v>
      </c>
      <c r="H659" s="2" t="s">
        <v>34</v>
      </c>
      <c r="I659" s="2" t="s">
        <v>18</v>
      </c>
      <c r="J659" s="2" t="s">
        <v>32</v>
      </c>
      <c r="K659" s="2" t="s">
        <v>16</v>
      </c>
    </row>
    <row r="660" spans="1:11" x14ac:dyDescent="0.3">
      <c r="A660">
        <v>659</v>
      </c>
      <c r="B660" s="1">
        <v>45318</v>
      </c>
      <c r="C660" s="2" t="s">
        <v>35</v>
      </c>
      <c r="D660" s="2" t="s">
        <v>20</v>
      </c>
      <c r="E660" s="3">
        <v>0.6333333333333333</v>
      </c>
      <c r="F660" s="3">
        <v>0.65</v>
      </c>
      <c r="G660">
        <v>24</v>
      </c>
      <c r="H660" s="2" t="s">
        <v>17</v>
      </c>
      <c r="I660" s="2" t="s">
        <v>18</v>
      </c>
      <c r="J660" s="2" t="s">
        <v>15</v>
      </c>
      <c r="K660" s="2" t="s">
        <v>16</v>
      </c>
    </row>
    <row r="661" spans="1:11" x14ac:dyDescent="0.3">
      <c r="A661">
        <v>660</v>
      </c>
      <c r="B661" s="1">
        <v>45318</v>
      </c>
      <c r="C661" s="2" t="s">
        <v>35</v>
      </c>
      <c r="D661" s="2" t="s">
        <v>24</v>
      </c>
      <c r="E661" s="3">
        <v>0.91666666666666663</v>
      </c>
      <c r="F661" s="3">
        <v>0.9375</v>
      </c>
      <c r="G661">
        <v>30</v>
      </c>
      <c r="H661" s="2" t="s">
        <v>13</v>
      </c>
      <c r="I661" s="2" t="s">
        <v>14</v>
      </c>
      <c r="J661" s="2" t="s">
        <v>28</v>
      </c>
      <c r="K661" s="2" t="s">
        <v>16</v>
      </c>
    </row>
    <row r="662" spans="1:11" x14ac:dyDescent="0.3">
      <c r="A662">
        <v>661</v>
      </c>
      <c r="B662" s="1">
        <v>45318</v>
      </c>
      <c r="C662" s="2" t="s">
        <v>41</v>
      </c>
      <c r="D662" s="2" t="s">
        <v>12</v>
      </c>
      <c r="E662" s="3">
        <v>0.25</v>
      </c>
      <c r="F662" s="3">
        <v>0.27847222222222223</v>
      </c>
      <c r="G662">
        <v>41</v>
      </c>
      <c r="H662" s="2" t="s">
        <v>37</v>
      </c>
      <c r="I662" s="2" t="s">
        <v>18</v>
      </c>
      <c r="J662" s="2" t="s">
        <v>28</v>
      </c>
      <c r="K662" s="2" t="s">
        <v>16</v>
      </c>
    </row>
    <row r="663" spans="1:11" x14ac:dyDescent="0.3">
      <c r="A663">
        <v>662</v>
      </c>
      <c r="B663" s="1">
        <v>45318</v>
      </c>
      <c r="C663" s="2" t="s">
        <v>41</v>
      </c>
      <c r="D663" s="2" t="s">
        <v>12</v>
      </c>
      <c r="E663" s="3">
        <v>0.28819444444444442</v>
      </c>
      <c r="F663" s="3">
        <v>0.25138888888888888</v>
      </c>
      <c r="G663">
        <v>7</v>
      </c>
      <c r="H663" s="2" t="s">
        <v>31</v>
      </c>
      <c r="I663" s="2" t="s">
        <v>18</v>
      </c>
      <c r="J663" s="2" t="s">
        <v>19</v>
      </c>
      <c r="K663" s="2" t="s">
        <v>16</v>
      </c>
    </row>
    <row r="664" spans="1:11" x14ac:dyDescent="0.3">
      <c r="A664">
        <v>663</v>
      </c>
      <c r="B664" s="1">
        <v>45318</v>
      </c>
      <c r="C664" s="2" t="s">
        <v>41</v>
      </c>
      <c r="D664" s="2" t="s">
        <v>20</v>
      </c>
      <c r="E664" s="3">
        <v>0.58333333333333337</v>
      </c>
      <c r="F664" s="3">
        <v>0.60486111111111107</v>
      </c>
      <c r="G664">
        <v>31</v>
      </c>
      <c r="H664" s="2" t="s">
        <v>34</v>
      </c>
      <c r="I664" s="2" t="s">
        <v>18</v>
      </c>
      <c r="J664" s="2" t="s">
        <v>40</v>
      </c>
      <c r="K664" s="2" t="s">
        <v>16</v>
      </c>
    </row>
    <row r="665" spans="1:11" x14ac:dyDescent="0.3">
      <c r="A665">
        <v>664</v>
      </c>
      <c r="B665" s="1">
        <v>45318</v>
      </c>
      <c r="C665" s="2" t="s">
        <v>41</v>
      </c>
      <c r="D665" s="2" t="s">
        <v>20</v>
      </c>
      <c r="E665" s="3">
        <v>0.64097222222222228</v>
      </c>
      <c r="F665" s="3">
        <v>0.66388888888888886</v>
      </c>
      <c r="G665">
        <v>33</v>
      </c>
      <c r="H665" s="2" t="s">
        <v>21</v>
      </c>
      <c r="I665" s="2" t="s">
        <v>14</v>
      </c>
      <c r="J665" s="2" t="s">
        <v>22</v>
      </c>
      <c r="K665" s="2" t="s">
        <v>16</v>
      </c>
    </row>
    <row r="666" spans="1:11" x14ac:dyDescent="0.3">
      <c r="A666">
        <v>665</v>
      </c>
      <c r="B666" s="1">
        <v>45318</v>
      </c>
      <c r="C666" s="2" t="s">
        <v>41</v>
      </c>
      <c r="D666" s="2" t="s">
        <v>24</v>
      </c>
      <c r="E666" s="3">
        <v>0.91666666666666663</v>
      </c>
      <c r="F666" s="3">
        <v>0.93125000000000002</v>
      </c>
      <c r="G666">
        <v>21</v>
      </c>
      <c r="H666" s="2" t="s">
        <v>21</v>
      </c>
      <c r="I666" s="2" t="s">
        <v>14</v>
      </c>
      <c r="J666" s="2" t="s">
        <v>19</v>
      </c>
      <c r="K666" s="2" t="s">
        <v>16</v>
      </c>
    </row>
    <row r="667" spans="1:11" x14ac:dyDescent="0.3">
      <c r="A667">
        <v>666</v>
      </c>
      <c r="B667" s="1">
        <v>45318</v>
      </c>
      <c r="C667" s="2" t="s">
        <v>41</v>
      </c>
      <c r="D667" s="2" t="s">
        <v>24</v>
      </c>
      <c r="E667" s="3">
        <v>0.97222222222222221</v>
      </c>
      <c r="F667" s="3">
        <v>0.99791666666666667</v>
      </c>
      <c r="G667">
        <v>37</v>
      </c>
      <c r="H667" s="2" t="s">
        <v>37</v>
      </c>
      <c r="I667" s="2" t="s">
        <v>18</v>
      </c>
      <c r="J667" s="2" t="s">
        <v>19</v>
      </c>
      <c r="K667" s="2" t="s">
        <v>16</v>
      </c>
    </row>
    <row r="668" spans="1:11" x14ac:dyDescent="0.3">
      <c r="A668">
        <v>667</v>
      </c>
      <c r="B668" s="1">
        <v>45318</v>
      </c>
      <c r="C668" s="2" t="s">
        <v>44</v>
      </c>
      <c r="D668" s="2" t="s">
        <v>12</v>
      </c>
      <c r="E668" s="3">
        <v>0.25</v>
      </c>
      <c r="F668" s="3">
        <v>0.2722222222222222</v>
      </c>
      <c r="G668">
        <v>32</v>
      </c>
      <c r="H668" s="2" t="s">
        <v>17</v>
      </c>
      <c r="I668" s="2" t="s">
        <v>18</v>
      </c>
      <c r="J668" s="2" t="s">
        <v>38</v>
      </c>
      <c r="K668" s="2" t="s">
        <v>16</v>
      </c>
    </row>
    <row r="669" spans="1:11" x14ac:dyDescent="0.3">
      <c r="A669">
        <v>668</v>
      </c>
      <c r="B669" s="1">
        <v>45318</v>
      </c>
      <c r="C669" s="2" t="s">
        <v>44</v>
      </c>
      <c r="D669" s="2" t="s">
        <v>20</v>
      </c>
      <c r="E669" s="3">
        <v>0.58333333333333337</v>
      </c>
      <c r="F669" s="3">
        <v>0.58819444444444446</v>
      </c>
      <c r="G669">
        <v>7</v>
      </c>
      <c r="H669" s="2" t="s">
        <v>34</v>
      </c>
      <c r="I669" s="2" t="s">
        <v>18</v>
      </c>
      <c r="J669" s="2" t="s">
        <v>23</v>
      </c>
      <c r="K669" s="2" t="s">
        <v>16</v>
      </c>
    </row>
    <row r="670" spans="1:11" x14ac:dyDescent="0.3">
      <c r="A670">
        <v>669</v>
      </c>
      <c r="B670" s="1">
        <v>45318</v>
      </c>
      <c r="C670" s="2" t="s">
        <v>44</v>
      </c>
      <c r="D670" s="2" t="s">
        <v>20</v>
      </c>
      <c r="E670" s="3">
        <v>0.62638888888888888</v>
      </c>
      <c r="F670" s="3">
        <v>0.64236111111111116</v>
      </c>
      <c r="G670">
        <v>23</v>
      </c>
      <c r="H670" s="2" t="s">
        <v>43</v>
      </c>
      <c r="I670" s="2" t="s">
        <v>14</v>
      </c>
      <c r="J670" s="2" t="s">
        <v>29</v>
      </c>
      <c r="K670" s="2" t="s">
        <v>16</v>
      </c>
    </row>
    <row r="671" spans="1:11" x14ac:dyDescent="0.3">
      <c r="A671">
        <v>670</v>
      </c>
      <c r="B671" s="1">
        <v>45318</v>
      </c>
      <c r="C671" s="2" t="s">
        <v>44</v>
      </c>
      <c r="D671" s="2" t="s">
        <v>24</v>
      </c>
      <c r="E671" s="3">
        <v>0.91666666666666663</v>
      </c>
      <c r="F671" s="3">
        <v>0.95347222222222228</v>
      </c>
      <c r="G671">
        <v>53</v>
      </c>
      <c r="H671" s="2" t="s">
        <v>27</v>
      </c>
      <c r="I671" s="2" t="s">
        <v>18</v>
      </c>
      <c r="J671" s="2" t="s">
        <v>29</v>
      </c>
      <c r="K671" s="2" t="s">
        <v>16</v>
      </c>
    </row>
    <row r="672" spans="1:11" x14ac:dyDescent="0.3">
      <c r="A672">
        <v>671</v>
      </c>
      <c r="B672" s="1">
        <v>45318</v>
      </c>
      <c r="C672" s="2" t="s">
        <v>44</v>
      </c>
      <c r="D672" s="2" t="s">
        <v>24</v>
      </c>
      <c r="E672" s="3">
        <v>0.97152777777777777</v>
      </c>
      <c r="F672" s="3">
        <v>0.98958333333333337</v>
      </c>
      <c r="G672">
        <v>26</v>
      </c>
      <c r="H672" s="2" t="s">
        <v>17</v>
      </c>
      <c r="I672" s="2" t="s">
        <v>18</v>
      </c>
      <c r="J672" s="2" t="s">
        <v>42</v>
      </c>
      <c r="K672" s="2" t="s">
        <v>16</v>
      </c>
    </row>
    <row r="673" spans="1:11" x14ac:dyDescent="0.3">
      <c r="A673">
        <v>672</v>
      </c>
      <c r="B673" s="1">
        <v>45319</v>
      </c>
      <c r="C673" s="2" t="s">
        <v>11</v>
      </c>
      <c r="D673" s="2" t="s">
        <v>12</v>
      </c>
      <c r="E673" s="3">
        <v>0.25</v>
      </c>
      <c r="F673" s="3">
        <v>0.27986111111111112</v>
      </c>
      <c r="G673">
        <v>43</v>
      </c>
      <c r="H673" s="2" t="s">
        <v>21</v>
      </c>
      <c r="I673" s="2" t="s">
        <v>14</v>
      </c>
      <c r="J673" s="2" t="s">
        <v>26</v>
      </c>
      <c r="K673" s="2" t="s">
        <v>16</v>
      </c>
    </row>
    <row r="674" spans="1:11" x14ac:dyDescent="0.3">
      <c r="A674">
        <v>673</v>
      </c>
      <c r="B674" s="1">
        <v>45319</v>
      </c>
      <c r="C674" s="2" t="s">
        <v>11</v>
      </c>
      <c r="D674" s="2" t="s">
        <v>20</v>
      </c>
      <c r="E674" s="3">
        <v>0.58333333333333337</v>
      </c>
      <c r="F674" s="3">
        <v>0.60555555555555551</v>
      </c>
      <c r="G674">
        <v>32</v>
      </c>
      <c r="H674" s="2" t="s">
        <v>31</v>
      </c>
      <c r="I674" s="2" t="s">
        <v>18</v>
      </c>
      <c r="J674" s="2" t="s">
        <v>46</v>
      </c>
      <c r="K674" s="2" t="s">
        <v>16</v>
      </c>
    </row>
    <row r="675" spans="1:11" x14ac:dyDescent="0.3">
      <c r="A675">
        <v>674</v>
      </c>
      <c r="B675" s="1">
        <v>45319</v>
      </c>
      <c r="C675" s="2" t="s">
        <v>11</v>
      </c>
      <c r="D675" s="2" t="s">
        <v>24</v>
      </c>
      <c r="E675" s="3">
        <v>0.91666666666666663</v>
      </c>
      <c r="F675" s="3">
        <v>0.92500000000000004</v>
      </c>
      <c r="G675">
        <v>12</v>
      </c>
      <c r="H675" s="2" t="s">
        <v>37</v>
      </c>
      <c r="I675" s="2" t="s">
        <v>18</v>
      </c>
      <c r="J675" s="2" t="s">
        <v>15</v>
      </c>
      <c r="K675" s="2" t="s">
        <v>16</v>
      </c>
    </row>
    <row r="676" spans="1:11" x14ac:dyDescent="0.3">
      <c r="A676">
        <v>675</v>
      </c>
      <c r="B676" s="1">
        <v>45319</v>
      </c>
      <c r="C676" s="2" t="s">
        <v>11</v>
      </c>
      <c r="D676" s="2" t="s">
        <v>24</v>
      </c>
      <c r="E676" s="3">
        <v>0.9604166666666667</v>
      </c>
      <c r="F676" s="3">
        <v>0.96388888888888891</v>
      </c>
      <c r="G676">
        <v>5</v>
      </c>
      <c r="H676" s="2" t="s">
        <v>27</v>
      </c>
      <c r="I676" s="2" t="s">
        <v>18</v>
      </c>
      <c r="J676" s="2" t="s">
        <v>45</v>
      </c>
      <c r="K676" s="2" t="s">
        <v>16</v>
      </c>
    </row>
    <row r="677" spans="1:11" x14ac:dyDescent="0.3">
      <c r="A677">
        <v>676</v>
      </c>
      <c r="B677" s="1">
        <v>45319</v>
      </c>
      <c r="C677" s="2" t="s">
        <v>30</v>
      </c>
      <c r="D677" s="2" t="s">
        <v>12</v>
      </c>
      <c r="E677" s="3">
        <v>0.25</v>
      </c>
      <c r="F677" s="3">
        <v>0.27569444444444446</v>
      </c>
      <c r="G677">
        <v>37</v>
      </c>
      <c r="H677" s="2" t="s">
        <v>21</v>
      </c>
      <c r="I677" s="2" t="s">
        <v>14</v>
      </c>
      <c r="J677" s="2" t="s">
        <v>45</v>
      </c>
      <c r="K677" s="2" t="s">
        <v>16</v>
      </c>
    </row>
    <row r="678" spans="1:11" x14ac:dyDescent="0.3">
      <c r="A678">
        <v>677</v>
      </c>
      <c r="B678" s="1">
        <v>45319</v>
      </c>
      <c r="C678" s="2" t="s">
        <v>30</v>
      </c>
      <c r="D678" s="2" t="s">
        <v>20</v>
      </c>
      <c r="E678" s="3">
        <v>0.58333333333333337</v>
      </c>
      <c r="F678" s="3">
        <v>0.61111111111111116</v>
      </c>
      <c r="G678">
        <v>40</v>
      </c>
      <c r="H678" s="2" t="s">
        <v>21</v>
      </c>
      <c r="I678" s="2" t="s">
        <v>14</v>
      </c>
      <c r="J678" s="2" t="s">
        <v>36</v>
      </c>
      <c r="K678" s="2" t="s">
        <v>16</v>
      </c>
    </row>
    <row r="679" spans="1:11" x14ac:dyDescent="0.3">
      <c r="A679">
        <v>678</v>
      </c>
      <c r="B679" s="1">
        <v>45319</v>
      </c>
      <c r="C679" s="2" t="s">
        <v>30</v>
      </c>
      <c r="D679" s="2" t="s">
        <v>24</v>
      </c>
      <c r="E679" s="3">
        <v>0.91666666666666663</v>
      </c>
      <c r="F679" s="3">
        <v>0.9506944444444444</v>
      </c>
      <c r="G679">
        <v>49</v>
      </c>
      <c r="H679" s="2" t="s">
        <v>25</v>
      </c>
      <c r="I679" s="2" t="s">
        <v>14</v>
      </c>
      <c r="J679" s="2" t="s">
        <v>38</v>
      </c>
      <c r="K679" s="2" t="s">
        <v>16</v>
      </c>
    </row>
    <row r="680" spans="1:11" x14ac:dyDescent="0.3">
      <c r="A680">
        <v>679</v>
      </c>
      <c r="B680" s="1">
        <v>45319</v>
      </c>
      <c r="C680" s="2" t="s">
        <v>30</v>
      </c>
      <c r="D680" s="2" t="s">
        <v>24</v>
      </c>
      <c r="E680" s="3">
        <v>0.97083333333333333</v>
      </c>
      <c r="F680" s="3">
        <v>0.97777777777777775</v>
      </c>
      <c r="G680">
        <v>10</v>
      </c>
      <c r="H680" s="2" t="s">
        <v>17</v>
      </c>
      <c r="I680" s="2" t="s">
        <v>18</v>
      </c>
      <c r="J680" s="2" t="s">
        <v>15</v>
      </c>
      <c r="K680" s="2" t="s">
        <v>16</v>
      </c>
    </row>
    <row r="681" spans="1:11" x14ac:dyDescent="0.3">
      <c r="A681">
        <v>680</v>
      </c>
      <c r="B681" s="1">
        <v>45319</v>
      </c>
      <c r="C681" s="2" t="s">
        <v>30</v>
      </c>
      <c r="D681" s="2" t="s">
        <v>24</v>
      </c>
      <c r="E681" s="3">
        <v>0.98472222222222228</v>
      </c>
      <c r="F681" s="3">
        <v>0.9916666666666667</v>
      </c>
      <c r="G681">
        <v>10</v>
      </c>
      <c r="H681" s="2" t="s">
        <v>34</v>
      </c>
      <c r="I681" s="2" t="s">
        <v>18</v>
      </c>
      <c r="J681" s="2" t="s">
        <v>22</v>
      </c>
      <c r="K681" s="2" t="s">
        <v>16</v>
      </c>
    </row>
    <row r="682" spans="1:11" x14ac:dyDescent="0.3">
      <c r="A682">
        <v>681</v>
      </c>
      <c r="B682" s="1">
        <v>45319</v>
      </c>
      <c r="C682" s="2" t="s">
        <v>35</v>
      </c>
      <c r="D682" s="2" t="s">
        <v>12</v>
      </c>
      <c r="E682" s="3">
        <v>0.25</v>
      </c>
      <c r="F682" s="3">
        <v>0.26180555555555557</v>
      </c>
      <c r="G682">
        <v>17</v>
      </c>
      <c r="H682" s="2" t="s">
        <v>37</v>
      </c>
      <c r="I682" s="2" t="s">
        <v>18</v>
      </c>
      <c r="J682" s="2" t="s">
        <v>42</v>
      </c>
      <c r="K682" s="2" t="s">
        <v>16</v>
      </c>
    </row>
    <row r="683" spans="1:11" x14ac:dyDescent="0.3">
      <c r="A683">
        <v>682</v>
      </c>
      <c r="B683" s="1">
        <v>45319</v>
      </c>
      <c r="C683" s="2" t="s">
        <v>35</v>
      </c>
      <c r="D683" s="2" t="s">
        <v>12</v>
      </c>
      <c r="E683" s="3">
        <v>0.28958333333333336</v>
      </c>
      <c r="F683" s="3">
        <v>0.26111111111111113</v>
      </c>
      <c r="G683">
        <v>19</v>
      </c>
      <c r="H683" s="2" t="s">
        <v>17</v>
      </c>
      <c r="I683" s="2" t="s">
        <v>18</v>
      </c>
      <c r="J683" s="2" t="s">
        <v>33</v>
      </c>
      <c r="K683" s="2" t="s">
        <v>16</v>
      </c>
    </row>
    <row r="684" spans="1:11" x14ac:dyDescent="0.3">
      <c r="A684">
        <v>683</v>
      </c>
      <c r="B684" s="1">
        <v>45319</v>
      </c>
      <c r="C684" s="2" t="s">
        <v>35</v>
      </c>
      <c r="D684" s="2" t="s">
        <v>20</v>
      </c>
      <c r="E684" s="3">
        <v>0.58333333333333337</v>
      </c>
      <c r="F684" s="3">
        <v>0.61250000000000004</v>
      </c>
      <c r="G684">
        <v>42</v>
      </c>
      <c r="H684" s="2" t="s">
        <v>31</v>
      </c>
      <c r="I684" s="2" t="s">
        <v>18</v>
      </c>
      <c r="J684" s="2" t="s">
        <v>42</v>
      </c>
      <c r="K684" s="2" t="s">
        <v>16</v>
      </c>
    </row>
    <row r="685" spans="1:11" x14ac:dyDescent="0.3">
      <c r="A685">
        <v>684</v>
      </c>
      <c r="B685" s="1">
        <v>45319</v>
      </c>
      <c r="C685" s="2" t="s">
        <v>35</v>
      </c>
      <c r="D685" s="2" t="s">
        <v>24</v>
      </c>
      <c r="E685" s="3">
        <v>0.91666666666666663</v>
      </c>
      <c r="F685" s="3">
        <v>0.95208333333333328</v>
      </c>
      <c r="G685">
        <v>51</v>
      </c>
      <c r="H685" s="2" t="s">
        <v>27</v>
      </c>
      <c r="I685" s="2" t="s">
        <v>18</v>
      </c>
      <c r="J685" s="2" t="s">
        <v>15</v>
      </c>
      <c r="K685" s="2" t="s">
        <v>16</v>
      </c>
    </row>
    <row r="686" spans="1:11" x14ac:dyDescent="0.3">
      <c r="A686">
        <v>685</v>
      </c>
      <c r="B686" s="1">
        <v>45319</v>
      </c>
      <c r="C686" s="2" t="s">
        <v>41</v>
      </c>
      <c r="D686" s="2" t="s">
        <v>12</v>
      </c>
      <c r="E686" s="3">
        <v>0.25</v>
      </c>
      <c r="F686" s="3">
        <v>0.25416666666666665</v>
      </c>
      <c r="G686">
        <v>6</v>
      </c>
      <c r="H686" s="2" t="s">
        <v>34</v>
      </c>
      <c r="I686" s="2" t="s">
        <v>18</v>
      </c>
      <c r="J686" s="2" t="s">
        <v>15</v>
      </c>
      <c r="K686" s="2" t="s">
        <v>16</v>
      </c>
    </row>
    <row r="687" spans="1:11" x14ac:dyDescent="0.3">
      <c r="A687">
        <v>686</v>
      </c>
      <c r="B687" s="1">
        <v>45319</v>
      </c>
      <c r="C687" s="2" t="s">
        <v>41</v>
      </c>
      <c r="D687" s="2" t="s">
        <v>12</v>
      </c>
      <c r="E687" s="3">
        <v>0.2673611111111111</v>
      </c>
      <c r="F687" s="3">
        <v>0.27916666666666667</v>
      </c>
      <c r="G687">
        <v>17</v>
      </c>
      <c r="H687" s="2" t="s">
        <v>27</v>
      </c>
      <c r="I687" s="2" t="s">
        <v>18</v>
      </c>
      <c r="J687" s="2" t="s">
        <v>40</v>
      </c>
      <c r="K687" s="2" t="s">
        <v>16</v>
      </c>
    </row>
    <row r="688" spans="1:11" x14ac:dyDescent="0.3">
      <c r="A688">
        <v>687</v>
      </c>
      <c r="B688" s="1">
        <v>45319</v>
      </c>
      <c r="C688" s="2" t="s">
        <v>41</v>
      </c>
      <c r="D688" s="2" t="s">
        <v>20</v>
      </c>
      <c r="E688" s="3">
        <v>0.58333333333333337</v>
      </c>
      <c r="F688" s="3">
        <v>0.625</v>
      </c>
      <c r="G688">
        <v>60</v>
      </c>
      <c r="H688" s="2" t="s">
        <v>27</v>
      </c>
      <c r="I688" s="2" t="s">
        <v>18</v>
      </c>
      <c r="J688" s="2" t="s">
        <v>29</v>
      </c>
      <c r="K688" s="2" t="s">
        <v>16</v>
      </c>
    </row>
    <row r="689" spans="1:11" x14ac:dyDescent="0.3">
      <c r="A689">
        <v>688</v>
      </c>
      <c r="B689" s="1">
        <v>45319</v>
      </c>
      <c r="C689" s="2" t="s">
        <v>41</v>
      </c>
      <c r="D689" s="2" t="s">
        <v>24</v>
      </c>
      <c r="E689" s="3">
        <v>0.91666666666666663</v>
      </c>
      <c r="F689" s="3">
        <v>0.93263888888888891</v>
      </c>
      <c r="G689">
        <v>23</v>
      </c>
      <c r="H689" s="2" t="s">
        <v>21</v>
      </c>
      <c r="I689" s="2" t="s">
        <v>14</v>
      </c>
      <c r="J689" s="2" t="s">
        <v>22</v>
      </c>
      <c r="K689" s="2" t="s">
        <v>16</v>
      </c>
    </row>
    <row r="690" spans="1:11" x14ac:dyDescent="0.3">
      <c r="A690">
        <v>689</v>
      </c>
      <c r="B690" s="1">
        <v>45319</v>
      </c>
      <c r="C690" s="2" t="s">
        <v>44</v>
      </c>
      <c r="D690" s="2" t="s">
        <v>12</v>
      </c>
      <c r="E690" s="3">
        <v>0.25</v>
      </c>
      <c r="F690" s="3">
        <v>0.26805555555555555</v>
      </c>
      <c r="G690">
        <v>26</v>
      </c>
      <c r="H690" s="2" t="s">
        <v>37</v>
      </c>
      <c r="I690" s="2" t="s">
        <v>18</v>
      </c>
      <c r="J690" s="2" t="s">
        <v>19</v>
      </c>
      <c r="K690" s="2" t="s">
        <v>16</v>
      </c>
    </row>
    <row r="691" spans="1:11" x14ac:dyDescent="0.3">
      <c r="A691">
        <v>690</v>
      </c>
      <c r="B691" s="1">
        <v>45319</v>
      </c>
      <c r="C691" s="2" t="s">
        <v>44</v>
      </c>
      <c r="D691" s="2" t="s">
        <v>20</v>
      </c>
      <c r="E691" s="3">
        <v>0.58333333333333337</v>
      </c>
      <c r="F691" s="3">
        <v>0.60555555555555551</v>
      </c>
      <c r="G691">
        <v>32</v>
      </c>
      <c r="H691" s="2" t="s">
        <v>25</v>
      </c>
      <c r="I691" s="2" t="s">
        <v>14</v>
      </c>
      <c r="J691" s="2" t="s">
        <v>22</v>
      </c>
      <c r="K691" s="2" t="s">
        <v>16</v>
      </c>
    </row>
    <row r="692" spans="1:11" x14ac:dyDescent="0.3">
      <c r="A692">
        <v>691</v>
      </c>
      <c r="B692" s="1">
        <v>45319</v>
      </c>
      <c r="C692" s="2" t="s">
        <v>44</v>
      </c>
      <c r="D692" s="2" t="s">
        <v>20</v>
      </c>
      <c r="E692" s="3">
        <v>0.63402777777777775</v>
      </c>
      <c r="F692" s="3">
        <v>0.65138888888888891</v>
      </c>
      <c r="G692">
        <v>25</v>
      </c>
      <c r="H692" s="2" t="s">
        <v>21</v>
      </c>
      <c r="I692" s="2" t="s">
        <v>14</v>
      </c>
      <c r="J692" s="2" t="s">
        <v>29</v>
      </c>
      <c r="K692" s="2" t="s">
        <v>16</v>
      </c>
    </row>
    <row r="693" spans="1:11" x14ac:dyDescent="0.3">
      <c r="A693">
        <v>692</v>
      </c>
      <c r="B693" s="1">
        <v>45319</v>
      </c>
      <c r="C693" s="2" t="s">
        <v>44</v>
      </c>
      <c r="D693" s="2" t="s">
        <v>24</v>
      </c>
      <c r="E693" s="3">
        <v>0.91666666666666663</v>
      </c>
      <c r="F693" s="3">
        <v>0.93263888888888891</v>
      </c>
      <c r="G693">
        <v>23</v>
      </c>
      <c r="H693" s="2" t="s">
        <v>37</v>
      </c>
      <c r="I693" s="2" t="s">
        <v>18</v>
      </c>
      <c r="J693" s="2" t="s">
        <v>40</v>
      </c>
      <c r="K693" s="2" t="s">
        <v>16</v>
      </c>
    </row>
    <row r="694" spans="1:11" x14ac:dyDescent="0.3">
      <c r="A694">
        <v>693</v>
      </c>
      <c r="B694" s="1">
        <v>45319</v>
      </c>
      <c r="C694" s="2" t="s">
        <v>44</v>
      </c>
      <c r="D694" s="2" t="s">
        <v>24</v>
      </c>
      <c r="E694" s="3">
        <v>0.95694444444444449</v>
      </c>
      <c r="F694" s="3">
        <v>0.92986111111111114</v>
      </c>
      <c r="G694">
        <v>21</v>
      </c>
      <c r="H694" s="2" t="s">
        <v>31</v>
      </c>
      <c r="I694" s="2" t="s">
        <v>18</v>
      </c>
      <c r="J694" s="2" t="s">
        <v>29</v>
      </c>
      <c r="K694" s="2" t="s">
        <v>16</v>
      </c>
    </row>
    <row r="695" spans="1:11" x14ac:dyDescent="0.3">
      <c r="A695">
        <v>694</v>
      </c>
      <c r="B695" s="1">
        <v>45320</v>
      </c>
      <c r="C695" s="2" t="s">
        <v>11</v>
      </c>
      <c r="D695" s="2" t="s">
        <v>12</v>
      </c>
      <c r="E695" s="3">
        <v>0.25</v>
      </c>
      <c r="F695" s="3">
        <v>0.28333333333333333</v>
      </c>
      <c r="G695">
        <v>48</v>
      </c>
      <c r="H695" s="2" t="s">
        <v>27</v>
      </c>
      <c r="I695" s="2" t="s">
        <v>18</v>
      </c>
      <c r="J695" s="2" t="s">
        <v>42</v>
      </c>
      <c r="K695" s="2" t="s">
        <v>16</v>
      </c>
    </row>
    <row r="696" spans="1:11" x14ac:dyDescent="0.3">
      <c r="A696">
        <v>695</v>
      </c>
      <c r="B696" s="1">
        <v>45320</v>
      </c>
      <c r="C696" s="2" t="s">
        <v>11</v>
      </c>
      <c r="D696" s="2" t="s">
        <v>12</v>
      </c>
      <c r="E696" s="3">
        <v>0.3215277777777778</v>
      </c>
      <c r="F696" s="3">
        <v>0.32708333333333334</v>
      </c>
      <c r="G696">
        <v>8</v>
      </c>
      <c r="H696" s="2" t="s">
        <v>31</v>
      </c>
      <c r="I696" s="2" t="s">
        <v>18</v>
      </c>
      <c r="J696" s="2" t="s">
        <v>46</v>
      </c>
      <c r="K696" s="2" t="s">
        <v>16</v>
      </c>
    </row>
    <row r="697" spans="1:11" x14ac:dyDescent="0.3">
      <c r="A697">
        <v>696</v>
      </c>
      <c r="B697" s="1">
        <v>45320</v>
      </c>
      <c r="C697" s="2" t="s">
        <v>11</v>
      </c>
      <c r="D697" s="2" t="s">
        <v>12</v>
      </c>
      <c r="E697" s="3">
        <v>0.3527777777777778</v>
      </c>
      <c r="F697" s="3">
        <v>0.36805555555555558</v>
      </c>
      <c r="G697">
        <v>22</v>
      </c>
      <c r="H697" s="2" t="s">
        <v>43</v>
      </c>
      <c r="I697" s="2" t="s">
        <v>14</v>
      </c>
      <c r="J697" s="2" t="s">
        <v>28</v>
      </c>
      <c r="K697" s="2" t="s">
        <v>16</v>
      </c>
    </row>
    <row r="698" spans="1:11" x14ac:dyDescent="0.3">
      <c r="A698">
        <v>697</v>
      </c>
      <c r="B698" s="1">
        <v>45320</v>
      </c>
      <c r="C698" s="2" t="s">
        <v>11</v>
      </c>
      <c r="D698" s="2" t="s">
        <v>20</v>
      </c>
      <c r="E698" s="3">
        <v>0.58333333333333337</v>
      </c>
      <c r="F698" s="3">
        <v>0.58819444444444446</v>
      </c>
      <c r="G698">
        <v>7</v>
      </c>
      <c r="H698" s="2" t="s">
        <v>25</v>
      </c>
      <c r="I698" s="2" t="s">
        <v>14</v>
      </c>
      <c r="J698" s="2" t="s">
        <v>32</v>
      </c>
      <c r="K698" s="2" t="s">
        <v>16</v>
      </c>
    </row>
    <row r="699" spans="1:11" x14ac:dyDescent="0.3">
      <c r="A699">
        <v>698</v>
      </c>
      <c r="B699" s="1">
        <v>45320</v>
      </c>
      <c r="C699" s="2" t="s">
        <v>11</v>
      </c>
      <c r="D699" s="2" t="s">
        <v>24</v>
      </c>
      <c r="E699" s="3">
        <v>0.91666666666666663</v>
      </c>
      <c r="F699" s="3">
        <v>0.94166666666666665</v>
      </c>
      <c r="G699">
        <v>36</v>
      </c>
      <c r="H699" s="2" t="s">
        <v>21</v>
      </c>
      <c r="I699" s="2" t="s">
        <v>14</v>
      </c>
      <c r="J699" s="2" t="s">
        <v>33</v>
      </c>
      <c r="K699" s="2" t="s">
        <v>16</v>
      </c>
    </row>
    <row r="700" spans="1:11" x14ac:dyDescent="0.3">
      <c r="A700">
        <v>699</v>
      </c>
      <c r="B700" s="1">
        <v>45320</v>
      </c>
      <c r="C700" s="2" t="s">
        <v>30</v>
      </c>
      <c r="D700" s="2" t="s">
        <v>12</v>
      </c>
      <c r="E700" s="3">
        <v>0.25</v>
      </c>
      <c r="F700" s="3">
        <v>0.28402777777777777</v>
      </c>
      <c r="G700">
        <v>49</v>
      </c>
      <c r="H700" s="2" t="s">
        <v>25</v>
      </c>
      <c r="I700" s="2" t="s">
        <v>14</v>
      </c>
      <c r="J700" s="2" t="s">
        <v>46</v>
      </c>
      <c r="K700" s="2" t="s">
        <v>16</v>
      </c>
    </row>
    <row r="701" spans="1:11" x14ac:dyDescent="0.3">
      <c r="A701">
        <v>700</v>
      </c>
      <c r="B701" s="1">
        <v>45320</v>
      </c>
      <c r="C701" s="2" t="s">
        <v>30</v>
      </c>
      <c r="D701" s="2" t="s">
        <v>12</v>
      </c>
      <c r="E701" s="3">
        <v>0.29791666666666666</v>
      </c>
      <c r="F701" s="3">
        <v>0.31388888888888888</v>
      </c>
      <c r="G701">
        <v>23</v>
      </c>
      <c r="H701" s="2" t="s">
        <v>13</v>
      </c>
      <c r="I701" s="2" t="s">
        <v>14</v>
      </c>
      <c r="J701" s="2" t="s">
        <v>40</v>
      </c>
      <c r="K701" s="2" t="s">
        <v>16</v>
      </c>
    </row>
    <row r="702" spans="1:11" x14ac:dyDescent="0.3">
      <c r="A702">
        <v>701</v>
      </c>
      <c r="B702" s="1">
        <v>45320</v>
      </c>
      <c r="C702" s="2" t="s">
        <v>30</v>
      </c>
      <c r="D702" s="2" t="s">
        <v>20</v>
      </c>
      <c r="E702" s="3">
        <v>0.58333333333333337</v>
      </c>
      <c r="F702" s="3">
        <v>0.58888888888888891</v>
      </c>
      <c r="G702">
        <v>8</v>
      </c>
      <c r="H702" s="2" t="s">
        <v>31</v>
      </c>
      <c r="I702" s="2" t="s">
        <v>18</v>
      </c>
      <c r="J702" s="2" t="s">
        <v>42</v>
      </c>
      <c r="K702" s="2" t="s">
        <v>16</v>
      </c>
    </row>
    <row r="703" spans="1:11" x14ac:dyDescent="0.3">
      <c r="A703">
        <v>702</v>
      </c>
      <c r="B703" s="1">
        <v>45320</v>
      </c>
      <c r="C703" s="2" t="s">
        <v>30</v>
      </c>
      <c r="D703" s="2" t="s">
        <v>24</v>
      </c>
      <c r="E703" s="3">
        <v>0.91666666666666663</v>
      </c>
      <c r="F703" s="3">
        <v>0.93472222222222223</v>
      </c>
      <c r="G703">
        <v>26</v>
      </c>
      <c r="H703" s="2" t="s">
        <v>21</v>
      </c>
      <c r="I703" s="2" t="s">
        <v>14</v>
      </c>
      <c r="J703" s="2" t="s">
        <v>22</v>
      </c>
      <c r="K703" s="2" t="s">
        <v>16</v>
      </c>
    </row>
    <row r="704" spans="1:11" x14ac:dyDescent="0.3">
      <c r="A704">
        <v>703</v>
      </c>
      <c r="B704" s="1">
        <v>45320</v>
      </c>
      <c r="C704" s="2" t="s">
        <v>30</v>
      </c>
      <c r="D704" s="2" t="s">
        <v>24</v>
      </c>
      <c r="E704" s="3">
        <v>0.97291666666666665</v>
      </c>
      <c r="F704" s="3">
        <v>0.96319444444444446</v>
      </c>
      <c r="G704">
        <v>46</v>
      </c>
      <c r="H704" s="2" t="s">
        <v>27</v>
      </c>
      <c r="I704" s="2" t="s">
        <v>18</v>
      </c>
      <c r="J704" s="2" t="s">
        <v>15</v>
      </c>
      <c r="K704" s="2" t="s">
        <v>16</v>
      </c>
    </row>
    <row r="705" spans="1:11" x14ac:dyDescent="0.3">
      <c r="A705">
        <v>704</v>
      </c>
      <c r="B705" s="1">
        <v>45320</v>
      </c>
      <c r="C705" s="2" t="s">
        <v>35</v>
      </c>
      <c r="D705" s="2" t="s">
        <v>12</v>
      </c>
      <c r="E705" s="3">
        <v>0.25</v>
      </c>
      <c r="F705" s="3">
        <v>0.28263888888888888</v>
      </c>
      <c r="G705">
        <v>47</v>
      </c>
      <c r="H705" s="2" t="s">
        <v>25</v>
      </c>
      <c r="I705" s="2" t="s">
        <v>14</v>
      </c>
      <c r="J705" s="2" t="s">
        <v>23</v>
      </c>
      <c r="K705" s="2" t="s">
        <v>16</v>
      </c>
    </row>
    <row r="706" spans="1:11" x14ac:dyDescent="0.3">
      <c r="A706">
        <v>705</v>
      </c>
      <c r="B706" s="1">
        <v>45320</v>
      </c>
      <c r="C706" s="2" t="s">
        <v>35</v>
      </c>
      <c r="D706" s="2" t="s">
        <v>20</v>
      </c>
      <c r="E706" s="3">
        <v>0.58333333333333337</v>
      </c>
      <c r="F706" s="3">
        <v>0.61944444444444446</v>
      </c>
      <c r="G706">
        <v>52</v>
      </c>
      <c r="H706" s="2" t="s">
        <v>43</v>
      </c>
      <c r="I706" s="2" t="s">
        <v>14</v>
      </c>
      <c r="J706" s="2" t="s">
        <v>38</v>
      </c>
      <c r="K706" s="2" t="s">
        <v>16</v>
      </c>
    </row>
    <row r="707" spans="1:11" x14ac:dyDescent="0.3">
      <c r="A707">
        <v>706</v>
      </c>
      <c r="B707" s="1">
        <v>45320</v>
      </c>
      <c r="C707" s="2" t="s">
        <v>35</v>
      </c>
      <c r="D707" s="2" t="s">
        <v>20</v>
      </c>
      <c r="E707" s="3">
        <v>0.64722222222222225</v>
      </c>
      <c r="F707" s="3">
        <v>0.65763888888888888</v>
      </c>
      <c r="G707">
        <v>15</v>
      </c>
      <c r="H707" s="2" t="s">
        <v>17</v>
      </c>
      <c r="I707" s="2" t="s">
        <v>18</v>
      </c>
      <c r="J707" s="2" t="s">
        <v>29</v>
      </c>
      <c r="K707" s="2" t="s">
        <v>16</v>
      </c>
    </row>
    <row r="708" spans="1:11" x14ac:dyDescent="0.3">
      <c r="A708">
        <v>707</v>
      </c>
      <c r="B708" s="1">
        <v>45320</v>
      </c>
      <c r="C708" s="2" t="s">
        <v>35</v>
      </c>
      <c r="D708" s="2" t="s">
        <v>24</v>
      </c>
      <c r="E708" s="3">
        <v>0.91666666666666663</v>
      </c>
      <c r="F708" s="3">
        <v>0.92638888888888893</v>
      </c>
      <c r="G708">
        <v>14</v>
      </c>
      <c r="H708" s="2" t="s">
        <v>34</v>
      </c>
      <c r="I708" s="2" t="s">
        <v>18</v>
      </c>
      <c r="J708" s="2" t="s">
        <v>33</v>
      </c>
      <c r="K708" s="2" t="s">
        <v>16</v>
      </c>
    </row>
    <row r="709" spans="1:11" x14ac:dyDescent="0.3">
      <c r="A709">
        <v>708</v>
      </c>
      <c r="B709" s="1">
        <v>45320</v>
      </c>
      <c r="C709" s="2" t="s">
        <v>41</v>
      </c>
      <c r="D709" s="2" t="s">
        <v>12</v>
      </c>
      <c r="E709" s="3">
        <v>0.25</v>
      </c>
      <c r="F709" s="3">
        <v>0.26111111111111113</v>
      </c>
      <c r="G709">
        <v>16</v>
      </c>
      <c r="H709" s="2" t="s">
        <v>13</v>
      </c>
      <c r="I709" s="2" t="s">
        <v>14</v>
      </c>
      <c r="J709" s="2" t="s">
        <v>15</v>
      </c>
      <c r="K709" s="2" t="s">
        <v>16</v>
      </c>
    </row>
    <row r="710" spans="1:11" x14ac:dyDescent="0.3">
      <c r="A710">
        <v>709</v>
      </c>
      <c r="B710" s="1">
        <v>45320</v>
      </c>
      <c r="C710" s="2" t="s">
        <v>41</v>
      </c>
      <c r="D710" s="2" t="s">
        <v>20</v>
      </c>
      <c r="E710" s="3">
        <v>0.58333333333333337</v>
      </c>
      <c r="F710" s="3">
        <v>0.59097222222222223</v>
      </c>
      <c r="G710">
        <v>11</v>
      </c>
      <c r="H710" s="2" t="s">
        <v>25</v>
      </c>
      <c r="I710" s="2" t="s">
        <v>14</v>
      </c>
      <c r="J710" s="2" t="s">
        <v>40</v>
      </c>
      <c r="K710" s="2" t="s">
        <v>16</v>
      </c>
    </row>
    <row r="711" spans="1:11" x14ac:dyDescent="0.3">
      <c r="A711">
        <v>710</v>
      </c>
      <c r="B711" s="1">
        <v>45320</v>
      </c>
      <c r="C711" s="2" t="s">
        <v>41</v>
      </c>
      <c r="D711" s="2" t="s">
        <v>20</v>
      </c>
      <c r="E711" s="3">
        <v>0.61111111111111116</v>
      </c>
      <c r="F711" s="3">
        <v>0.58333333333333337</v>
      </c>
      <c r="G711">
        <v>20</v>
      </c>
      <c r="H711" s="2" t="s">
        <v>13</v>
      </c>
      <c r="I711" s="2" t="s">
        <v>14</v>
      </c>
      <c r="J711" s="2" t="s">
        <v>28</v>
      </c>
      <c r="K711" s="2" t="s">
        <v>16</v>
      </c>
    </row>
    <row r="712" spans="1:11" x14ac:dyDescent="0.3">
      <c r="A712">
        <v>711</v>
      </c>
      <c r="B712" s="1">
        <v>45320</v>
      </c>
      <c r="C712" s="2" t="s">
        <v>41</v>
      </c>
      <c r="D712" s="2" t="s">
        <v>24</v>
      </c>
      <c r="E712" s="3">
        <v>0.91666666666666663</v>
      </c>
      <c r="F712" s="3">
        <v>0.93541666666666667</v>
      </c>
      <c r="G712">
        <v>27</v>
      </c>
      <c r="H712" s="2" t="s">
        <v>39</v>
      </c>
      <c r="I712" s="2" t="s">
        <v>14</v>
      </c>
      <c r="J712" s="2" t="s">
        <v>36</v>
      </c>
      <c r="K712" s="2" t="s">
        <v>16</v>
      </c>
    </row>
    <row r="713" spans="1:11" x14ac:dyDescent="0.3">
      <c r="A713">
        <v>712</v>
      </c>
      <c r="B713" s="1">
        <v>45320</v>
      </c>
      <c r="C713" s="2" t="s">
        <v>44</v>
      </c>
      <c r="D713" s="2" t="s">
        <v>12</v>
      </c>
      <c r="E713" s="3">
        <v>0.25</v>
      </c>
      <c r="F713" s="3">
        <v>0.26111111111111113</v>
      </c>
      <c r="G713">
        <v>16</v>
      </c>
      <c r="H713" s="2" t="s">
        <v>31</v>
      </c>
      <c r="I713" s="2" t="s">
        <v>18</v>
      </c>
      <c r="J713" s="2" t="s">
        <v>46</v>
      </c>
      <c r="K713" s="2" t="s">
        <v>16</v>
      </c>
    </row>
    <row r="714" spans="1:11" x14ac:dyDescent="0.3">
      <c r="A714">
        <v>713</v>
      </c>
      <c r="B714" s="1">
        <v>45320</v>
      </c>
      <c r="C714" s="2" t="s">
        <v>44</v>
      </c>
      <c r="D714" s="2" t="s">
        <v>20</v>
      </c>
      <c r="E714" s="3">
        <v>0.58333333333333337</v>
      </c>
      <c r="F714" s="3">
        <v>0.60555555555555551</v>
      </c>
      <c r="G714">
        <v>32</v>
      </c>
      <c r="H714" s="2" t="s">
        <v>34</v>
      </c>
      <c r="I714" s="2" t="s">
        <v>18</v>
      </c>
      <c r="J714" s="2" t="s">
        <v>29</v>
      </c>
      <c r="K714" s="2" t="s">
        <v>16</v>
      </c>
    </row>
    <row r="715" spans="1:11" x14ac:dyDescent="0.3">
      <c r="A715">
        <v>714</v>
      </c>
      <c r="B715" s="1">
        <v>45320</v>
      </c>
      <c r="C715" s="2" t="s">
        <v>44</v>
      </c>
      <c r="D715" s="2" t="s">
        <v>20</v>
      </c>
      <c r="E715" s="3">
        <v>0.62222222222222223</v>
      </c>
      <c r="F715" s="3">
        <v>0.58888888888888891</v>
      </c>
      <c r="G715">
        <v>12</v>
      </c>
      <c r="H715" s="2" t="s">
        <v>31</v>
      </c>
      <c r="I715" s="2" t="s">
        <v>18</v>
      </c>
      <c r="J715" s="2" t="s">
        <v>42</v>
      </c>
      <c r="K715" s="2" t="s">
        <v>16</v>
      </c>
    </row>
    <row r="716" spans="1:11" x14ac:dyDescent="0.3">
      <c r="A716">
        <v>715</v>
      </c>
      <c r="B716" s="1">
        <v>45320</v>
      </c>
      <c r="C716" s="2" t="s">
        <v>44</v>
      </c>
      <c r="D716" s="2" t="s">
        <v>24</v>
      </c>
      <c r="E716" s="3">
        <v>0.91666666666666663</v>
      </c>
      <c r="F716" s="3">
        <v>0.93472222222222223</v>
      </c>
      <c r="G716">
        <v>26</v>
      </c>
      <c r="H716" s="2" t="s">
        <v>43</v>
      </c>
      <c r="I716" s="2" t="s">
        <v>14</v>
      </c>
      <c r="J716" s="2" t="s">
        <v>38</v>
      </c>
      <c r="K716" s="2" t="s">
        <v>16</v>
      </c>
    </row>
    <row r="717" spans="1:11" x14ac:dyDescent="0.3">
      <c r="A717">
        <v>716</v>
      </c>
      <c r="B717" s="1">
        <v>45320</v>
      </c>
      <c r="C717" s="2" t="s">
        <v>44</v>
      </c>
      <c r="D717" s="2" t="s">
        <v>24</v>
      </c>
      <c r="E717" s="3">
        <v>0.94305555555555554</v>
      </c>
      <c r="F717" s="3">
        <v>0.93888888888888888</v>
      </c>
      <c r="G717">
        <v>54</v>
      </c>
      <c r="H717" s="2" t="s">
        <v>31</v>
      </c>
      <c r="I717" s="2" t="s">
        <v>18</v>
      </c>
      <c r="J717" s="2" t="s">
        <v>26</v>
      </c>
      <c r="K717" s="2" t="s">
        <v>16</v>
      </c>
    </row>
    <row r="718" spans="1:11" x14ac:dyDescent="0.3">
      <c r="A718">
        <v>717</v>
      </c>
      <c r="B718" s="1">
        <v>45321</v>
      </c>
      <c r="C718" s="2" t="s">
        <v>11</v>
      </c>
      <c r="D718" s="2" t="s">
        <v>12</v>
      </c>
      <c r="E718" s="3">
        <v>0.25</v>
      </c>
      <c r="F718" s="3">
        <v>0.29166666666666669</v>
      </c>
      <c r="G718">
        <v>60</v>
      </c>
      <c r="H718" s="2" t="s">
        <v>31</v>
      </c>
      <c r="I718" s="2" t="s">
        <v>18</v>
      </c>
      <c r="J718" s="2" t="s">
        <v>29</v>
      </c>
      <c r="K718" s="2" t="s">
        <v>16</v>
      </c>
    </row>
    <row r="719" spans="1:11" x14ac:dyDescent="0.3">
      <c r="A719">
        <v>718</v>
      </c>
      <c r="B719" s="1">
        <v>45321</v>
      </c>
      <c r="C719" s="2" t="s">
        <v>11</v>
      </c>
      <c r="D719" s="2" t="s">
        <v>12</v>
      </c>
      <c r="E719" s="3">
        <v>0.32777777777777778</v>
      </c>
      <c r="F719" s="3">
        <v>0.29375000000000001</v>
      </c>
      <c r="G719">
        <v>11</v>
      </c>
      <c r="H719" s="2" t="s">
        <v>37</v>
      </c>
      <c r="I719" s="2" t="s">
        <v>18</v>
      </c>
      <c r="J719" s="2" t="s">
        <v>32</v>
      </c>
      <c r="K719" s="2" t="s">
        <v>16</v>
      </c>
    </row>
    <row r="720" spans="1:11" x14ac:dyDescent="0.3">
      <c r="A720">
        <v>719</v>
      </c>
      <c r="B720" s="1">
        <v>45321</v>
      </c>
      <c r="C720" s="2" t="s">
        <v>11</v>
      </c>
      <c r="D720" s="2" t="s">
        <v>12</v>
      </c>
      <c r="E720" s="3">
        <v>0.36180555555555555</v>
      </c>
      <c r="F720" s="3">
        <v>0.34583333333333333</v>
      </c>
      <c r="G720">
        <v>37</v>
      </c>
      <c r="H720" s="2" t="s">
        <v>27</v>
      </c>
      <c r="I720" s="2" t="s">
        <v>18</v>
      </c>
      <c r="J720" s="2" t="s">
        <v>22</v>
      </c>
      <c r="K720" s="2" t="s">
        <v>16</v>
      </c>
    </row>
    <row r="721" spans="1:11" x14ac:dyDescent="0.3">
      <c r="A721">
        <v>720</v>
      </c>
      <c r="B721" s="1">
        <v>45321</v>
      </c>
      <c r="C721" s="2" t="s">
        <v>11</v>
      </c>
      <c r="D721" s="2" t="s">
        <v>20</v>
      </c>
      <c r="E721" s="3">
        <v>0.58333333333333337</v>
      </c>
      <c r="F721" s="3">
        <v>0.59097222222222223</v>
      </c>
      <c r="G721">
        <v>11</v>
      </c>
      <c r="H721" s="2" t="s">
        <v>21</v>
      </c>
      <c r="I721" s="2" t="s">
        <v>14</v>
      </c>
      <c r="J721" s="2" t="s">
        <v>29</v>
      </c>
      <c r="K721" s="2" t="s">
        <v>16</v>
      </c>
    </row>
    <row r="722" spans="1:11" x14ac:dyDescent="0.3">
      <c r="A722">
        <v>721</v>
      </c>
      <c r="B722" s="1">
        <v>45321</v>
      </c>
      <c r="C722" s="2" t="s">
        <v>11</v>
      </c>
      <c r="D722" s="2" t="s">
        <v>24</v>
      </c>
      <c r="E722" s="3">
        <v>0.91666666666666663</v>
      </c>
      <c r="F722" s="3">
        <v>0.93402777777777779</v>
      </c>
      <c r="G722">
        <v>25</v>
      </c>
      <c r="H722" s="2" t="s">
        <v>31</v>
      </c>
      <c r="I722" s="2" t="s">
        <v>18</v>
      </c>
      <c r="J722" s="2" t="s">
        <v>46</v>
      </c>
      <c r="K722" s="2" t="s">
        <v>16</v>
      </c>
    </row>
    <row r="723" spans="1:11" x14ac:dyDescent="0.3">
      <c r="A723">
        <v>722</v>
      </c>
      <c r="B723" s="1">
        <v>45321</v>
      </c>
      <c r="C723" s="2" t="s">
        <v>30</v>
      </c>
      <c r="D723" s="2" t="s">
        <v>12</v>
      </c>
      <c r="E723" s="3">
        <v>0.25</v>
      </c>
      <c r="F723" s="3">
        <v>0.26041666666666669</v>
      </c>
      <c r="G723">
        <v>15</v>
      </c>
      <c r="H723" s="2" t="s">
        <v>34</v>
      </c>
      <c r="I723" s="2" t="s">
        <v>18</v>
      </c>
      <c r="J723" s="2" t="s">
        <v>22</v>
      </c>
      <c r="K723" s="2" t="s">
        <v>16</v>
      </c>
    </row>
    <row r="724" spans="1:11" x14ac:dyDescent="0.3">
      <c r="A724">
        <v>723</v>
      </c>
      <c r="B724" s="1">
        <v>45321</v>
      </c>
      <c r="C724" s="2" t="s">
        <v>30</v>
      </c>
      <c r="D724" s="2" t="s">
        <v>20</v>
      </c>
      <c r="E724" s="3">
        <v>0.58333333333333337</v>
      </c>
      <c r="F724" s="3">
        <v>0.59375</v>
      </c>
      <c r="G724">
        <v>15</v>
      </c>
      <c r="H724" s="2" t="s">
        <v>39</v>
      </c>
      <c r="I724" s="2" t="s">
        <v>14</v>
      </c>
      <c r="J724" s="2" t="s">
        <v>45</v>
      </c>
      <c r="K724" s="2" t="s">
        <v>16</v>
      </c>
    </row>
    <row r="725" spans="1:11" x14ac:dyDescent="0.3">
      <c r="A725">
        <v>724</v>
      </c>
      <c r="B725" s="1">
        <v>45321</v>
      </c>
      <c r="C725" s="2" t="s">
        <v>30</v>
      </c>
      <c r="D725" s="2" t="s">
        <v>20</v>
      </c>
      <c r="E725" s="3">
        <v>0.62013888888888891</v>
      </c>
      <c r="F725" s="3">
        <v>0.61527777777777781</v>
      </c>
      <c r="G725">
        <v>53</v>
      </c>
      <c r="H725" s="2" t="s">
        <v>31</v>
      </c>
      <c r="I725" s="2" t="s">
        <v>18</v>
      </c>
      <c r="J725" s="2" t="s">
        <v>40</v>
      </c>
      <c r="K725" s="2" t="s">
        <v>16</v>
      </c>
    </row>
    <row r="726" spans="1:11" x14ac:dyDescent="0.3">
      <c r="A726">
        <v>725</v>
      </c>
      <c r="B726" s="1">
        <v>45321</v>
      </c>
      <c r="C726" s="2" t="s">
        <v>30</v>
      </c>
      <c r="D726" s="2" t="s">
        <v>24</v>
      </c>
      <c r="E726" s="3">
        <v>0.91666666666666663</v>
      </c>
      <c r="F726" s="3">
        <v>0.92638888888888893</v>
      </c>
      <c r="G726">
        <v>14</v>
      </c>
      <c r="H726" s="2" t="s">
        <v>43</v>
      </c>
      <c r="I726" s="2" t="s">
        <v>14</v>
      </c>
      <c r="J726" s="2" t="s">
        <v>36</v>
      </c>
      <c r="K726" s="2" t="s">
        <v>16</v>
      </c>
    </row>
    <row r="727" spans="1:11" x14ac:dyDescent="0.3">
      <c r="A727">
        <v>726</v>
      </c>
      <c r="B727" s="1">
        <v>45321</v>
      </c>
      <c r="C727" s="2" t="s">
        <v>35</v>
      </c>
      <c r="D727" s="2" t="s">
        <v>12</v>
      </c>
      <c r="E727" s="3">
        <v>0.25</v>
      </c>
      <c r="F727" s="3">
        <v>0.29097222222222224</v>
      </c>
      <c r="G727">
        <v>59</v>
      </c>
      <c r="H727" s="2" t="s">
        <v>13</v>
      </c>
      <c r="I727" s="2" t="s">
        <v>14</v>
      </c>
      <c r="J727" s="2" t="s">
        <v>40</v>
      </c>
      <c r="K727" s="2" t="s">
        <v>16</v>
      </c>
    </row>
    <row r="728" spans="1:11" x14ac:dyDescent="0.3">
      <c r="A728">
        <v>727</v>
      </c>
      <c r="B728" s="1">
        <v>45321</v>
      </c>
      <c r="C728" s="2" t="s">
        <v>35</v>
      </c>
      <c r="D728" s="2" t="s">
        <v>20</v>
      </c>
      <c r="E728" s="3">
        <v>0.58333333333333337</v>
      </c>
      <c r="F728" s="3">
        <v>0.59722222222222221</v>
      </c>
      <c r="G728">
        <v>20</v>
      </c>
      <c r="H728" s="2" t="s">
        <v>27</v>
      </c>
      <c r="I728" s="2" t="s">
        <v>18</v>
      </c>
      <c r="J728" s="2" t="s">
        <v>36</v>
      </c>
      <c r="K728" s="2" t="s">
        <v>16</v>
      </c>
    </row>
    <row r="729" spans="1:11" x14ac:dyDescent="0.3">
      <c r="A729">
        <v>728</v>
      </c>
      <c r="B729" s="1">
        <v>45321</v>
      </c>
      <c r="C729" s="2" t="s">
        <v>35</v>
      </c>
      <c r="D729" s="2" t="s">
        <v>24</v>
      </c>
      <c r="E729" s="3">
        <v>0.91666666666666663</v>
      </c>
      <c r="F729" s="3">
        <v>0.92708333333333337</v>
      </c>
      <c r="G729">
        <v>15</v>
      </c>
      <c r="H729" s="2" t="s">
        <v>34</v>
      </c>
      <c r="I729" s="2" t="s">
        <v>18</v>
      </c>
      <c r="J729" s="2" t="s">
        <v>26</v>
      </c>
      <c r="K729" s="2" t="s">
        <v>16</v>
      </c>
    </row>
    <row r="730" spans="1:11" x14ac:dyDescent="0.3">
      <c r="A730">
        <v>729</v>
      </c>
      <c r="B730" s="1">
        <v>45321</v>
      </c>
      <c r="C730" s="2" t="s">
        <v>35</v>
      </c>
      <c r="D730" s="2" t="s">
        <v>24</v>
      </c>
      <c r="E730" s="3">
        <v>0.95</v>
      </c>
      <c r="F730" s="3">
        <v>0.92847222222222225</v>
      </c>
      <c r="G730">
        <v>29</v>
      </c>
      <c r="H730" s="2" t="s">
        <v>25</v>
      </c>
      <c r="I730" s="2" t="s">
        <v>14</v>
      </c>
      <c r="J730" s="2" t="s">
        <v>36</v>
      </c>
      <c r="K730" s="2" t="s">
        <v>16</v>
      </c>
    </row>
    <row r="731" spans="1:11" x14ac:dyDescent="0.3">
      <c r="A731">
        <v>730</v>
      </c>
      <c r="B731" s="1">
        <v>45321</v>
      </c>
      <c r="C731" s="2" t="s">
        <v>41</v>
      </c>
      <c r="D731" s="2" t="s">
        <v>12</v>
      </c>
      <c r="E731" s="3">
        <v>0.25</v>
      </c>
      <c r="F731" s="3">
        <v>0.2638888888888889</v>
      </c>
      <c r="G731">
        <v>20</v>
      </c>
      <c r="H731" s="2" t="s">
        <v>17</v>
      </c>
      <c r="I731" s="2" t="s">
        <v>18</v>
      </c>
      <c r="J731" s="2" t="s">
        <v>38</v>
      </c>
      <c r="K731" s="2" t="s">
        <v>16</v>
      </c>
    </row>
    <row r="732" spans="1:11" x14ac:dyDescent="0.3">
      <c r="A732">
        <v>731</v>
      </c>
      <c r="B732" s="1">
        <v>45321</v>
      </c>
      <c r="C732" s="2" t="s">
        <v>41</v>
      </c>
      <c r="D732" s="2" t="s">
        <v>12</v>
      </c>
      <c r="E732" s="3">
        <v>0.30416666666666664</v>
      </c>
      <c r="F732" s="3">
        <v>0.33055555555555555</v>
      </c>
      <c r="G732">
        <v>38</v>
      </c>
      <c r="H732" s="2" t="s">
        <v>25</v>
      </c>
      <c r="I732" s="2" t="s">
        <v>14</v>
      </c>
      <c r="J732" s="2" t="s">
        <v>38</v>
      </c>
      <c r="K732" s="2" t="s">
        <v>16</v>
      </c>
    </row>
    <row r="733" spans="1:11" x14ac:dyDescent="0.3">
      <c r="A733">
        <v>732</v>
      </c>
      <c r="B733" s="1">
        <v>45321</v>
      </c>
      <c r="C733" s="2" t="s">
        <v>41</v>
      </c>
      <c r="D733" s="2" t="s">
        <v>12</v>
      </c>
      <c r="E733" s="3">
        <v>0.34722222222222221</v>
      </c>
      <c r="F733" s="3">
        <v>0.35625000000000001</v>
      </c>
      <c r="G733">
        <v>13</v>
      </c>
      <c r="H733" s="2" t="s">
        <v>25</v>
      </c>
      <c r="I733" s="2" t="s">
        <v>14</v>
      </c>
      <c r="J733" s="2" t="s">
        <v>23</v>
      </c>
      <c r="K733" s="2" t="s">
        <v>16</v>
      </c>
    </row>
    <row r="734" spans="1:11" x14ac:dyDescent="0.3">
      <c r="A734">
        <v>733</v>
      </c>
      <c r="B734" s="1">
        <v>45321</v>
      </c>
      <c r="C734" s="2" t="s">
        <v>41</v>
      </c>
      <c r="D734" s="2" t="s">
        <v>20</v>
      </c>
      <c r="E734" s="3">
        <v>0.58333333333333337</v>
      </c>
      <c r="F734" s="3">
        <v>0.62430555555555556</v>
      </c>
      <c r="G734">
        <v>59</v>
      </c>
      <c r="H734" s="2" t="s">
        <v>31</v>
      </c>
      <c r="I734" s="2" t="s">
        <v>18</v>
      </c>
      <c r="J734" s="2" t="s">
        <v>38</v>
      </c>
      <c r="K734" s="2" t="s">
        <v>16</v>
      </c>
    </row>
    <row r="735" spans="1:11" x14ac:dyDescent="0.3">
      <c r="A735">
        <v>734</v>
      </c>
      <c r="B735" s="1">
        <v>45321</v>
      </c>
      <c r="C735" s="2" t="s">
        <v>41</v>
      </c>
      <c r="D735" s="2" t="s">
        <v>20</v>
      </c>
      <c r="E735" s="3">
        <v>0.66111111111111109</v>
      </c>
      <c r="F735" s="3">
        <v>0.63888888888888884</v>
      </c>
      <c r="G735">
        <v>28</v>
      </c>
      <c r="H735" s="2" t="s">
        <v>37</v>
      </c>
      <c r="I735" s="2" t="s">
        <v>18</v>
      </c>
      <c r="J735" s="2" t="s">
        <v>40</v>
      </c>
      <c r="K735" s="2" t="s">
        <v>16</v>
      </c>
    </row>
    <row r="736" spans="1:11" x14ac:dyDescent="0.3">
      <c r="A736">
        <v>735</v>
      </c>
      <c r="B736" s="1">
        <v>45321</v>
      </c>
      <c r="C736" s="2" t="s">
        <v>41</v>
      </c>
      <c r="D736" s="2" t="s">
        <v>24</v>
      </c>
      <c r="E736" s="3">
        <v>0.91666666666666663</v>
      </c>
      <c r="F736" s="3">
        <v>0.94305555555555554</v>
      </c>
      <c r="G736">
        <v>38</v>
      </c>
      <c r="H736" s="2" t="s">
        <v>31</v>
      </c>
      <c r="I736" s="2" t="s">
        <v>18</v>
      </c>
      <c r="J736" s="2" t="s">
        <v>19</v>
      </c>
      <c r="K736" s="2" t="s">
        <v>16</v>
      </c>
    </row>
    <row r="737" spans="1:11" x14ac:dyDescent="0.3">
      <c r="A737">
        <v>736</v>
      </c>
      <c r="B737" s="1">
        <v>45321</v>
      </c>
      <c r="C737" s="2" t="s">
        <v>44</v>
      </c>
      <c r="D737" s="2" t="s">
        <v>12</v>
      </c>
      <c r="E737" s="3">
        <v>0.25</v>
      </c>
      <c r="F737" s="3">
        <v>0.2673611111111111</v>
      </c>
      <c r="G737">
        <v>25</v>
      </c>
      <c r="H737" s="2" t="s">
        <v>25</v>
      </c>
      <c r="I737" s="2" t="s">
        <v>14</v>
      </c>
      <c r="J737" s="2" t="s">
        <v>38</v>
      </c>
      <c r="K737" s="2" t="s">
        <v>16</v>
      </c>
    </row>
    <row r="738" spans="1:11" x14ac:dyDescent="0.3">
      <c r="A738">
        <v>737</v>
      </c>
      <c r="B738" s="1">
        <v>45321</v>
      </c>
      <c r="C738" s="2" t="s">
        <v>44</v>
      </c>
      <c r="D738" s="2" t="s">
        <v>12</v>
      </c>
      <c r="E738" s="3">
        <v>0.28125</v>
      </c>
      <c r="F738" s="3">
        <v>0.25277777777777777</v>
      </c>
      <c r="G738">
        <v>19</v>
      </c>
      <c r="H738" s="2" t="s">
        <v>37</v>
      </c>
      <c r="I738" s="2" t="s">
        <v>18</v>
      </c>
      <c r="J738" s="2" t="s">
        <v>23</v>
      </c>
      <c r="K738" s="2" t="s">
        <v>16</v>
      </c>
    </row>
    <row r="739" spans="1:11" x14ac:dyDescent="0.3">
      <c r="A739">
        <v>738</v>
      </c>
      <c r="B739" s="1">
        <v>45321</v>
      </c>
      <c r="C739" s="2" t="s">
        <v>44</v>
      </c>
      <c r="D739" s="2" t="s">
        <v>20</v>
      </c>
      <c r="E739" s="3">
        <v>0.58333333333333337</v>
      </c>
      <c r="F739" s="3">
        <v>0.59027777777777779</v>
      </c>
      <c r="G739">
        <v>10</v>
      </c>
      <c r="H739" s="2" t="s">
        <v>17</v>
      </c>
      <c r="I739" s="2" t="s">
        <v>18</v>
      </c>
      <c r="J739" s="2" t="s">
        <v>32</v>
      </c>
      <c r="K739" s="2" t="s">
        <v>16</v>
      </c>
    </row>
    <row r="740" spans="1:11" x14ac:dyDescent="0.3">
      <c r="A740">
        <v>739</v>
      </c>
      <c r="B740" s="1">
        <v>45321</v>
      </c>
      <c r="C740" s="2" t="s">
        <v>44</v>
      </c>
      <c r="D740" s="2" t="s">
        <v>24</v>
      </c>
      <c r="E740" s="3">
        <v>0.91666666666666663</v>
      </c>
      <c r="F740" s="3">
        <v>0.92777777777777781</v>
      </c>
      <c r="G740">
        <v>16</v>
      </c>
      <c r="H740" s="2" t="s">
        <v>31</v>
      </c>
      <c r="I740" s="2" t="s">
        <v>18</v>
      </c>
      <c r="J740" s="2" t="s">
        <v>26</v>
      </c>
      <c r="K740" s="2" t="s">
        <v>16</v>
      </c>
    </row>
    <row r="741" spans="1:11" x14ac:dyDescent="0.3">
      <c r="A741">
        <v>740</v>
      </c>
      <c r="B741" s="1">
        <v>45322</v>
      </c>
      <c r="C741" s="2" t="s">
        <v>11</v>
      </c>
      <c r="D741" s="2" t="s">
        <v>12</v>
      </c>
      <c r="E741" s="3">
        <v>0.25</v>
      </c>
      <c r="F741" s="3">
        <v>0.28333333333333333</v>
      </c>
      <c r="G741">
        <v>48</v>
      </c>
      <c r="H741" s="2" t="s">
        <v>31</v>
      </c>
      <c r="I741" s="2" t="s">
        <v>18</v>
      </c>
      <c r="J741" s="2" t="s">
        <v>22</v>
      </c>
      <c r="K741" s="2" t="s">
        <v>16</v>
      </c>
    </row>
    <row r="742" spans="1:11" x14ac:dyDescent="0.3">
      <c r="A742">
        <v>741</v>
      </c>
      <c r="B742" s="1">
        <v>45322</v>
      </c>
      <c r="C742" s="2" t="s">
        <v>11</v>
      </c>
      <c r="D742" s="2" t="s">
        <v>12</v>
      </c>
      <c r="E742" s="3">
        <v>0.3034722222222222</v>
      </c>
      <c r="F742" s="3">
        <v>0.32708333333333334</v>
      </c>
      <c r="G742">
        <v>34</v>
      </c>
      <c r="H742" s="2" t="s">
        <v>43</v>
      </c>
      <c r="I742" s="2" t="s">
        <v>14</v>
      </c>
      <c r="J742" s="2" t="s">
        <v>32</v>
      </c>
      <c r="K742" s="2" t="s">
        <v>16</v>
      </c>
    </row>
    <row r="743" spans="1:11" x14ac:dyDescent="0.3">
      <c r="A743">
        <v>742</v>
      </c>
      <c r="B743" s="1">
        <v>45322</v>
      </c>
      <c r="C743" s="2" t="s">
        <v>11</v>
      </c>
      <c r="D743" s="2" t="s">
        <v>20</v>
      </c>
      <c r="E743" s="3">
        <v>0.58333333333333337</v>
      </c>
      <c r="F743" s="3">
        <v>0.62291666666666667</v>
      </c>
      <c r="G743">
        <v>57</v>
      </c>
      <c r="H743" s="2" t="s">
        <v>39</v>
      </c>
      <c r="I743" s="2" t="s">
        <v>14</v>
      </c>
      <c r="J743" s="2" t="s">
        <v>32</v>
      </c>
      <c r="K743" s="2" t="s">
        <v>16</v>
      </c>
    </row>
    <row r="744" spans="1:11" x14ac:dyDescent="0.3">
      <c r="A744">
        <v>743</v>
      </c>
      <c r="B744" s="1">
        <v>45322</v>
      </c>
      <c r="C744" s="2" t="s">
        <v>11</v>
      </c>
      <c r="D744" s="2" t="s">
        <v>24</v>
      </c>
      <c r="E744" s="3">
        <v>0.91666666666666663</v>
      </c>
      <c r="F744" s="3">
        <v>0.92638888888888893</v>
      </c>
      <c r="G744">
        <v>14</v>
      </c>
      <c r="H744" s="2" t="s">
        <v>25</v>
      </c>
      <c r="I744" s="2" t="s">
        <v>14</v>
      </c>
      <c r="J744" s="2" t="s">
        <v>40</v>
      </c>
      <c r="K744" s="2" t="s">
        <v>16</v>
      </c>
    </row>
    <row r="745" spans="1:11" x14ac:dyDescent="0.3">
      <c r="A745">
        <v>744</v>
      </c>
      <c r="B745" s="1">
        <v>45322</v>
      </c>
      <c r="C745" s="2" t="s">
        <v>11</v>
      </c>
      <c r="D745" s="2" t="s">
        <v>24</v>
      </c>
      <c r="E745" s="3">
        <v>0.96180555555555558</v>
      </c>
      <c r="F745" s="3">
        <v>0.97430555555555554</v>
      </c>
      <c r="G745">
        <v>18</v>
      </c>
      <c r="H745" s="2" t="s">
        <v>31</v>
      </c>
      <c r="I745" s="2" t="s">
        <v>18</v>
      </c>
      <c r="J745" s="2" t="s">
        <v>29</v>
      </c>
      <c r="K745" s="2" t="s">
        <v>16</v>
      </c>
    </row>
    <row r="746" spans="1:11" x14ac:dyDescent="0.3">
      <c r="A746">
        <v>745</v>
      </c>
      <c r="B746" s="1">
        <v>45322</v>
      </c>
      <c r="C746" s="2" t="s">
        <v>11</v>
      </c>
      <c r="D746" s="2" t="s">
        <v>24</v>
      </c>
      <c r="E746" s="3">
        <v>1.5972222222222221E-2</v>
      </c>
      <c r="F746" s="3">
        <v>4.8611111111111112E-3</v>
      </c>
      <c r="G746">
        <v>44</v>
      </c>
      <c r="H746" s="2" t="s">
        <v>27</v>
      </c>
      <c r="I746" s="2" t="s">
        <v>18</v>
      </c>
      <c r="J746" s="2" t="s">
        <v>45</v>
      </c>
      <c r="K746" s="2" t="s">
        <v>16</v>
      </c>
    </row>
    <row r="747" spans="1:11" x14ac:dyDescent="0.3">
      <c r="A747">
        <v>746</v>
      </c>
      <c r="B747" s="1">
        <v>45322</v>
      </c>
      <c r="C747" s="2" t="s">
        <v>30</v>
      </c>
      <c r="D747" s="2" t="s">
        <v>12</v>
      </c>
      <c r="E747" s="3">
        <v>0.25</v>
      </c>
      <c r="F747" s="3">
        <v>0.25347222222222221</v>
      </c>
      <c r="G747">
        <v>5</v>
      </c>
      <c r="H747" s="2" t="s">
        <v>13</v>
      </c>
      <c r="I747" s="2" t="s">
        <v>14</v>
      </c>
      <c r="J747" s="2" t="s">
        <v>32</v>
      </c>
      <c r="K747" s="2" t="s">
        <v>16</v>
      </c>
    </row>
    <row r="748" spans="1:11" x14ac:dyDescent="0.3">
      <c r="A748">
        <v>747</v>
      </c>
      <c r="B748" s="1">
        <v>45322</v>
      </c>
      <c r="C748" s="2" t="s">
        <v>30</v>
      </c>
      <c r="D748" s="2" t="s">
        <v>20</v>
      </c>
      <c r="E748" s="3">
        <v>0.58333333333333337</v>
      </c>
      <c r="F748" s="3">
        <v>0.58819444444444446</v>
      </c>
      <c r="G748">
        <v>7</v>
      </c>
      <c r="H748" s="2" t="s">
        <v>31</v>
      </c>
      <c r="I748" s="2" t="s">
        <v>18</v>
      </c>
      <c r="J748" s="2" t="s">
        <v>36</v>
      </c>
      <c r="K748" s="2" t="s">
        <v>16</v>
      </c>
    </row>
    <row r="749" spans="1:11" x14ac:dyDescent="0.3">
      <c r="A749">
        <v>748</v>
      </c>
      <c r="B749" s="1">
        <v>45322</v>
      </c>
      <c r="C749" s="2" t="s">
        <v>30</v>
      </c>
      <c r="D749" s="2" t="s">
        <v>24</v>
      </c>
      <c r="E749" s="3">
        <v>0.91666666666666663</v>
      </c>
      <c r="F749" s="3">
        <v>0.95208333333333328</v>
      </c>
      <c r="G749">
        <v>51</v>
      </c>
      <c r="H749" s="2" t="s">
        <v>17</v>
      </c>
      <c r="I749" s="2" t="s">
        <v>18</v>
      </c>
      <c r="J749" s="2" t="s">
        <v>28</v>
      </c>
      <c r="K749" s="2" t="s">
        <v>16</v>
      </c>
    </row>
    <row r="750" spans="1:11" x14ac:dyDescent="0.3">
      <c r="A750">
        <v>749</v>
      </c>
      <c r="B750" s="1">
        <v>45322</v>
      </c>
      <c r="C750" s="2" t="s">
        <v>30</v>
      </c>
      <c r="D750" s="2" t="s">
        <v>24</v>
      </c>
      <c r="E750" s="3">
        <v>0.98263888888888884</v>
      </c>
      <c r="F750" s="3">
        <v>0.99097222222222225</v>
      </c>
      <c r="G750">
        <v>12</v>
      </c>
      <c r="H750" s="2" t="s">
        <v>13</v>
      </c>
      <c r="I750" s="2" t="s">
        <v>14</v>
      </c>
      <c r="J750" s="2" t="s">
        <v>19</v>
      </c>
      <c r="K750" s="2" t="s">
        <v>16</v>
      </c>
    </row>
    <row r="751" spans="1:11" x14ac:dyDescent="0.3">
      <c r="A751">
        <v>750</v>
      </c>
      <c r="B751" s="1">
        <v>45322</v>
      </c>
      <c r="C751" s="2" t="s">
        <v>35</v>
      </c>
      <c r="D751" s="2" t="s">
        <v>12</v>
      </c>
      <c r="E751" s="3">
        <v>0.25</v>
      </c>
      <c r="F751" s="3">
        <v>0.26666666666666666</v>
      </c>
      <c r="G751">
        <v>24</v>
      </c>
      <c r="H751" s="2" t="s">
        <v>31</v>
      </c>
      <c r="I751" s="2" t="s">
        <v>18</v>
      </c>
      <c r="J751" s="2" t="s">
        <v>36</v>
      </c>
      <c r="K751" s="2" t="s">
        <v>16</v>
      </c>
    </row>
    <row r="752" spans="1:11" x14ac:dyDescent="0.3">
      <c r="A752">
        <v>751</v>
      </c>
      <c r="B752" s="1">
        <v>45322</v>
      </c>
      <c r="C752" s="2" t="s">
        <v>35</v>
      </c>
      <c r="D752" s="2" t="s">
        <v>12</v>
      </c>
      <c r="E752" s="3">
        <v>0.30694444444444446</v>
      </c>
      <c r="F752" s="3">
        <v>0.31666666666666665</v>
      </c>
      <c r="G752">
        <v>14</v>
      </c>
      <c r="H752" s="2" t="s">
        <v>17</v>
      </c>
      <c r="I752" s="2" t="s">
        <v>18</v>
      </c>
      <c r="J752" s="2" t="s">
        <v>46</v>
      </c>
      <c r="K752" s="2" t="s">
        <v>16</v>
      </c>
    </row>
    <row r="753" spans="1:11" x14ac:dyDescent="0.3">
      <c r="A753">
        <v>752</v>
      </c>
      <c r="B753" s="1">
        <v>45322</v>
      </c>
      <c r="C753" s="2" t="s">
        <v>35</v>
      </c>
      <c r="D753" s="2" t="s">
        <v>20</v>
      </c>
      <c r="E753" s="3">
        <v>0.58333333333333337</v>
      </c>
      <c r="F753" s="3">
        <v>0.60972222222222228</v>
      </c>
      <c r="G753">
        <v>38</v>
      </c>
      <c r="H753" s="2" t="s">
        <v>39</v>
      </c>
      <c r="I753" s="2" t="s">
        <v>14</v>
      </c>
      <c r="J753" s="2" t="s">
        <v>42</v>
      </c>
      <c r="K753" s="2" t="s">
        <v>16</v>
      </c>
    </row>
    <row r="754" spans="1:11" x14ac:dyDescent="0.3">
      <c r="A754">
        <v>753</v>
      </c>
      <c r="B754" s="1">
        <v>45322</v>
      </c>
      <c r="C754" s="2" t="s">
        <v>35</v>
      </c>
      <c r="D754" s="2" t="s">
        <v>24</v>
      </c>
      <c r="E754" s="3">
        <v>0.91666666666666663</v>
      </c>
      <c r="F754" s="3">
        <v>0.95208333333333328</v>
      </c>
      <c r="G754">
        <v>51</v>
      </c>
      <c r="H754" s="2" t="s">
        <v>25</v>
      </c>
      <c r="I754" s="2" t="s">
        <v>14</v>
      </c>
      <c r="J754" s="2" t="s">
        <v>28</v>
      </c>
      <c r="K754" s="2" t="s">
        <v>16</v>
      </c>
    </row>
    <row r="755" spans="1:11" x14ac:dyDescent="0.3">
      <c r="A755">
        <v>754</v>
      </c>
      <c r="B755" s="1">
        <v>45322</v>
      </c>
      <c r="C755" s="2" t="s">
        <v>35</v>
      </c>
      <c r="D755" s="2" t="s">
        <v>24</v>
      </c>
      <c r="E755" s="3">
        <v>0.96388888888888891</v>
      </c>
      <c r="F755" s="3">
        <v>0.96527777777777779</v>
      </c>
      <c r="G755">
        <v>2</v>
      </c>
      <c r="H755" s="2" t="s">
        <v>37</v>
      </c>
      <c r="I755" s="2" t="s">
        <v>18</v>
      </c>
      <c r="J755" s="2" t="s">
        <v>22</v>
      </c>
      <c r="K755" s="2" t="s">
        <v>16</v>
      </c>
    </row>
    <row r="756" spans="1:11" x14ac:dyDescent="0.3">
      <c r="A756">
        <v>755</v>
      </c>
      <c r="B756" s="1">
        <v>45322</v>
      </c>
      <c r="C756" s="2" t="s">
        <v>41</v>
      </c>
      <c r="D756" s="2" t="s">
        <v>12</v>
      </c>
      <c r="E756" s="3">
        <v>0.25</v>
      </c>
      <c r="F756" s="3">
        <v>0.27777777777777779</v>
      </c>
      <c r="G756">
        <v>40</v>
      </c>
      <c r="H756" s="2" t="s">
        <v>31</v>
      </c>
      <c r="I756" s="2" t="s">
        <v>18</v>
      </c>
      <c r="J756" s="2" t="s">
        <v>36</v>
      </c>
      <c r="K756" s="2" t="s">
        <v>16</v>
      </c>
    </row>
    <row r="757" spans="1:11" x14ac:dyDescent="0.3">
      <c r="A757">
        <v>756</v>
      </c>
      <c r="B757" s="1">
        <v>45322</v>
      </c>
      <c r="C757" s="2" t="s">
        <v>41</v>
      </c>
      <c r="D757" s="2" t="s">
        <v>20</v>
      </c>
      <c r="E757" s="3">
        <v>0.58333333333333337</v>
      </c>
      <c r="F757" s="3">
        <v>0.61388888888888893</v>
      </c>
      <c r="G757">
        <v>44</v>
      </c>
      <c r="H757" s="2" t="s">
        <v>34</v>
      </c>
      <c r="I757" s="2" t="s">
        <v>18</v>
      </c>
      <c r="J757" s="2" t="s">
        <v>40</v>
      </c>
      <c r="K757" s="2" t="s">
        <v>16</v>
      </c>
    </row>
    <row r="758" spans="1:11" x14ac:dyDescent="0.3">
      <c r="A758">
        <v>757</v>
      </c>
      <c r="B758" s="1">
        <v>45322</v>
      </c>
      <c r="C758" s="2" t="s">
        <v>41</v>
      </c>
      <c r="D758" s="2" t="s">
        <v>24</v>
      </c>
      <c r="E758" s="3">
        <v>0.91666666666666663</v>
      </c>
      <c r="F758" s="3">
        <v>0.95277777777777772</v>
      </c>
      <c r="G758">
        <v>52</v>
      </c>
      <c r="H758" s="2" t="s">
        <v>37</v>
      </c>
      <c r="I758" s="2" t="s">
        <v>18</v>
      </c>
      <c r="J758" s="2" t="s">
        <v>40</v>
      </c>
      <c r="K758" s="2" t="s">
        <v>16</v>
      </c>
    </row>
    <row r="759" spans="1:11" x14ac:dyDescent="0.3">
      <c r="A759">
        <v>758</v>
      </c>
      <c r="B759" s="1">
        <v>45322</v>
      </c>
      <c r="C759" s="2" t="s">
        <v>41</v>
      </c>
      <c r="D759" s="2" t="s">
        <v>24</v>
      </c>
      <c r="E759" s="3">
        <v>0.97430555555555554</v>
      </c>
      <c r="F759" s="3">
        <v>0.98750000000000004</v>
      </c>
      <c r="G759">
        <v>19</v>
      </c>
      <c r="H759" s="2" t="s">
        <v>21</v>
      </c>
      <c r="I759" s="2" t="s">
        <v>14</v>
      </c>
      <c r="J759" s="2" t="s">
        <v>29</v>
      </c>
      <c r="K759" s="2" t="s">
        <v>16</v>
      </c>
    </row>
    <row r="760" spans="1:11" x14ac:dyDescent="0.3">
      <c r="A760">
        <v>759</v>
      </c>
      <c r="B760" s="1">
        <v>45322</v>
      </c>
      <c r="C760" s="2" t="s">
        <v>44</v>
      </c>
      <c r="D760" s="2" t="s">
        <v>12</v>
      </c>
      <c r="E760" s="3">
        <v>0.25</v>
      </c>
      <c r="F760" s="3">
        <v>0.28263888888888888</v>
      </c>
      <c r="G760">
        <v>47</v>
      </c>
      <c r="H760" s="2" t="s">
        <v>31</v>
      </c>
      <c r="I760" s="2" t="s">
        <v>18</v>
      </c>
      <c r="J760" s="2" t="s">
        <v>22</v>
      </c>
      <c r="K760" s="2" t="s">
        <v>16</v>
      </c>
    </row>
    <row r="761" spans="1:11" x14ac:dyDescent="0.3">
      <c r="A761">
        <v>760</v>
      </c>
      <c r="B761" s="1">
        <v>45322</v>
      </c>
      <c r="C761" s="2" t="s">
        <v>44</v>
      </c>
      <c r="D761" s="2" t="s">
        <v>12</v>
      </c>
      <c r="E761" s="3">
        <v>0.31597222222222221</v>
      </c>
      <c r="F761" s="3">
        <v>0.32291666666666669</v>
      </c>
      <c r="G761">
        <v>10</v>
      </c>
      <c r="H761" s="2" t="s">
        <v>43</v>
      </c>
      <c r="I761" s="2" t="s">
        <v>14</v>
      </c>
      <c r="J761" s="2" t="s">
        <v>26</v>
      </c>
      <c r="K761" s="2" t="s">
        <v>16</v>
      </c>
    </row>
    <row r="762" spans="1:11" x14ac:dyDescent="0.3">
      <c r="A762">
        <v>761</v>
      </c>
      <c r="B762" s="1">
        <v>45322</v>
      </c>
      <c r="C762" s="2" t="s">
        <v>44</v>
      </c>
      <c r="D762" s="2" t="s">
        <v>20</v>
      </c>
      <c r="E762" s="3">
        <v>0.58333333333333337</v>
      </c>
      <c r="F762" s="3">
        <v>0.61736111111111114</v>
      </c>
      <c r="G762">
        <v>49</v>
      </c>
      <c r="H762" s="2" t="s">
        <v>21</v>
      </c>
      <c r="I762" s="2" t="s">
        <v>14</v>
      </c>
      <c r="J762" s="2" t="s">
        <v>33</v>
      </c>
      <c r="K762" s="2" t="s">
        <v>16</v>
      </c>
    </row>
    <row r="763" spans="1:11" x14ac:dyDescent="0.3">
      <c r="A763">
        <v>762</v>
      </c>
      <c r="B763" s="1">
        <v>45322</v>
      </c>
      <c r="C763" s="2" t="s">
        <v>44</v>
      </c>
      <c r="D763" s="2" t="s">
        <v>24</v>
      </c>
      <c r="E763" s="3">
        <v>0.91666666666666663</v>
      </c>
      <c r="F763" s="3">
        <v>0.93680555555555556</v>
      </c>
      <c r="G763">
        <v>29</v>
      </c>
      <c r="H763" s="2" t="s">
        <v>31</v>
      </c>
      <c r="I763" s="2" t="s">
        <v>18</v>
      </c>
      <c r="J763" s="2" t="s">
        <v>45</v>
      </c>
      <c r="K763" s="2" t="s">
        <v>16</v>
      </c>
    </row>
    <row r="764" spans="1:11" x14ac:dyDescent="0.3">
      <c r="A764">
        <v>763</v>
      </c>
      <c r="B764" s="1">
        <v>45322</v>
      </c>
      <c r="C764" s="2" t="s">
        <v>44</v>
      </c>
      <c r="D764" s="2" t="s">
        <v>24</v>
      </c>
      <c r="E764" s="3">
        <v>0.95416666666666672</v>
      </c>
      <c r="F764" s="3">
        <v>0.92013888888888884</v>
      </c>
      <c r="G764">
        <v>11</v>
      </c>
      <c r="H764" s="2" t="s">
        <v>43</v>
      </c>
      <c r="I764" s="2" t="s">
        <v>14</v>
      </c>
      <c r="J764" s="2" t="s">
        <v>28</v>
      </c>
      <c r="K764" s="2" t="s">
        <v>16</v>
      </c>
    </row>
    <row r="765" spans="1:11" x14ac:dyDescent="0.3">
      <c r="A765">
        <v>764</v>
      </c>
      <c r="B765" s="1">
        <v>45322</v>
      </c>
      <c r="C765" s="2" t="s">
        <v>44</v>
      </c>
      <c r="D765" s="2" t="s">
        <v>24</v>
      </c>
      <c r="E765" s="3">
        <v>0.99444444444444446</v>
      </c>
      <c r="F765" s="3">
        <v>0.96458333333333335</v>
      </c>
      <c r="G765">
        <v>17</v>
      </c>
      <c r="H765" s="2" t="s">
        <v>43</v>
      </c>
      <c r="I765" s="2" t="s">
        <v>14</v>
      </c>
      <c r="J765" s="2" t="s">
        <v>40</v>
      </c>
      <c r="K765" s="2" t="s">
        <v>16</v>
      </c>
    </row>
    <row r="766" spans="1:11" x14ac:dyDescent="0.3">
      <c r="A766">
        <v>765</v>
      </c>
      <c r="B766" s="1">
        <v>45323</v>
      </c>
      <c r="C766" s="2" t="s">
        <v>11</v>
      </c>
      <c r="D766" s="2" t="s">
        <v>12</v>
      </c>
      <c r="E766" s="3">
        <v>0.25</v>
      </c>
      <c r="F766" s="3">
        <v>0.27777777777777779</v>
      </c>
      <c r="G766">
        <v>40</v>
      </c>
      <c r="H766" s="2" t="s">
        <v>25</v>
      </c>
      <c r="I766" s="2" t="s">
        <v>14</v>
      </c>
      <c r="J766" s="2" t="s">
        <v>22</v>
      </c>
      <c r="K766" s="2" t="s">
        <v>16</v>
      </c>
    </row>
    <row r="767" spans="1:11" x14ac:dyDescent="0.3">
      <c r="A767">
        <v>766</v>
      </c>
      <c r="B767" s="1">
        <v>45323</v>
      </c>
      <c r="C767" s="2" t="s">
        <v>11</v>
      </c>
      <c r="D767" s="2" t="s">
        <v>20</v>
      </c>
      <c r="E767" s="3">
        <v>0.58333333333333337</v>
      </c>
      <c r="F767" s="3">
        <v>0.59027777777777779</v>
      </c>
      <c r="G767">
        <v>10</v>
      </c>
      <c r="H767" s="2" t="s">
        <v>37</v>
      </c>
      <c r="I767" s="2" t="s">
        <v>18</v>
      </c>
      <c r="J767" s="2" t="s">
        <v>23</v>
      </c>
      <c r="K767" s="2" t="s">
        <v>16</v>
      </c>
    </row>
    <row r="768" spans="1:11" x14ac:dyDescent="0.3">
      <c r="A768">
        <v>767</v>
      </c>
      <c r="B768" s="1">
        <v>45323</v>
      </c>
      <c r="C768" s="2" t="s">
        <v>11</v>
      </c>
      <c r="D768" s="2" t="s">
        <v>24</v>
      </c>
      <c r="E768" s="3">
        <v>0.91666666666666663</v>
      </c>
      <c r="F768" s="3">
        <v>0.9291666666666667</v>
      </c>
      <c r="G768">
        <v>18</v>
      </c>
      <c r="H768" s="2" t="s">
        <v>27</v>
      </c>
      <c r="I768" s="2" t="s">
        <v>18</v>
      </c>
      <c r="J768" s="2" t="s">
        <v>19</v>
      </c>
      <c r="K768" s="2" t="s">
        <v>16</v>
      </c>
    </row>
    <row r="769" spans="1:11" x14ac:dyDescent="0.3">
      <c r="A769">
        <v>768</v>
      </c>
      <c r="B769" s="1">
        <v>45323</v>
      </c>
      <c r="C769" s="2" t="s">
        <v>11</v>
      </c>
      <c r="D769" s="2" t="s">
        <v>24</v>
      </c>
      <c r="E769" s="3">
        <v>0.95208333333333328</v>
      </c>
      <c r="F769" s="3">
        <v>0.94374999999999998</v>
      </c>
      <c r="G769">
        <v>48</v>
      </c>
      <c r="H769" s="2" t="s">
        <v>31</v>
      </c>
      <c r="I769" s="2" t="s">
        <v>18</v>
      </c>
      <c r="J769" s="2" t="s">
        <v>23</v>
      </c>
      <c r="K769" s="2" t="s">
        <v>16</v>
      </c>
    </row>
    <row r="770" spans="1:11" x14ac:dyDescent="0.3">
      <c r="A770">
        <v>769</v>
      </c>
      <c r="B770" s="1">
        <v>45323</v>
      </c>
      <c r="C770" s="2" t="s">
        <v>30</v>
      </c>
      <c r="D770" s="2" t="s">
        <v>12</v>
      </c>
      <c r="E770" s="3">
        <v>0.25</v>
      </c>
      <c r="F770" s="3">
        <v>0.27638888888888891</v>
      </c>
      <c r="G770">
        <v>38</v>
      </c>
      <c r="H770" s="2" t="s">
        <v>25</v>
      </c>
      <c r="I770" s="2" t="s">
        <v>14</v>
      </c>
      <c r="J770" s="2" t="s">
        <v>22</v>
      </c>
      <c r="K770" s="2" t="s">
        <v>16</v>
      </c>
    </row>
    <row r="771" spans="1:11" x14ac:dyDescent="0.3">
      <c r="A771">
        <v>770</v>
      </c>
      <c r="B771" s="1">
        <v>45323</v>
      </c>
      <c r="C771" s="2" t="s">
        <v>30</v>
      </c>
      <c r="D771" s="2" t="s">
        <v>12</v>
      </c>
      <c r="E771" s="3">
        <v>0.29444444444444445</v>
      </c>
      <c r="F771" s="3">
        <v>0.31944444444444442</v>
      </c>
      <c r="G771">
        <v>36</v>
      </c>
      <c r="H771" s="2" t="s">
        <v>27</v>
      </c>
      <c r="I771" s="2" t="s">
        <v>18</v>
      </c>
      <c r="J771" s="2" t="s">
        <v>33</v>
      </c>
      <c r="K771" s="2" t="s">
        <v>16</v>
      </c>
    </row>
    <row r="772" spans="1:11" x14ac:dyDescent="0.3">
      <c r="A772">
        <v>771</v>
      </c>
      <c r="B772" s="1">
        <v>45323</v>
      </c>
      <c r="C772" s="2" t="s">
        <v>30</v>
      </c>
      <c r="D772" s="2" t="s">
        <v>20</v>
      </c>
      <c r="E772" s="3">
        <v>0.58333333333333337</v>
      </c>
      <c r="F772" s="3">
        <v>0.61736111111111114</v>
      </c>
      <c r="G772">
        <v>49</v>
      </c>
      <c r="H772" s="2" t="s">
        <v>27</v>
      </c>
      <c r="I772" s="2" t="s">
        <v>18</v>
      </c>
      <c r="J772" s="2" t="s">
        <v>45</v>
      </c>
      <c r="K772" s="2" t="s">
        <v>16</v>
      </c>
    </row>
    <row r="773" spans="1:11" x14ac:dyDescent="0.3">
      <c r="A773">
        <v>772</v>
      </c>
      <c r="B773" s="1">
        <v>45323</v>
      </c>
      <c r="C773" s="2" t="s">
        <v>30</v>
      </c>
      <c r="D773" s="2" t="s">
        <v>20</v>
      </c>
      <c r="E773" s="3">
        <v>0.64236111111111116</v>
      </c>
      <c r="F773" s="3">
        <v>0.64027777777777772</v>
      </c>
      <c r="G773">
        <v>57</v>
      </c>
      <c r="H773" s="2" t="s">
        <v>17</v>
      </c>
      <c r="I773" s="2" t="s">
        <v>18</v>
      </c>
      <c r="J773" s="2" t="s">
        <v>15</v>
      </c>
      <c r="K773" s="2" t="s">
        <v>16</v>
      </c>
    </row>
    <row r="774" spans="1:11" x14ac:dyDescent="0.3">
      <c r="A774">
        <v>773</v>
      </c>
      <c r="B774" s="1">
        <v>45323</v>
      </c>
      <c r="C774" s="2" t="s">
        <v>30</v>
      </c>
      <c r="D774" s="2" t="s">
        <v>24</v>
      </c>
      <c r="E774" s="3">
        <v>0.91666666666666663</v>
      </c>
      <c r="F774" s="3">
        <v>0.91736111111111107</v>
      </c>
      <c r="G774">
        <v>1</v>
      </c>
      <c r="H774" s="2" t="s">
        <v>27</v>
      </c>
      <c r="I774" s="2" t="s">
        <v>18</v>
      </c>
      <c r="J774" s="2" t="s">
        <v>15</v>
      </c>
      <c r="K774" s="2" t="s">
        <v>16</v>
      </c>
    </row>
    <row r="775" spans="1:11" x14ac:dyDescent="0.3">
      <c r="A775">
        <v>774</v>
      </c>
      <c r="B775" s="1">
        <v>45323</v>
      </c>
      <c r="C775" s="2" t="s">
        <v>35</v>
      </c>
      <c r="D775" s="2" t="s">
        <v>12</v>
      </c>
      <c r="E775" s="3">
        <v>0.25</v>
      </c>
      <c r="F775" s="3">
        <v>0.29166666666666669</v>
      </c>
      <c r="G775">
        <v>60</v>
      </c>
      <c r="H775" s="2" t="s">
        <v>31</v>
      </c>
      <c r="I775" s="2" t="s">
        <v>18</v>
      </c>
      <c r="J775" s="2" t="s">
        <v>19</v>
      </c>
      <c r="K775" s="2" t="s">
        <v>16</v>
      </c>
    </row>
    <row r="776" spans="1:11" x14ac:dyDescent="0.3">
      <c r="A776">
        <v>775</v>
      </c>
      <c r="B776" s="1">
        <v>45323</v>
      </c>
      <c r="C776" s="2" t="s">
        <v>35</v>
      </c>
      <c r="D776" s="2" t="s">
        <v>12</v>
      </c>
      <c r="E776" s="3">
        <v>0.32916666666666666</v>
      </c>
      <c r="F776" s="3">
        <v>0.3</v>
      </c>
      <c r="G776">
        <v>18</v>
      </c>
      <c r="H776" s="2" t="s">
        <v>27</v>
      </c>
      <c r="I776" s="2" t="s">
        <v>18</v>
      </c>
      <c r="J776" s="2" t="s">
        <v>40</v>
      </c>
      <c r="K776" s="2" t="s">
        <v>16</v>
      </c>
    </row>
    <row r="777" spans="1:11" x14ac:dyDescent="0.3">
      <c r="A777">
        <v>776</v>
      </c>
      <c r="B777" s="1">
        <v>45323</v>
      </c>
      <c r="C777" s="2" t="s">
        <v>35</v>
      </c>
      <c r="D777" s="2" t="s">
        <v>12</v>
      </c>
      <c r="E777" s="3">
        <v>0.35</v>
      </c>
      <c r="F777" s="3">
        <v>0.36041666666666666</v>
      </c>
      <c r="G777">
        <v>15</v>
      </c>
      <c r="H777" s="2" t="s">
        <v>17</v>
      </c>
      <c r="I777" s="2" t="s">
        <v>18</v>
      </c>
      <c r="J777" s="2" t="s">
        <v>28</v>
      </c>
      <c r="K777" s="2" t="s">
        <v>16</v>
      </c>
    </row>
    <row r="778" spans="1:11" x14ac:dyDescent="0.3">
      <c r="A778">
        <v>777</v>
      </c>
      <c r="B778" s="1">
        <v>45323</v>
      </c>
      <c r="C778" s="2" t="s">
        <v>35</v>
      </c>
      <c r="D778" s="2" t="s">
        <v>20</v>
      </c>
      <c r="E778" s="3">
        <v>0.58333333333333337</v>
      </c>
      <c r="F778" s="3">
        <v>0.58750000000000002</v>
      </c>
      <c r="G778">
        <v>6</v>
      </c>
      <c r="H778" s="2" t="s">
        <v>25</v>
      </c>
      <c r="I778" s="2" t="s">
        <v>14</v>
      </c>
      <c r="J778" s="2" t="s">
        <v>19</v>
      </c>
      <c r="K778" s="2" t="s">
        <v>16</v>
      </c>
    </row>
    <row r="779" spans="1:11" x14ac:dyDescent="0.3">
      <c r="A779">
        <v>778</v>
      </c>
      <c r="B779" s="1">
        <v>45323</v>
      </c>
      <c r="C779" s="2" t="s">
        <v>35</v>
      </c>
      <c r="D779" s="2" t="s">
        <v>24</v>
      </c>
      <c r="E779" s="3">
        <v>0.91666666666666663</v>
      </c>
      <c r="F779" s="3">
        <v>0.92291666666666672</v>
      </c>
      <c r="G779">
        <v>9</v>
      </c>
      <c r="H779" s="2" t="s">
        <v>39</v>
      </c>
      <c r="I779" s="2" t="s">
        <v>14</v>
      </c>
      <c r="J779" s="2" t="s">
        <v>46</v>
      </c>
      <c r="K779" s="2" t="s">
        <v>16</v>
      </c>
    </row>
    <row r="780" spans="1:11" x14ac:dyDescent="0.3">
      <c r="A780">
        <v>779</v>
      </c>
      <c r="B780" s="1">
        <v>45323</v>
      </c>
      <c r="C780" s="2" t="s">
        <v>41</v>
      </c>
      <c r="D780" s="2" t="s">
        <v>12</v>
      </c>
      <c r="E780" s="3">
        <v>0.25</v>
      </c>
      <c r="F780" s="3">
        <v>0.25833333333333336</v>
      </c>
      <c r="G780">
        <v>12</v>
      </c>
      <c r="H780" s="2" t="s">
        <v>43</v>
      </c>
      <c r="I780" s="2" t="s">
        <v>14</v>
      </c>
      <c r="J780" s="2" t="s">
        <v>26</v>
      </c>
      <c r="K780" s="2" t="s">
        <v>16</v>
      </c>
    </row>
    <row r="781" spans="1:11" x14ac:dyDescent="0.3">
      <c r="A781">
        <v>780</v>
      </c>
      <c r="B781" s="1">
        <v>45323</v>
      </c>
      <c r="C781" s="2" t="s">
        <v>41</v>
      </c>
      <c r="D781" s="2" t="s">
        <v>20</v>
      </c>
      <c r="E781" s="3">
        <v>0.58333333333333337</v>
      </c>
      <c r="F781" s="3">
        <v>0.59166666666666667</v>
      </c>
      <c r="G781">
        <v>12</v>
      </c>
      <c r="H781" s="2" t="s">
        <v>27</v>
      </c>
      <c r="I781" s="2" t="s">
        <v>18</v>
      </c>
      <c r="J781" s="2" t="s">
        <v>46</v>
      </c>
      <c r="K781" s="2" t="s">
        <v>16</v>
      </c>
    </row>
    <row r="782" spans="1:11" x14ac:dyDescent="0.3">
      <c r="A782">
        <v>781</v>
      </c>
      <c r="B782" s="1">
        <v>45323</v>
      </c>
      <c r="C782" s="2" t="s">
        <v>41</v>
      </c>
      <c r="D782" s="2" t="s">
        <v>24</v>
      </c>
      <c r="E782" s="3">
        <v>0.91666666666666663</v>
      </c>
      <c r="F782" s="3">
        <v>0.92638888888888893</v>
      </c>
      <c r="G782">
        <v>14</v>
      </c>
      <c r="H782" s="2" t="s">
        <v>21</v>
      </c>
      <c r="I782" s="2" t="s">
        <v>14</v>
      </c>
      <c r="J782" s="2" t="s">
        <v>23</v>
      </c>
      <c r="K782" s="2" t="s">
        <v>16</v>
      </c>
    </row>
    <row r="783" spans="1:11" x14ac:dyDescent="0.3">
      <c r="A783">
        <v>782</v>
      </c>
      <c r="B783" s="1">
        <v>45323</v>
      </c>
      <c r="C783" s="2" t="s">
        <v>44</v>
      </c>
      <c r="D783" s="2" t="s">
        <v>12</v>
      </c>
      <c r="E783" s="3">
        <v>0.25</v>
      </c>
      <c r="F783" s="3">
        <v>0.26597222222222222</v>
      </c>
      <c r="G783">
        <v>23</v>
      </c>
      <c r="H783" s="2" t="s">
        <v>13</v>
      </c>
      <c r="I783" s="2" t="s">
        <v>14</v>
      </c>
      <c r="J783" s="2" t="s">
        <v>15</v>
      </c>
      <c r="K783" s="2" t="s">
        <v>16</v>
      </c>
    </row>
    <row r="784" spans="1:11" x14ac:dyDescent="0.3">
      <c r="A784">
        <v>783</v>
      </c>
      <c r="B784" s="1">
        <v>45323</v>
      </c>
      <c r="C784" s="2" t="s">
        <v>44</v>
      </c>
      <c r="D784" s="2" t="s">
        <v>12</v>
      </c>
      <c r="E784" s="3">
        <v>0.30555555555555558</v>
      </c>
      <c r="F784" s="3">
        <v>0.32500000000000001</v>
      </c>
      <c r="G784">
        <v>28</v>
      </c>
      <c r="H784" s="2" t="s">
        <v>37</v>
      </c>
      <c r="I784" s="2" t="s">
        <v>18</v>
      </c>
      <c r="J784" s="2" t="s">
        <v>19</v>
      </c>
      <c r="K784" s="2" t="s">
        <v>16</v>
      </c>
    </row>
    <row r="785" spans="1:11" x14ac:dyDescent="0.3">
      <c r="A785">
        <v>784</v>
      </c>
      <c r="B785" s="1">
        <v>45323</v>
      </c>
      <c r="C785" s="2" t="s">
        <v>44</v>
      </c>
      <c r="D785" s="2" t="s">
        <v>20</v>
      </c>
      <c r="E785" s="3">
        <v>0.58333333333333337</v>
      </c>
      <c r="F785" s="3">
        <v>0.58958333333333335</v>
      </c>
      <c r="G785">
        <v>9</v>
      </c>
      <c r="H785" s="2" t="s">
        <v>37</v>
      </c>
      <c r="I785" s="2" t="s">
        <v>18</v>
      </c>
      <c r="J785" s="2" t="s">
        <v>23</v>
      </c>
      <c r="K785" s="2" t="s">
        <v>16</v>
      </c>
    </row>
    <row r="786" spans="1:11" x14ac:dyDescent="0.3">
      <c r="A786">
        <v>785</v>
      </c>
      <c r="B786" s="1">
        <v>45323</v>
      </c>
      <c r="C786" s="2" t="s">
        <v>44</v>
      </c>
      <c r="D786" s="2" t="s">
        <v>20</v>
      </c>
      <c r="E786" s="3">
        <v>0.61736111111111114</v>
      </c>
      <c r="F786" s="3">
        <v>0.59861111111111109</v>
      </c>
      <c r="G786">
        <v>33</v>
      </c>
      <c r="H786" s="2" t="s">
        <v>39</v>
      </c>
      <c r="I786" s="2" t="s">
        <v>14</v>
      </c>
      <c r="J786" s="2" t="s">
        <v>29</v>
      </c>
      <c r="K786" s="2" t="s">
        <v>16</v>
      </c>
    </row>
    <row r="787" spans="1:11" x14ac:dyDescent="0.3">
      <c r="A787">
        <v>786</v>
      </c>
      <c r="B787" s="1">
        <v>45323</v>
      </c>
      <c r="C787" s="2" t="s">
        <v>44</v>
      </c>
      <c r="D787" s="2" t="s">
        <v>24</v>
      </c>
      <c r="E787" s="3">
        <v>0.91666666666666663</v>
      </c>
      <c r="F787" s="3">
        <v>0.95486111111111116</v>
      </c>
      <c r="G787">
        <v>55</v>
      </c>
      <c r="H787" s="2" t="s">
        <v>25</v>
      </c>
      <c r="I787" s="2" t="s">
        <v>14</v>
      </c>
      <c r="J787" s="2" t="s">
        <v>40</v>
      </c>
      <c r="K787" s="2" t="s">
        <v>16</v>
      </c>
    </row>
    <row r="788" spans="1:11" x14ac:dyDescent="0.3">
      <c r="A788">
        <v>787</v>
      </c>
      <c r="B788" s="1">
        <v>45323</v>
      </c>
      <c r="C788" s="2" t="s">
        <v>44</v>
      </c>
      <c r="D788" s="2" t="s">
        <v>24</v>
      </c>
      <c r="E788" s="3">
        <v>0.99375000000000002</v>
      </c>
      <c r="F788" s="3">
        <v>0.99236111111111114</v>
      </c>
      <c r="G788">
        <v>58</v>
      </c>
      <c r="H788" s="2" t="s">
        <v>21</v>
      </c>
      <c r="I788" s="2" t="s">
        <v>14</v>
      </c>
      <c r="J788" s="2" t="s">
        <v>15</v>
      </c>
      <c r="K788" s="2" t="s">
        <v>16</v>
      </c>
    </row>
    <row r="789" spans="1:11" x14ac:dyDescent="0.3">
      <c r="A789">
        <v>788</v>
      </c>
      <c r="B789" s="1">
        <v>45324</v>
      </c>
      <c r="C789" s="2" t="s">
        <v>11</v>
      </c>
      <c r="D789" s="2" t="s">
        <v>12</v>
      </c>
      <c r="E789" s="3">
        <v>0.25</v>
      </c>
      <c r="F789" s="3">
        <v>0.2638888888888889</v>
      </c>
      <c r="G789">
        <v>20</v>
      </c>
      <c r="H789" s="2" t="s">
        <v>27</v>
      </c>
      <c r="I789" s="2" t="s">
        <v>18</v>
      </c>
      <c r="J789" s="2" t="s">
        <v>38</v>
      </c>
      <c r="K789" s="2" t="s">
        <v>16</v>
      </c>
    </row>
    <row r="790" spans="1:11" x14ac:dyDescent="0.3">
      <c r="A790">
        <v>789</v>
      </c>
      <c r="B790" s="1">
        <v>45324</v>
      </c>
      <c r="C790" s="2" t="s">
        <v>11</v>
      </c>
      <c r="D790" s="2" t="s">
        <v>20</v>
      </c>
      <c r="E790" s="3">
        <v>0.58333333333333337</v>
      </c>
      <c r="F790" s="3">
        <v>0.60624999999999996</v>
      </c>
      <c r="G790">
        <v>33</v>
      </c>
      <c r="H790" s="2" t="s">
        <v>17</v>
      </c>
      <c r="I790" s="2" t="s">
        <v>18</v>
      </c>
      <c r="J790" s="2" t="s">
        <v>22</v>
      </c>
      <c r="K790" s="2" t="s">
        <v>16</v>
      </c>
    </row>
    <row r="791" spans="1:11" x14ac:dyDescent="0.3">
      <c r="A791">
        <v>790</v>
      </c>
      <c r="B791" s="1">
        <v>45324</v>
      </c>
      <c r="C791" s="2" t="s">
        <v>11</v>
      </c>
      <c r="D791" s="2" t="s">
        <v>20</v>
      </c>
      <c r="E791" s="3">
        <v>0.64513888888888893</v>
      </c>
      <c r="F791" s="3">
        <v>0.66249999999999998</v>
      </c>
      <c r="G791">
        <v>25</v>
      </c>
      <c r="H791" s="2" t="s">
        <v>34</v>
      </c>
      <c r="I791" s="2" t="s">
        <v>18</v>
      </c>
      <c r="J791" s="2" t="s">
        <v>38</v>
      </c>
      <c r="K791" s="2" t="s">
        <v>16</v>
      </c>
    </row>
    <row r="792" spans="1:11" x14ac:dyDescent="0.3">
      <c r="A792">
        <v>791</v>
      </c>
      <c r="B792" s="1">
        <v>45324</v>
      </c>
      <c r="C792" s="2" t="s">
        <v>11</v>
      </c>
      <c r="D792" s="2" t="s">
        <v>20</v>
      </c>
      <c r="E792" s="3">
        <v>0.69652777777777775</v>
      </c>
      <c r="F792" s="3">
        <v>0.66666666666666663</v>
      </c>
      <c r="G792">
        <v>17</v>
      </c>
      <c r="H792" s="2" t="s">
        <v>21</v>
      </c>
      <c r="I792" s="2" t="s">
        <v>14</v>
      </c>
      <c r="J792" s="2" t="s">
        <v>23</v>
      </c>
      <c r="K792" s="2" t="s">
        <v>16</v>
      </c>
    </row>
    <row r="793" spans="1:11" x14ac:dyDescent="0.3">
      <c r="A793">
        <v>792</v>
      </c>
      <c r="B793" s="1">
        <v>45324</v>
      </c>
      <c r="C793" s="2" t="s">
        <v>11</v>
      </c>
      <c r="D793" s="2" t="s">
        <v>24</v>
      </c>
      <c r="E793" s="3">
        <v>0.91666666666666663</v>
      </c>
      <c r="F793" s="3">
        <v>0.9375</v>
      </c>
      <c r="G793">
        <v>30</v>
      </c>
      <c r="H793" s="2" t="s">
        <v>43</v>
      </c>
      <c r="I793" s="2" t="s">
        <v>14</v>
      </c>
      <c r="J793" s="2" t="s">
        <v>28</v>
      </c>
      <c r="K793" s="2" t="s">
        <v>16</v>
      </c>
    </row>
    <row r="794" spans="1:11" x14ac:dyDescent="0.3">
      <c r="A794">
        <v>793</v>
      </c>
      <c r="B794" s="1">
        <v>45324</v>
      </c>
      <c r="C794" s="2" t="s">
        <v>30</v>
      </c>
      <c r="D794" s="2" t="s">
        <v>12</v>
      </c>
      <c r="E794" s="3">
        <v>0.25</v>
      </c>
      <c r="F794" s="3">
        <v>0.27291666666666664</v>
      </c>
      <c r="G794">
        <v>33</v>
      </c>
      <c r="H794" s="2" t="s">
        <v>39</v>
      </c>
      <c r="I794" s="2" t="s">
        <v>14</v>
      </c>
      <c r="J794" s="2" t="s">
        <v>33</v>
      </c>
      <c r="K794" s="2" t="s">
        <v>16</v>
      </c>
    </row>
    <row r="795" spans="1:11" x14ac:dyDescent="0.3">
      <c r="A795">
        <v>794</v>
      </c>
      <c r="B795" s="1">
        <v>45324</v>
      </c>
      <c r="C795" s="2" t="s">
        <v>30</v>
      </c>
      <c r="D795" s="2" t="s">
        <v>12</v>
      </c>
      <c r="E795" s="3">
        <v>0.28333333333333333</v>
      </c>
      <c r="F795" s="3">
        <v>0.28958333333333336</v>
      </c>
      <c r="G795">
        <v>9</v>
      </c>
      <c r="H795" s="2" t="s">
        <v>17</v>
      </c>
      <c r="I795" s="2" t="s">
        <v>18</v>
      </c>
      <c r="J795" s="2" t="s">
        <v>45</v>
      </c>
      <c r="K795" s="2" t="s">
        <v>16</v>
      </c>
    </row>
    <row r="796" spans="1:11" x14ac:dyDescent="0.3">
      <c r="A796">
        <v>795</v>
      </c>
      <c r="B796" s="1">
        <v>45324</v>
      </c>
      <c r="C796" s="2" t="s">
        <v>30</v>
      </c>
      <c r="D796" s="2" t="s">
        <v>20</v>
      </c>
      <c r="E796" s="3">
        <v>0.58333333333333337</v>
      </c>
      <c r="F796" s="3">
        <v>0.61458333333333337</v>
      </c>
      <c r="G796">
        <v>45</v>
      </c>
      <c r="H796" s="2" t="s">
        <v>39</v>
      </c>
      <c r="I796" s="2" t="s">
        <v>14</v>
      </c>
      <c r="J796" s="2" t="s">
        <v>28</v>
      </c>
      <c r="K796" s="2" t="s">
        <v>16</v>
      </c>
    </row>
    <row r="797" spans="1:11" x14ac:dyDescent="0.3">
      <c r="A797">
        <v>796</v>
      </c>
      <c r="B797" s="1">
        <v>45324</v>
      </c>
      <c r="C797" s="2" t="s">
        <v>30</v>
      </c>
      <c r="D797" s="2" t="s">
        <v>20</v>
      </c>
      <c r="E797" s="3">
        <v>0.65</v>
      </c>
      <c r="F797" s="3">
        <v>0.65833333333333333</v>
      </c>
      <c r="G797">
        <v>12</v>
      </c>
      <c r="H797" s="2" t="s">
        <v>31</v>
      </c>
      <c r="I797" s="2" t="s">
        <v>18</v>
      </c>
      <c r="J797" s="2" t="s">
        <v>19</v>
      </c>
      <c r="K797" s="2" t="s">
        <v>16</v>
      </c>
    </row>
    <row r="798" spans="1:11" x14ac:dyDescent="0.3">
      <c r="A798">
        <v>797</v>
      </c>
      <c r="B798" s="1">
        <v>45324</v>
      </c>
      <c r="C798" s="2" t="s">
        <v>30</v>
      </c>
      <c r="D798" s="2" t="s">
        <v>20</v>
      </c>
      <c r="E798" s="3">
        <v>0.67361111111111116</v>
      </c>
      <c r="F798" s="3">
        <v>0.70416666666666672</v>
      </c>
      <c r="G798">
        <v>44</v>
      </c>
      <c r="H798" s="2" t="s">
        <v>31</v>
      </c>
      <c r="I798" s="2" t="s">
        <v>18</v>
      </c>
      <c r="J798" s="2" t="s">
        <v>29</v>
      </c>
      <c r="K798" s="2" t="s">
        <v>16</v>
      </c>
    </row>
    <row r="799" spans="1:11" x14ac:dyDescent="0.3">
      <c r="A799">
        <v>798</v>
      </c>
      <c r="B799" s="1">
        <v>45324</v>
      </c>
      <c r="C799" s="2" t="s">
        <v>30</v>
      </c>
      <c r="D799" s="2" t="s">
        <v>24</v>
      </c>
      <c r="E799" s="3">
        <v>0.91666666666666663</v>
      </c>
      <c r="F799" s="3">
        <v>0.94513888888888886</v>
      </c>
      <c r="G799">
        <v>41</v>
      </c>
      <c r="H799" s="2" t="s">
        <v>31</v>
      </c>
      <c r="I799" s="2" t="s">
        <v>18</v>
      </c>
      <c r="J799" s="2" t="s">
        <v>42</v>
      </c>
      <c r="K799" s="2" t="s">
        <v>16</v>
      </c>
    </row>
    <row r="800" spans="1:11" x14ac:dyDescent="0.3">
      <c r="A800">
        <v>799</v>
      </c>
      <c r="B800" s="1">
        <v>45324</v>
      </c>
      <c r="C800" s="2" t="s">
        <v>35</v>
      </c>
      <c r="D800" s="2" t="s">
        <v>12</v>
      </c>
      <c r="E800" s="3">
        <v>0.25</v>
      </c>
      <c r="F800" s="3">
        <v>0.27569444444444446</v>
      </c>
      <c r="G800">
        <v>37</v>
      </c>
      <c r="H800" s="2" t="s">
        <v>37</v>
      </c>
      <c r="I800" s="2" t="s">
        <v>18</v>
      </c>
      <c r="J800" s="2" t="s">
        <v>19</v>
      </c>
      <c r="K800" s="2" t="s">
        <v>16</v>
      </c>
    </row>
    <row r="801" spans="1:11" x14ac:dyDescent="0.3">
      <c r="A801">
        <v>800</v>
      </c>
      <c r="B801" s="1">
        <v>45324</v>
      </c>
      <c r="C801" s="2" t="s">
        <v>35</v>
      </c>
      <c r="D801" s="2" t="s">
        <v>12</v>
      </c>
      <c r="E801" s="3">
        <v>0.31180555555555556</v>
      </c>
      <c r="F801" s="3">
        <v>0.29722222222222222</v>
      </c>
      <c r="G801">
        <v>39</v>
      </c>
      <c r="H801" s="2" t="s">
        <v>17</v>
      </c>
      <c r="I801" s="2" t="s">
        <v>18</v>
      </c>
      <c r="J801" s="2" t="s">
        <v>46</v>
      </c>
      <c r="K801" s="2" t="s">
        <v>16</v>
      </c>
    </row>
    <row r="802" spans="1:11" x14ac:dyDescent="0.3">
      <c r="A802">
        <v>801</v>
      </c>
      <c r="B802" s="1">
        <v>45324</v>
      </c>
      <c r="C802" s="2" t="s">
        <v>35</v>
      </c>
      <c r="D802" s="2" t="s">
        <v>20</v>
      </c>
      <c r="E802" s="3">
        <v>0.58333333333333337</v>
      </c>
      <c r="F802" s="3">
        <v>0.59722222222222221</v>
      </c>
      <c r="G802">
        <v>20</v>
      </c>
      <c r="H802" s="2" t="s">
        <v>21</v>
      </c>
      <c r="I802" s="2" t="s">
        <v>14</v>
      </c>
      <c r="J802" s="2" t="s">
        <v>40</v>
      </c>
      <c r="K802" s="2" t="s">
        <v>16</v>
      </c>
    </row>
    <row r="803" spans="1:11" x14ac:dyDescent="0.3">
      <c r="A803">
        <v>802</v>
      </c>
      <c r="B803" s="1">
        <v>45324</v>
      </c>
      <c r="C803" s="2" t="s">
        <v>35</v>
      </c>
      <c r="D803" s="2" t="s">
        <v>24</v>
      </c>
      <c r="E803" s="3">
        <v>0.91666666666666663</v>
      </c>
      <c r="F803" s="3">
        <v>0.94652777777777775</v>
      </c>
      <c r="G803">
        <v>43</v>
      </c>
      <c r="H803" s="2" t="s">
        <v>43</v>
      </c>
      <c r="I803" s="2" t="s">
        <v>14</v>
      </c>
      <c r="J803" s="2" t="s">
        <v>23</v>
      </c>
      <c r="K803" s="2" t="s">
        <v>16</v>
      </c>
    </row>
    <row r="804" spans="1:11" x14ac:dyDescent="0.3">
      <c r="A804">
        <v>803</v>
      </c>
      <c r="B804" s="1">
        <v>45324</v>
      </c>
      <c r="C804" s="2" t="s">
        <v>35</v>
      </c>
      <c r="D804" s="2" t="s">
        <v>24</v>
      </c>
      <c r="E804" s="3">
        <v>0.97916666666666663</v>
      </c>
      <c r="F804" s="3">
        <v>0.98402777777777772</v>
      </c>
      <c r="G804">
        <v>7</v>
      </c>
      <c r="H804" s="2" t="s">
        <v>27</v>
      </c>
      <c r="I804" s="2" t="s">
        <v>18</v>
      </c>
      <c r="J804" s="2" t="s">
        <v>22</v>
      </c>
      <c r="K804" s="2" t="s">
        <v>16</v>
      </c>
    </row>
    <row r="805" spans="1:11" x14ac:dyDescent="0.3">
      <c r="A805">
        <v>804</v>
      </c>
      <c r="B805" s="1">
        <v>45324</v>
      </c>
      <c r="C805" s="2" t="s">
        <v>35</v>
      </c>
      <c r="D805" s="2" t="s">
        <v>24</v>
      </c>
      <c r="E805" s="3">
        <v>0.9916666666666667</v>
      </c>
      <c r="F805" s="3">
        <v>0.96805555555555556</v>
      </c>
      <c r="G805">
        <v>26</v>
      </c>
      <c r="H805" s="2" t="s">
        <v>25</v>
      </c>
      <c r="I805" s="2" t="s">
        <v>14</v>
      </c>
      <c r="J805" s="2" t="s">
        <v>15</v>
      </c>
      <c r="K805" s="2" t="s">
        <v>16</v>
      </c>
    </row>
    <row r="806" spans="1:11" x14ac:dyDescent="0.3">
      <c r="A806">
        <v>805</v>
      </c>
      <c r="B806" s="1">
        <v>45324</v>
      </c>
      <c r="C806" s="2" t="s">
        <v>41</v>
      </c>
      <c r="D806" s="2" t="s">
        <v>12</v>
      </c>
      <c r="E806" s="3">
        <v>0.25</v>
      </c>
      <c r="F806" s="3">
        <v>0.29166666666666669</v>
      </c>
      <c r="G806">
        <v>60</v>
      </c>
      <c r="H806" s="2" t="s">
        <v>31</v>
      </c>
      <c r="I806" s="2" t="s">
        <v>18</v>
      </c>
      <c r="J806" s="2" t="s">
        <v>36</v>
      </c>
      <c r="K806" s="2" t="s">
        <v>16</v>
      </c>
    </row>
    <row r="807" spans="1:11" x14ac:dyDescent="0.3">
      <c r="A807">
        <v>806</v>
      </c>
      <c r="B807" s="1">
        <v>45324</v>
      </c>
      <c r="C807" s="2" t="s">
        <v>41</v>
      </c>
      <c r="D807" s="2" t="s">
        <v>20</v>
      </c>
      <c r="E807" s="3">
        <v>0.58333333333333337</v>
      </c>
      <c r="F807" s="3">
        <v>0.59027777777777779</v>
      </c>
      <c r="G807">
        <v>10</v>
      </c>
      <c r="H807" s="2" t="s">
        <v>34</v>
      </c>
      <c r="I807" s="2" t="s">
        <v>18</v>
      </c>
      <c r="J807" s="2" t="s">
        <v>19</v>
      </c>
      <c r="K807" s="2" t="s">
        <v>16</v>
      </c>
    </row>
    <row r="808" spans="1:11" x14ac:dyDescent="0.3">
      <c r="A808">
        <v>807</v>
      </c>
      <c r="B808" s="1">
        <v>45324</v>
      </c>
      <c r="C808" s="2" t="s">
        <v>41</v>
      </c>
      <c r="D808" s="2" t="s">
        <v>20</v>
      </c>
      <c r="E808" s="3">
        <v>0.62083333333333335</v>
      </c>
      <c r="F808" s="3">
        <v>0.58958333333333335</v>
      </c>
      <c r="G808">
        <v>15</v>
      </c>
      <c r="H808" s="2" t="s">
        <v>39</v>
      </c>
      <c r="I808" s="2" t="s">
        <v>14</v>
      </c>
      <c r="J808" s="2" t="s">
        <v>15</v>
      </c>
      <c r="K808" s="2" t="s">
        <v>16</v>
      </c>
    </row>
    <row r="809" spans="1:11" x14ac:dyDescent="0.3">
      <c r="A809">
        <v>808</v>
      </c>
      <c r="B809" s="1">
        <v>45324</v>
      </c>
      <c r="C809" s="2" t="s">
        <v>41</v>
      </c>
      <c r="D809" s="2" t="s">
        <v>24</v>
      </c>
      <c r="E809" s="3">
        <v>0.91666666666666663</v>
      </c>
      <c r="F809" s="3">
        <v>0.95416666666666672</v>
      </c>
      <c r="G809">
        <v>54</v>
      </c>
      <c r="H809" s="2" t="s">
        <v>34</v>
      </c>
      <c r="I809" s="2" t="s">
        <v>18</v>
      </c>
      <c r="J809" s="2" t="s">
        <v>15</v>
      </c>
      <c r="K809" s="2" t="s">
        <v>16</v>
      </c>
    </row>
    <row r="810" spans="1:11" x14ac:dyDescent="0.3">
      <c r="A810">
        <v>809</v>
      </c>
      <c r="B810" s="1">
        <v>45324</v>
      </c>
      <c r="C810" s="2" t="s">
        <v>41</v>
      </c>
      <c r="D810" s="2" t="s">
        <v>24</v>
      </c>
      <c r="E810" s="3">
        <v>0.97430555555555554</v>
      </c>
      <c r="F810" s="3">
        <v>0.98124999999999996</v>
      </c>
      <c r="G810">
        <v>10</v>
      </c>
      <c r="H810" s="2" t="s">
        <v>17</v>
      </c>
      <c r="I810" s="2" t="s">
        <v>18</v>
      </c>
      <c r="J810" s="2" t="s">
        <v>46</v>
      </c>
      <c r="K810" s="2" t="s">
        <v>16</v>
      </c>
    </row>
    <row r="811" spans="1:11" x14ac:dyDescent="0.3">
      <c r="A811">
        <v>810</v>
      </c>
      <c r="B811" s="1">
        <v>45324</v>
      </c>
      <c r="C811" s="2" t="s">
        <v>44</v>
      </c>
      <c r="D811" s="2" t="s">
        <v>12</v>
      </c>
      <c r="E811" s="3">
        <v>0.25</v>
      </c>
      <c r="F811" s="3">
        <v>0.26111111111111113</v>
      </c>
      <c r="G811">
        <v>16</v>
      </c>
      <c r="H811" s="2" t="s">
        <v>37</v>
      </c>
      <c r="I811" s="2" t="s">
        <v>18</v>
      </c>
      <c r="J811" s="2" t="s">
        <v>45</v>
      </c>
      <c r="K811" s="2" t="s">
        <v>16</v>
      </c>
    </row>
    <row r="812" spans="1:11" x14ac:dyDescent="0.3">
      <c r="A812">
        <v>811</v>
      </c>
      <c r="B812" s="1">
        <v>45324</v>
      </c>
      <c r="C812" s="2" t="s">
        <v>44</v>
      </c>
      <c r="D812" s="2" t="s">
        <v>12</v>
      </c>
      <c r="E812" s="3">
        <v>0.27013888888888887</v>
      </c>
      <c r="F812" s="3">
        <v>0.28680555555555554</v>
      </c>
      <c r="G812">
        <v>24</v>
      </c>
      <c r="H812" s="2" t="s">
        <v>25</v>
      </c>
      <c r="I812" s="2" t="s">
        <v>14</v>
      </c>
      <c r="J812" s="2" t="s">
        <v>19</v>
      </c>
      <c r="K812" s="2" t="s">
        <v>16</v>
      </c>
    </row>
    <row r="813" spans="1:11" x14ac:dyDescent="0.3">
      <c r="A813">
        <v>812</v>
      </c>
      <c r="B813" s="1">
        <v>45324</v>
      </c>
      <c r="C813" s="2" t="s">
        <v>44</v>
      </c>
      <c r="D813" s="2" t="s">
        <v>20</v>
      </c>
      <c r="E813" s="3">
        <v>0.58333333333333337</v>
      </c>
      <c r="F813" s="3">
        <v>0.60486111111111107</v>
      </c>
      <c r="G813">
        <v>31</v>
      </c>
      <c r="H813" s="2" t="s">
        <v>43</v>
      </c>
      <c r="I813" s="2" t="s">
        <v>14</v>
      </c>
      <c r="J813" s="2" t="s">
        <v>26</v>
      </c>
      <c r="K813" s="2" t="s">
        <v>16</v>
      </c>
    </row>
    <row r="814" spans="1:11" x14ac:dyDescent="0.3">
      <c r="A814">
        <v>813</v>
      </c>
      <c r="B814" s="1">
        <v>45324</v>
      </c>
      <c r="C814" s="2" t="s">
        <v>44</v>
      </c>
      <c r="D814" s="2" t="s">
        <v>24</v>
      </c>
      <c r="E814" s="3">
        <v>0.91666666666666663</v>
      </c>
      <c r="F814" s="3">
        <v>0.92222222222222228</v>
      </c>
      <c r="G814">
        <v>8</v>
      </c>
      <c r="H814" s="2" t="s">
        <v>13</v>
      </c>
      <c r="I814" s="2" t="s">
        <v>14</v>
      </c>
      <c r="J814" s="2" t="s">
        <v>42</v>
      </c>
      <c r="K814" s="2" t="s">
        <v>16</v>
      </c>
    </row>
    <row r="815" spans="1:11" x14ac:dyDescent="0.3">
      <c r="A815">
        <v>814</v>
      </c>
      <c r="B815" s="1">
        <v>45325</v>
      </c>
      <c r="C815" s="2" t="s">
        <v>11</v>
      </c>
      <c r="D815" s="2" t="s">
        <v>12</v>
      </c>
      <c r="E815" s="3">
        <v>0.25</v>
      </c>
      <c r="F815" s="3">
        <v>0.27916666666666667</v>
      </c>
      <c r="G815">
        <v>42</v>
      </c>
      <c r="H815" s="2" t="s">
        <v>13</v>
      </c>
      <c r="I815" s="2" t="s">
        <v>14</v>
      </c>
      <c r="J815" s="2" t="s">
        <v>40</v>
      </c>
      <c r="K815" s="2" t="s">
        <v>16</v>
      </c>
    </row>
    <row r="816" spans="1:11" x14ac:dyDescent="0.3">
      <c r="A816">
        <v>815</v>
      </c>
      <c r="B816" s="1">
        <v>45325</v>
      </c>
      <c r="C816" s="2" t="s">
        <v>11</v>
      </c>
      <c r="D816" s="2" t="s">
        <v>12</v>
      </c>
      <c r="E816" s="3">
        <v>0.30833333333333335</v>
      </c>
      <c r="F816" s="3">
        <v>0.32708333333333334</v>
      </c>
      <c r="G816">
        <v>27</v>
      </c>
      <c r="H816" s="2" t="s">
        <v>31</v>
      </c>
      <c r="I816" s="2" t="s">
        <v>18</v>
      </c>
      <c r="J816" s="2" t="s">
        <v>23</v>
      </c>
      <c r="K816" s="2" t="s">
        <v>16</v>
      </c>
    </row>
    <row r="817" spans="1:11" x14ac:dyDescent="0.3">
      <c r="A817">
        <v>816</v>
      </c>
      <c r="B817" s="1">
        <v>45325</v>
      </c>
      <c r="C817" s="2" t="s">
        <v>11</v>
      </c>
      <c r="D817" s="2" t="s">
        <v>20</v>
      </c>
      <c r="E817" s="3">
        <v>0.58333333333333337</v>
      </c>
      <c r="F817" s="3">
        <v>0.58888888888888891</v>
      </c>
      <c r="G817">
        <v>8</v>
      </c>
      <c r="H817" s="2" t="s">
        <v>43</v>
      </c>
      <c r="I817" s="2" t="s">
        <v>14</v>
      </c>
      <c r="J817" s="2" t="s">
        <v>40</v>
      </c>
      <c r="K817" s="2" t="s">
        <v>16</v>
      </c>
    </row>
    <row r="818" spans="1:11" x14ac:dyDescent="0.3">
      <c r="A818">
        <v>817</v>
      </c>
      <c r="B818" s="1">
        <v>45325</v>
      </c>
      <c r="C818" s="2" t="s">
        <v>11</v>
      </c>
      <c r="D818" s="2" t="s">
        <v>20</v>
      </c>
      <c r="E818" s="3">
        <v>0.62013888888888891</v>
      </c>
      <c r="F818" s="3">
        <v>0.6</v>
      </c>
      <c r="G818">
        <v>31</v>
      </c>
      <c r="H818" s="2" t="s">
        <v>34</v>
      </c>
      <c r="I818" s="2" t="s">
        <v>18</v>
      </c>
      <c r="J818" s="2" t="s">
        <v>40</v>
      </c>
      <c r="K818" s="2" t="s">
        <v>16</v>
      </c>
    </row>
    <row r="819" spans="1:11" x14ac:dyDescent="0.3">
      <c r="A819">
        <v>818</v>
      </c>
      <c r="B819" s="1">
        <v>45325</v>
      </c>
      <c r="C819" s="2" t="s">
        <v>11</v>
      </c>
      <c r="D819" s="2" t="s">
        <v>24</v>
      </c>
      <c r="E819" s="3">
        <v>0.91666666666666663</v>
      </c>
      <c r="F819" s="3">
        <v>0.93819444444444444</v>
      </c>
      <c r="G819">
        <v>31</v>
      </c>
      <c r="H819" s="2" t="s">
        <v>13</v>
      </c>
      <c r="I819" s="2" t="s">
        <v>14</v>
      </c>
      <c r="J819" s="2" t="s">
        <v>32</v>
      </c>
      <c r="K819" s="2" t="s">
        <v>16</v>
      </c>
    </row>
    <row r="820" spans="1:11" x14ac:dyDescent="0.3">
      <c r="A820">
        <v>819</v>
      </c>
      <c r="B820" s="1">
        <v>45325</v>
      </c>
      <c r="C820" s="2" t="s">
        <v>30</v>
      </c>
      <c r="D820" s="2" t="s">
        <v>12</v>
      </c>
      <c r="E820" s="3">
        <v>0.25</v>
      </c>
      <c r="F820" s="3">
        <v>0.27638888888888891</v>
      </c>
      <c r="G820">
        <v>38</v>
      </c>
      <c r="H820" s="2" t="s">
        <v>21</v>
      </c>
      <c r="I820" s="2" t="s">
        <v>14</v>
      </c>
      <c r="J820" s="2" t="s">
        <v>33</v>
      </c>
      <c r="K820" s="2" t="s">
        <v>16</v>
      </c>
    </row>
    <row r="821" spans="1:11" x14ac:dyDescent="0.3">
      <c r="A821">
        <v>820</v>
      </c>
      <c r="B821" s="1">
        <v>45325</v>
      </c>
      <c r="C821" s="2" t="s">
        <v>30</v>
      </c>
      <c r="D821" s="2" t="s">
        <v>20</v>
      </c>
      <c r="E821" s="3">
        <v>0.58333333333333337</v>
      </c>
      <c r="F821" s="3">
        <v>0.62013888888888891</v>
      </c>
      <c r="G821">
        <v>53</v>
      </c>
      <c r="H821" s="2" t="s">
        <v>31</v>
      </c>
      <c r="I821" s="2" t="s">
        <v>18</v>
      </c>
      <c r="J821" s="2" t="s">
        <v>33</v>
      </c>
      <c r="K821" s="2" t="s">
        <v>16</v>
      </c>
    </row>
    <row r="822" spans="1:11" x14ac:dyDescent="0.3">
      <c r="A822">
        <v>821</v>
      </c>
      <c r="B822" s="1">
        <v>45325</v>
      </c>
      <c r="C822" s="2" t="s">
        <v>30</v>
      </c>
      <c r="D822" s="2" t="s">
        <v>24</v>
      </c>
      <c r="E822" s="3">
        <v>0.91666666666666663</v>
      </c>
      <c r="F822" s="3">
        <v>0.93333333333333335</v>
      </c>
      <c r="G822">
        <v>24</v>
      </c>
      <c r="H822" s="2" t="s">
        <v>21</v>
      </c>
      <c r="I822" s="2" t="s">
        <v>14</v>
      </c>
      <c r="J822" s="2" t="s">
        <v>23</v>
      </c>
      <c r="K822" s="2" t="s">
        <v>16</v>
      </c>
    </row>
    <row r="823" spans="1:11" x14ac:dyDescent="0.3">
      <c r="A823">
        <v>822</v>
      </c>
      <c r="B823" s="1">
        <v>45325</v>
      </c>
      <c r="C823" s="2" t="s">
        <v>35</v>
      </c>
      <c r="D823" s="2" t="s">
        <v>12</v>
      </c>
      <c r="E823" s="3">
        <v>0.25</v>
      </c>
      <c r="F823" s="3">
        <v>0.29097222222222224</v>
      </c>
      <c r="G823">
        <v>59</v>
      </c>
      <c r="H823" s="2" t="s">
        <v>31</v>
      </c>
      <c r="I823" s="2" t="s">
        <v>18</v>
      </c>
      <c r="J823" s="2" t="s">
        <v>42</v>
      </c>
      <c r="K823" s="2" t="s">
        <v>16</v>
      </c>
    </row>
    <row r="824" spans="1:11" x14ac:dyDescent="0.3">
      <c r="A824">
        <v>823</v>
      </c>
      <c r="B824" s="1">
        <v>45325</v>
      </c>
      <c r="C824" s="2" t="s">
        <v>35</v>
      </c>
      <c r="D824" s="2" t="s">
        <v>20</v>
      </c>
      <c r="E824" s="3">
        <v>0.58333333333333337</v>
      </c>
      <c r="F824" s="3">
        <v>0.60277777777777775</v>
      </c>
      <c r="G824">
        <v>28</v>
      </c>
      <c r="H824" s="2" t="s">
        <v>31</v>
      </c>
      <c r="I824" s="2" t="s">
        <v>18</v>
      </c>
      <c r="J824" s="2" t="s">
        <v>15</v>
      </c>
      <c r="K824" s="2" t="s">
        <v>16</v>
      </c>
    </row>
    <row r="825" spans="1:11" x14ac:dyDescent="0.3">
      <c r="A825">
        <v>824</v>
      </c>
      <c r="B825" s="1">
        <v>45325</v>
      </c>
      <c r="C825" s="2" t="s">
        <v>35</v>
      </c>
      <c r="D825" s="2" t="s">
        <v>24</v>
      </c>
      <c r="E825" s="3">
        <v>0.91666666666666663</v>
      </c>
      <c r="F825" s="3">
        <v>0.94374999999999998</v>
      </c>
      <c r="G825">
        <v>39</v>
      </c>
      <c r="H825" s="2" t="s">
        <v>25</v>
      </c>
      <c r="I825" s="2" t="s">
        <v>14</v>
      </c>
      <c r="J825" s="2" t="s">
        <v>32</v>
      </c>
      <c r="K825" s="2" t="s">
        <v>16</v>
      </c>
    </row>
    <row r="826" spans="1:11" x14ac:dyDescent="0.3">
      <c r="A826">
        <v>825</v>
      </c>
      <c r="B826" s="1">
        <v>45325</v>
      </c>
      <c r="C826" s="2" t="s">
        <v>41</v>
      </c>
      <c r="D826" s="2" t="s">
        <v>12</v>
      </c>
      <c r="E826" s="3">
        <v>0.25</v>
      </c>
      <c r="F826" s="3">
        <v>0.25486111111111109</v>
      </c>
      <c r="G826">
        <v>7</v>
      </c>
      <c r="H826" s="2" t="s">
        <v>37</v>
      </c>
      <c r="I826" s="2" t="s">
        <v>18</v>
      </c>
      <c r="J826" s="2" t="s">
        <v>22</v>
      </c>
      <c r="K826" s="2" t="s">
        <v>16</v>
      </c>
    </row>
    <row r="827" spans="1:11" x14ac:dyDescent="0.3">
      <c r="A827">
        <v>826</v>
      </c>
      <c r="B827" s="1">
        <v>45325</v>
      </c>
      <c r="C827" s="2" t="s">
        <v>41</v>
      </c>
      <c r="D827" s="2" t="s">
        <v>12</v>
      </c>
      <c r="E827" s="3">
        <v>0.28194444444444444</v>
      </c>
      <c r="F827" s="3">
        <v>0.28055555555555556</v>
      </c>
      <c r="G827">
        <v>58</v>
      </c>
      <c r="H827" s="2" t="s">
        <v>21</v>
      </c>
      <c r="I827" s="2" t="s">
        <v>14</v>
      </c>
      <c r="J827" s="2" t="s">
        <v>26</v>
      </c>
      <c r="K827" s="2" t="s">
        <v>16</v>
      </c>
    </row>
    <row r="828" spans="1:11" x14ac:dyDescent="0.3">
      <c r="A828">
        <v>827</v>
      </c>
      <c r="B828" s="1">
        <v>45325</v>
      </c>
      <c r="C828" s="2" t="s">
        <v>41</v>
      </c>
      <c r="D828" s="2" t="s">
        <v>20</v>
      </c>
      <c r="E828" s="3">
        <v>0.58333333333333337</v>
      </c>
      <c r="F828" s="3">
        <v>0.58680555555555558</v>
      </c>
      <c r="G828">
        <v>5</v>
      </c>
      <c r="H828" s="2" t="s">
        <v>37</v>
      </c>
      <c r="I828" s="2" t="s">
        <v>18</v>
      </c>
      <c r="J828" s="2" t="s">
        <v>32</v>
      </c>
      <c r="K828" s="2" t="s">
        <v>16</v>
      </c>
    </row>
    <row r="829" spans="1:11" x14ac:dyDescent="0.3">
      <c r="A829">
        <v>828</v>
      </c>
      <c r="B829" s="1">
        <v>45325</v>
      </c>
      <c r="C829" s="2" t="s">
        <v>41</v>
      </c>
      <c r="D829" s="2" t="s">
        <v>24</v>
      </c>
      <c r="E829" s="3">
        <v>0.91666666666666663</v>
      </c>
      <c r="F829" s="3">
        <v>0.94652777777777775</v>
      </c>
      <c r="G829">
        <v>43</v>
      </c>
      <c r="H829" s="2" t="s">
        <v>39</v>
      </c>
      <c r="I829" s="2" t="s">
        <v>14</v>
      </c>
      <c r="J829" s="2" t="s">
        <v>22</v>
      </c>
      <c r="K829" s="2" t="s">
        <v>16</v>
      </c>
    </row>
    <row r="830" spans="1:11" x14ac:dyDescent="0.3">
      <c r="A830">
        <v>829</v>
      </c>
      <c r="B830" s="1">
        <v>45325</v>
      </c>
      <c r="C830" s="2" t="s">
        <v>41</v>
      </c>
      <c r="D830" s="2" t="s">
        <v>24</v>
      </c>
      <c r="E830" s="3">
        <v>0.98333333333333328</v>
      </c>
      <c r="F830" s="3">
        <v>0.96180555555555558</v>
      </c>
      <c r="G830">
        <v>29</v>
      </c>
      <c r="H830" s="2" t="s">
        <v>43</v>
      </c>
      <c r="I830" s="2" t="s">
        <v>14</v>
      </c>
      <c r="J830" s="2" t="s">
        <v>22</v>
      </c>
      <c r="K830" s="2" t="s">
        <v>16</v>
      </c>
    </row>
    <row r="831" spans="1:11" x14ac:dyDescent="0.3">
      <c r="A831">
        <v>830</v>
      </c>
      <c r="B831" s="1">
        <v>45325</v>
      </c>
      <c r="C831" s="2" t="s">
        <v>44</v>
      </c>
      <c r="D831" s="2" t="s">
        <v>12</v>
      </c>
      <c r="E831" s="3">
        <v>0.25</v>
      </c>
      <c r="F831" s="3">
        <v>0.27916666666666667</v>
      </c>
      <c r="G831">
        <v>42</v>
      </c>
      <c r="H831" s="2" t="s">
        <v>31</v>
      </c>
      <c r="I831" s="2" t="s">
        <v>18</v>
      </c>
      <c r="J831" s="2" t="s">
        <v>26</v>
      </c>
      <c r="K831" s="2" t="s">
        <v>16</v>
      </c>
    </row>
    <row r="832" spans="1:11" x14ac:dyDescent="0.3">
      <c r="A832">
        <v>831</v>
      </c>
      <c r="B832" s="1">
        <v>45325</v>
      </c>
      <c r="C832" s="2" t="s">
        <v>44</v>
      </c>
      <c r="D832" s="2" t="s">
        <v>20</v>
      </c>
      <c r="E832" s="3">
        <v>0.58333333333333337</v>
      </c>
      <c r="F832" s="3">
        <v>0.61250000000000004</v>
      </c>
      <c r="G832">
        <v>42</v>
      </c>
      <c r="H832" s="2" t="s">
        <v>31</v>
      </c>
      <c r="I832" s="2" t="s">
        <v>18</v>
      </c>
      <c r="J832" s="2" t="s">
        <v>29</v>
      </c>
      <c r="K832" s="2" t="s">
        <v>16</v>
      </c>
    </row>
    <row r="833" spans="1:11" x14ac:dyDescent="0.3">
      <c r="A833">
        <v>832</v>
      </c>
      <c r="B833" s="1">
        <v>45326</v>
      </c>
      <c r="C833" s="2" t="s">
        <v>11</v>
      </c>
      <c r="D833" s="2" t="s">
        <v>12</v>
      </c>
      <c r="E833" s="3">
        <v>0.25</v>
      </c>
      <c r="F833" s="3">
        <v>0.25694444444444442</v>
      </c>
      <c r="G833">
        <v>10</v>
      </c>
      <c r="H833" s="2" t="s">
        <v>25</v>
      </c>
      <c r="I833" s="2" t="s">
        <v>14</v>
      </c>
      <c r="J833" s="2" t="s">
        <v>45</v>
      </c>
      <c r="K833" s="2" t="s">
        <v>16</v>
      </c>
    </row>
    <row r="834" spans="1:11" x14ac:dyDescent="0.3">
      <c r="A834">
        <v>833</v>
      </c>
      <c r="B834" s="1">
        <v>45326</v>
      </c>
      <c r="C834" s="2" t="s">
        <v>11</v>
      </c>
      <c r="D834" s="2" t="s">
        <v>12</v>
      </c>
      <c r="E834" s="3">
        <v>0.26874999999999999</v>
      </c>
      <c r="F834" s="3">
        <v>0.2673611111111111</v>
      </c>
      <c r="G834">
        <v>58</v>
      </c>
      <c r="H834" s="2" t="s">
        <v>17</v>
      </c>
      <c r="I834" s="2" t="s">
        <v>18</v>
      </c>
      <c r="J834" s="2" t="s">
        <v>45</v>
      </c>
      <c r="K834" s="2" t="s">
        <v>16</v>
      </c>
    </row>
    <row r="835" spans="1:11" x14ac:dyDescent="0.3">
      <c r="A835">
        <v>834</v>
      </c>
      <c r="B835" s="1">
        <v>45326</v>
      </c>
      <c r="C835" s="2" t="s">
        <v>11</v>
      </c>
      <c r="D835" s="2" t="s">
        <v>20</v>
      </c>
      <c r="E835" s="3">
        <v>0.58333333333333337</v>
      </c>
      <c r="F835" s="3">
        <v>0.60069444444444442</v>
      </c>
      <c r="G835">
        <v>25</v>
      </c>
      <c r="H835" s="2" t="s">
        <v>13</v>
      </c>
      <c r="I835" s="2" t="s">
        <v>14</v>
      </c>
      <c r="J835" s="2" t="s">
        <v>29</v>
      </c>
      <c r="K835" s="2" t="s">
        <v>16</v>
      </c>
    </row>
    <row r="836" spans="1:11" x14ac:dyDescent="0.3">
      <c r="A836">
        <v>835</v>
      </c>
      <c r="B836" s="1">
        <v>45326</v>
      </c>
      <c r="C836" s="2" t="s">
        <v>11</v>
      </c>
      <c r="D836" s="2" t="s">
        <v>24</v>
      </c>
      <c r="E836" s="3">
        <v>0.91666666666666663</v>
      </c>
      <c r="F836" s="3">
        <v>0.92152777777777772</v>
      </c>
      <c r="G836">
        <v>7</v>
      </c>
      <c r="H836" s="2" t="s">
        <v>43</v>
      </c>
      <c r="I836" s="2" t="s">
        <v>14</v>
      </c>
      <c r="J836" s="2" t="s">
        <v>33</v>
      </c>
      <c r="K836" s="2" t="s">
        <v>16</v>
      </c>
    </row>
    <row r="837" spans="1:11" x14ac:dyDescent="0.3">
      <c r="A837">
        <v>836</v>
      </c>
      <c r="B837" s="1">
        <v>45326</v>
      </c>
      <c r="C837" s="2" t="s">
        <v>30</v>
      </c>
      <c r="D837" s="2" t="s">
        <v>12</v>
      </c>
      <c r="E837" s="3">
        <v>0.25</v>
      </c>
      <c r="F837" s="3">
        <v>0.27291666666666664</v>
      </c>
      <c r="G837">
        <v>33</v>
      </c>
      <c r="H837" s="2" t="s">
        <v>39</v>
      </c>
      <c r="I837" s="2" t="s">
        <v>14</v>
      </c>
      <c r="J837" s="2" t="s">
        <v>42</v>
      </c>
      <c r="K837" s="2" t="s">
        <v>16</v>
      </c>
    </row>
    <row r="838" spans="1:11" x14ac:dyDescent="0.3">
      <c r="A838">
        <v>837</v>
      </c>
      <c r="B838" s="1">
        <v>45326</v>
      </c>
      <c r="C838" s="2" t="s">
        <v>30</v>
      </c>
      <c r="D838" s="2" t="s">
        <v>12</v>
      </c>
      <c r="E838" s="3">
        <v>0.30902777777777779</v>
      </c>
      <c r="F838" s="3">
        <v>0.3263888888888889</v>
      </c>
      <c r="G838">
        <v>25</v>
      </c>
      <c r="H838" s="2" t="s">
        <v>43</v>
      </c>
      <c r="I838" s="2" t="s">
        <v>14</v>
      </c>
      <c r="J838" s="2" t="s">
        <v>42</v>
      </c>
      <c r="K838" s="2" t="s">
        <v>16</v>
      </c>
    </row>
    <row r="839" spans="1:11" x14ac:dyDescent="0.3">
      <c r="A839">
        <v>838</v>
      </c>
      <c r="B839" s="1">
        <v>45326</v>
      </c>
      <c r="C839" s="2" t="s">
        <v>30</v>
      </c>
      <c r="D839" s="2" t="s">
        <v>12</v>
      </c>
      <c r="E839" s="3">
        <v>0.35347222222222224</v>
      </c>
      <c r="F839" s="3">
        <v>0.36041666666666666</v>
      </c>
      <c r="G839">
        <v>10</v>
      </c>
      <c r="H839" s="2" t="s">
        <v>43</v>
      </c>
      <c r="I839" s="2" t="s">
        <v>14</v>
      </c>
      <c r="J839" s="2" t="s">
        <v>46</v>
      </c>
      <c r="K839" s="2" t="s">
        <v>16</v>
      </c>
    </row>
    <row r="840" spans="1:11" x14ac:dyDescent="0.3">
      <c r="A840">
        <v>839</v>
      </c>
      <c r="B840" s="1">
        <v>45326</v>
      </c>
      <c r="C840" s="2" t="s">
        <v>30</v>
      </c>
      <c r="D840" s="2" t="s">
        <v>20</v>
      </c>
      <c r="E840" s="3">
        <v>0.58333333333333337</v>
      </c>
      <c r="F840" s="3">
        <v>0.61527777777777781</v>
      </c>
      <c r="G840">
        <v>46</v>
      </c>
      <c r="H840" s="2" t="s">
        <v>37</v>
      </c>
      <c r="I840" s="2" t="s">
        <v>18</v>
      </c>
      <c r="J840" s="2" t="s">
        <v>29</v>
      </c>
      <c r="K840" s="2" t="s">
        <v>16</v>
      </c>
    </row>
    <row r="841" spans="1:11" x14ac:dyDescent="0.3">
      <c r="A841">
        <v>840</v>
      </c>
      <c r="B841" s="1">
        <v>45326</v>
      </c>
      <c r="C841" s="2" t="s">
        <v>30</v>
      </c>
      <c r="D841" s="2" t="s">
        <v>24</v>
      </c>
      <c r="E841" s="3">
        <v>0.91666666666666663</v>
      </c>
      <c r="F841" s="3">
        <v>0.92013888888888884</v>
      </c>
      <c r="G841">
        <v>5</v>
      </c>
      <c r="H841" s="2" t="s">
        <v>17</v>
      </c>
      <c r="I841" s="2" t="s">
        <v>18</v>
      </c>
      <c r="J841" s="2" t="s">
        <v>23</v>
      </c>
      <c r="K841" s="2" t="s">
        <v>16</v>
      </c>
    </row>
    <row r="842" spans="1:11" x14ac:dyDescent="0.3">
      <c r="A842">
        <v>841</v>
      </c>
      <c r="B842" s="1">
        <v>45326</v>
      </c>
      <c r="C842" s="2" t="s">
        <v>35</v>
      </c>
      <c r="D842" s="2" t="s">
        <v>12</v>
      </c>
      <c r="E842" s="3">
        <v>0.25</v>
      </c>
      <c r="F842" s="3">
        <v>0.26597222222222222</v>
      </c>
      <c r="G842">
        <v>23</v>
      </c>
      <c r="H842" s="2" t="s">
        <v>27</v>
      </c>
      <c r="I842" s="2" t="s">
        <v>18</v>
      </c>
      <c r="J842" s="2" t="s">
        <v>38</v>
      </c>
      <c r="K842" s="2" t="s">
        <v>16</v>
      </c>
    </row>
    <row r="843" spans="1:11" x14ac:dyDescent="0.3">
      <c r="A843">
        <v>842</v>
      </c>
      <c r="B843" s="1">
        <v>45326</v>
      </c>
      <c r="C843" s="2" t="s">
        <v>35</v>
      </c>
      <c r="D843" s="2" t="s">
        <v>20</v>
      </c>
      <c r="E843" s="3">
        <v>0.58333333333333337</v>
      </c>
      <c r="F843" s="3">
        <v>0.59027777777777779</v>
      </c>
      <c r="G843">
        <v>10</v>
      </c>
      <c r="H843" s="2" t="s">
        <v>34</v>
      </c>
      <c r="I843" s="2" t="s">
        <v>18</v>
      </c>
      <c r="J843" s="2" t="s">
        <v>28</v>
      </c>
      <c r="K843" s="2" t="s">
        <v>16</v>
      </c>
    </row>
    <row r="844" spans="1:11" x14ac:dyDescent="0.3">
      <c r="A844">
        <v>843</v>
      </c>
      <c r="B844" s="1">
        <v>45326</v>
      </c>
      <c r="C844" s="2" t="s">
        <v>35</v>
      </c>
      <c r="D844" s="2" t="s">
        <v>20</v>
      </c>
      <c r="E844" s="3">
        <v>0.59791666666666665</v>
      </c>
      <c r="F844" s="3">
        <v>0.59652777777777777</v>
      </c>
      <c r="G844">
        <v>58</v>
      </c>
      <c r="H844" s="2" t="s">
        <v>27</v>
      </c>
      <c r="I844" s="2" t="s">
        <v>18</v>
      </c>
      <c r="J844" s="2" t="s">
        <v>33</v>
      </c>
      <c r="K844" s="2" t="s">
        <v>16</v>
      </c>
    </row>
    <row r="845" spans="1:11" x14ac:dyDescent="0.3">
      <c r="A845">
        <v>844</v>
      </c>
      <c r="B845" s="1">
        <v>45326</v>
      </c>
      <c r="C845" s="2" t="s">
        <v>35</v>
      </c>
      <c r="D845" s="2" t="s">
        <v>20</v>
      </c>
      <c r="E845" s="3">
        <v>0.65</v>
      </c>
      <c r="F845" s="3">
        <v>0.62708333333333333</v>
      </c>
      <c r="G845">
        <v>27</v>
      </c>
      <c r="H845" s="2" t="s">
        <v>25</v>
      </c>
      <c r="I845" s="2" t="s">
        <v>14</v>
      </c>
      <c r="J845" s="2" t="s">
        <v>22</v>
      </c>
      <c r="K845" s="2" t="s">
        <v>16</v>
      </c>
    </row>
    <row r="846" spans="1:11" x14ac:dyDescent="0.3">
      <c r="A846">
        <v>845</v>
      </c>
      <c r="B846" s="1">
        <v>45326</v>
      </c>
      <c r="C846" s="2" t="s">
        <v>35</v>
      </c>
      <c r="D846" s="2" t="s">
        <v>24</v>
      </c>
      <c r="E846" s="3">
        <v>0.91666666666666663</v>
      </c>
      <c r="F846" s="3">
        <v>0.93680555555555556</v>
      </c>
      <c r="G846">
        <v>29</v>
      </c>
      <c r="H846" s="2" t="s">
        <v>17</v>
      </c>
      <c r="I846" s="2" t="s">
        <v>18</v>
      </c>
      <c r="J846" s="2" t="s">
        <v>22</v>
      </c>
      <c r="K846" s="2" t="s">
        <v>16</v>
      </c>
    </row>
    <row r="847" spans="1:11" x14ac:dyDescent="0.3">
      <c r="A847">
        <v>846</v>
      </c>
      <c r="B847" s="1">
        <v>45326</v>
      </c>
      <c r="C847" s="2" t="s">
        <v>35</v>
      </c>
      <c r="D847" s="2" t="s">
        <v>24</v>
      </c>
      <c r="E847" s="3">
        <v>0.97777777777777775</v>
      </c>
      <c r="F847" s="3">
        <v>0.97499999999999998</v>
      </c>
      <c r="G847">
        <v>56</v>
      </c>
      <c r="H847" s="2" t="s">
        <v>37</v>
      </c>
      <c r="I847" s="2" t="s">
        <v>18</v>
      </c>
      <c r="J847" s="2" t="s">
        <v>19</v>
      </c>
      <c r="K847" s="2" t="s">
        <v>16</v>
      </c>
    </row>
    <row r="848" spans="1:11" x14ac:dyDescent="0.3">
      <c r="A848">
        <v>847</v>
      </c>
      <c r="B848" s="1">
        <v>45326</v>
      </c>
      <c r="C848" s="2" t="s">
        <v>41</v>
      </c>
      <c r="D848" s="2" t="s">
        <v>12</v>
      </c>
      <c r="E848" s="3">
        <v>0.25</v>
      </c>
      <c r="F848" s="3">
        <v>0.26180555555555557</v>
      </c>
      <c r="G848">
        <v>17</v>
      </c>
      <c r="H848" s="2" t="s">
        <v>27</v>
      </c>
      <c r="I848" s="2" t="s">
        <v>18</v>
      </c>
      <c r="J848" s="2" t="s">
        <v>46</v>
      </c>
      <c r="K848" s="2" t="s">
        <v>16</v>
      </c>
    </row>
    <row r="849" spans="1:11" x14ac:dyDescent="0.3">
      <c r="A849">
        <v>848</v>
      </c>
      <c r="B849" s="1">
        <v>45326</v>
      </c>
      <c r="C849" s="2" t="s">
        <v>41</v>
      </c>
      <c r="D849" s="2" t="s">
        <v>12</v>
      </c>
      <c r="E849" s="3">
        <v>0.27847222222222223</v>
      </c>
      <c r="F849" s="3">
        <v>0.27291666666666664</v>
      </c>
      <c r="G849">
        <v>52</v>
      </c>
      <c r="H849" s="2" t="s">
        <v>37</v>
      </c>
      <c r="I849" s="2" t="s">
        <v>18</v>
      </c>
      <c r="J849" s="2" t="s">
        <v>38</v>
      </c>
      <c r="K849" s="2" t="s">
        <v>16</v>
      </c>
    </row>
    <row r="850" spans="1:11" x14ac:dyDescent="0.3">
      <c r="A850">
        <v>849</v>
      </c>
      <c r="B850" s="1">
        <v>45326</v>
      </c>
      <c r="C850" s="2" t="s">
        <v>41</v>
      </c>
      <c r="D850" s="2" t="s">
        <v>20</v>
      </c>
      <c r="E850" s="3">
        <v>0.58333333333333337</v>
      </c>
      <c r="F850" s="3">
        <v>0.61805555555555558</v>
      </c>
      <c r="G850">
        <v>50</v>
      </c>
      <c r="H850" s="2" t="s">
        <v>43</v>
      </c>
      <c r="I850" s="2" t="s">
        <v>14</v>
      </c>
      <c r="J850" s="2" t="s">
        <v>42</v>
      </c>
      <c r="K850" s="2" t="s">
        <v>16</v>
      </c>
    </row>
    <row r="851" spans="1:11" x14ac:dyDescent="0.3">
      <c r="A851">
        <v>850</v>
      </c>
      <c r="B851" s="1">
        <v>45326</v>
      </c>
      <c r="C851" s="2" t="s">
        <v>41</v>
      </c>
      <c r="D851" s="2" t="s">
        <v>20</v>
      </c>
      <c r="E851" s="3">
        <v>0.62847222222222221</v>
      </c>
      <c r="F851" s="3">
        <v>0.6381944444444444</v>
      </c>
      <c r="G851">
        <v>14</v>
      </c>
      <c r="H851" s="2" t="s">
        <v>21</v>
      </c>
      <c r="I851" s="2" t="s">
        <v>14</v>
      </c>
      <c r="J851" s="2" t="s">
        <v>33</v>
      </c>
      <c r="K851" s="2" t="s">
        <v>16</v>
      </c>
    </row>
    <row r="852" spans="1:11" x14ac:dyDescent="0.3">
      <c r="A852">
        <v>851</v>
      </c>
      <c r="B852" s="1">
        <v>45326</v>
      </c>
      <c r="C852" s="2" t="s">
        <v>41</v>
      </c>
      <c r="D852" s="2" t="s">
        <v>24</v>
      </c>
      <c r="E852" s="3">
        <v>0.91666666666666663</v>
      </c>
      <c r="F852" s="3">
        <v>0.92986111111111114</v>
      </c>
      <c r="G852">
        <v>19</v>
      </c>
      <c r="H852" s="2" t="s">
        <v>13</v>
      </c>
      <c r="I852" s="2" t="s">
        <v>14</v>
      </c>
      <c r="J852" s="2" t="s">
        <v>40</v>
      </c>
      <c r="K852" s="2" t="s">
        <v>16</v>
      </c>
    </row>
    <row r="853" spans="1:11" x14ac:dyDescent="0.3">
      <c r="A853">
        <v>852</v>
      </c>
      <c r="B853" s="1">
        <v>45326</v>
      </c>
      <c r="C853" s="2" t="s">
        <v>41</v>
      </c>
      <c r="D853" s="2" t="s">
        <v>24</v>
      </c>
      <c r="E853" s="3">
        <v>0.95277777777777772</v>
      </c>
      <c r="F853" s="3">
        <v>0.95347222222222228</v>
      </c>
      <c r="G853">
        <v>1</v>
      </c>
      <c r="H853" s="2" t="s">
        <v>39</v>
      </c>
      <c r="I853" s="2" t="s">
        <v>14</v>
      </c>
      <c r="J853" s="2" t="s">
        <v>40</v>
      </c>
      <c r="K853" s="2" t="s">
        <v>16</v>
      </c>
    </row>
    <row r="854" spans="1:11" x14ac:dyDescent="0.3">
      <c r="A854">
        <v>853</v>
      </c>
      <c r="B854" s="1">
        <v>45326</v>
      </c>
      <c r="C854" s="2" t="s">
        <v>44</v>
      </c>
      <c r="D854" s="2" t="s">
        <v>12</v>
      </c>
      <c r="E854" s="3">
        <v>0.25</v>
      </c>
      <c r="F854" s="3">
        <v>0.25069444444444444</v>
      </c>
      <c r="G854">
        <v>1</v>
      </c>
      <c r="H854" s="2" t="s">
        <v>13</v>
      </c>
      <c r="I854" s="2" t="s">
        <v>14</v>
      </c>
      <c r="J854" s="2" t="s">
        <v>46</v>
      </c>
      <c r="K854" s="2" t="s">
        <v>16</v>
      </c>
    </row>
    <row r="855" spans="1:11" x14ac:dyDescent="0.3">
      <c r="A855">
        <v>854</v>
      </c>
      <c r="B855" s="1">
        <v>45326</v>
      </c>
      <c r="C855" s="2" t="s">
        <v>44</v>
      </c>
      <c r="D855" s="2" t="s">
        <v>20</v>
      </c>
      <c r="E855" s="3">
        <v>0.58333333333333337</v>
      </c>
      <c r="F855" s="3">
        <v>0.60416666666666663</v>
      </c>
      <c r="G855">
        <v>30</v>
      </c>
      <c r="H855" s="2" t="s">
        <v>34</v>
      </c>
      <c r="I855" s="2" t="s">
        <v>18</v>
      </c>
      <c r="J855" s="2" t="s">
        <v>22</v>
      </c>
      <c r="K855" s="2" t="s">
        <v>16</v>
      </c>
    </row>
    <row r="856" spans="1:11" x14ac:dyDescent="0.3">
      <c r="A856">
        <v>855</v>
      </c>
      <c r="B856" s="1">
        <v>45326</v>
      </c>
      <c r="C856" s="2" t="s">
        <v>44</v>
      </c>
      <c r="D856" s="2" t="s">
        <v>20</v>
      </c>
      <c r="E856" s="3">
        <v>0.62291666666666667</v>
      </c>
      <c r="F856" s="3">
        <v>0.60972222222222228</v>
      </c>
      <c r="G856">
        <v>41</v>
      </c>
      <c r="H856" s="2" t="s">
        <v>31</v>
      </c>
      <c r="I856" s="2" t="s">
        <v>18</v>
      </c>
      <c r="J856" s="2" t="s">
        <v>40</v>
      </c>
      <c r="K856" s="2" t="s">
        <v>16</v>
      </c>
    </row>
    <row r="857" spans="1:11" x14ac:dyDescent="0.3">
      <c r="A857">
        <v>856</v>
      </c>
      <c r="B857" s="1">
        <v>45326</v>
      </c>
      <c r="C857" s="2" t="s">
        <v>44</v>
      </c>
      <c r="D857" s="2" t="s">
        <v>20</v>
      </c>
      <c r="E857" s="3">
        <v>0.66527777777777775</v>
      </c>
      <c r="F857" s="3">
        <v>0.64097222222222228</v>
      </c>
      <c r="G857">
        <v>25</v>
      </c>
      <c r="H857" s="2" t="s">
        <v>13</v>
      </c>
      <c r="I857" s="2" t="s">
        <v>14</v>
      </c>
      <c r="J857" s="2" t="s">
        <v>33</v>
      </c>
      <c r="K857" s="2" t="s">
        <v>16</v>
      </c>
    </row>
    <row r="858" spans="1:11" x14ac:dyDescent="0.3">
      <c r="A858">
        <v>857</v>
      </c>
      <c r="B858" s="1">
        <v>45326</v>
      </c>
      <c r="C858" s="2" t="s">
        <v>44</v>
      </c>
      <c r="D858" s="2" t="s">
        <v>24</v>
      </c>
      <c r="E858" s="3">
        <v>0.91666666666666663</v>
      </c>
      <c r="F858" s="3">
        <v>0.95</v>
      </c>
      <c r="G858">
        <v>48</v>
      </c>
      <c r="H858" s="2" t="s">
        <v>21</v>
      </c>
      <c r="I858" s="2" t="s">
        <v>14</v>
      </c>
      <c r="J858" s="2" t="s">
        <v>29</v>
      </c>
      <c r="K858" s="2" t="s">
        <v>16</v>
      </c>
    </row>
    <row r="859" spans="1:11" x14ac:dyDescent="0.3">
      <c r="A859">
        <v>858</v>
      </c>
      <c r="B859" s="1">
        <v>45326</v>
      </c>
      <c r="C859" s="2" t="s">
        <v>44</v>
      </c>
      <c r="D859" s="2" t="s">
        <v>24</v>
      </c>
      <c r="E859" s="3">
        <v>0.96458333333333335</v>
      </c>
      <c r="F859" s="3">
        <v>0.96666666666666667</v>
      </c>
      <c r="G859">
        <v>3</v>
      </c>
      <c r="H859" s="2" t="s">
        <v>21</v>
      </c>
      <c r="I859" s="2" t="s">
        <v>14</v>
      </c>
      <c r="J859" s="2" t="s">
        <v>15</v>
      </c>
      <c r="K859" s="2" t="s">
        <v>16</v>
      </c>
    </row>
    <row r="860" spans="1:11" x14ac:dyDescent="0.3">
      <c r="A860">
        <v>859</v>
      </c>
      <c r="B860" s="1">
        <v>45327</v>
      </c>
      <c r="C860" s="2" t="s">
        <v>11</v>
      </c>
      <c r="D860" s="2" t="s">
        <v>12</v>
      </c>
      <c r="E860" s="3">
        <v>0.25</v>
      </c>
      <c r="F860" s="3">
        <v>0.2590277777777778</v>
      </c>
      <c r="G860">
        <v>13</v>
      </c>
      <c r="H860" s="2" t="s">
        <v>39</v>
      </c>
      <c r="I860" s="2" t="s">
        <v>14</v>
      </c>
      <c r="J860" s="2" t="s">
        <v>32</v>
      </c>
      <c r="K860" s="2" t="s">
        <v>16</v>
      </c>
    </row>
    <row r="861" spans="1:11" x14ac:dyDescent="0.3">
      <c r="A861">
        <v>860</v>
      </c>
      <c r="B861" s="1">
        <v>45327</v>
      </c>
      <c r="C861" s="2" t="s">
        <v>11</v>
      </c>
      <c r="D861" s="2" t="s">
        <v>20</v>
      </c>
      <c r="E861" s="3">
        <v>0.58333333333333337</v>
      </c>
      <c r="F861" s="3">
        <v>0.60972222222222228</v>
      </c>
      <c r="G861">
        <v>38</v>
      </c>
      <c r="H861" s="2" t="s">
        <v>39</v>
      </c>
      <c r="I861" s="2" t="s">
        <v>14</v>
      </c>
      <c r="J861" s="2" t="s">
        <v>42</v>
      </c>
      <c r="K861" s="2" t="s">
        <v>16</v>
      </c>
    </row>
    <row r="862" spans="1:11" x14ac:dyDescent="0.3">
      <c r="A862">
        <v>861</v>
      </c>
      <c r="B862" s="1">
        <v>45327</v>
      </c>
      <c r="C862" s="2" t="s">
        <v>11</v>
      </c>
      <c r="D862" s="2" t="s">
        <v>24</v>
      </c>
      <c r="E862" s="3">
        <v>0.91666666666666663</v>
      </c>
      <c r="F862" s="3">
        <v>0.9506944444444444</v>
      </c>
      <c r="G862">
        <v>49</v>
      </c>
      <c r="H862" s="2" t="s">
        <v>31</v>
      </c>
      <c r="I862" s="2" t="s">
        <v>18</v>
      </c>
      <c r="J862" s="2" t="s">
        <v>29</v>
      </c>
      <c r="K862" s="2" t="s">
        <v>16</v>
      </c>
    </row>
    <row r="863" spans="1:11" x14ac:dyDescent="0.3">
      <c r="A863">
        <v>862</v>
      </c>
      <c r="B863" s="1">
        <v>45327</v>
      </c>
      <c r="C863" s="2" t="s">
        <v>30</v>
      </c>
      <c r="D863" s="2" t="s">
        <v>12</v>
      </c>
      <c r="E863" s="3">
        <v>0.25</v>
      </c>
      <c r="F863" s="3">
        <v>0.27777777777777779</v>
      </c>
      <c r="G863">
        <v>40</v>
      </c>
      <c r="H863" s="2" t="s">
        <v>27</v>
      </c>
      <c r="I863" s="2" t="s">
        <v>18</v>
      </c>
      <c r="J863" s="2" t="s">
        <v>46</v>
      </c>
      <c r="K863" s="2" t="s">
        <v>16</v>
      </c>
    </row>
    <row r="864" spans="1:11" x14ac:dyDescent="0.3">
      <c r="A864">
        <v>863</v>
      </c>
      <c r="B864" s="1">
        <v>45327</v>
      </c>
      <c r="C864" s="2" t="s">
        <v>30</v>
      </c>
      <c r="D864" s="2" t="s">
        <v>12</v>
      </c>
      <c r="E864" s="3">
        <v>0.3034722222222222</v>
      </c>
      <c r="F864" s="3">
        <v>0.3263888888888889</v>
      </c>
      <c r="G864">
        <v>33</v>
      </c>
      <c r="H864" s="2" t="s">
        <v>37</v>
      </c>
      <c r="I864" s="2" t="s">
        <v>18</v>
      </c>
      <c r="J864" s="2" t="s">
        <v>22</v>
      </c>
      <c r="K864" s="2" t="s">
        <v>16</v>
      </c>
    </row>
    <row r="865" spans="1:11" x14ac:dyDescent="0.3">
      <c r="A865">
        <v>864</v>
      </c>
      <c r="B865" s="1">
        <v>45327</v>
      </c>
      <c r="C865" s="2" t="s">
        <v>30</v>
      </c>
      <c r="D865" s="2" t="s">
        <v>20</v>
      </c>
      <c r="E865" s="3">
        <v>0.58333333333333337</v>
      </c>
      <c r="F865" s="3">
        <v>0.58819444444444446</v>
      </c>
      <c r="G865">
        <v>7</v>
      </c>
      <c r="H865" s="2" t="s">
        <v>25</v>
      </c>
      <c r="I865" s="2" t="s">
        <v>14</v>
      </c>
      <c r="J865" s="2" t="s">
        <v>26</v>
      </c>
      <c r="K865" s="2" t="s">
        <v>16</v>
      </c>
    </row>
    <row r="866" spans="1:11" x14ac:dyDescent="0.3">
      <c r="A866">
        <v>865</v>
      </c>
      <c r="B866" s="1">
        <v>45327</v>
      </c>
      <c r="C866" s="2" t="s">
        <v>30</v>
      </c>
      <c r="D866" s="2" t="s">
        <v>24</v>
      </c>
      <c r="E866" s="3">
        <v>0.91666666666666663</v>
      </c>
      <c r="F866" s="3">
        <v>0.94305555555555554</v>
      </c>
      <c r="G866">
        <v>38</v>
      </c>
      <c r="H866" s="2" t="s">
        <v>27</v>
      </c>
      <c r="I866" s="2" t="s">
        <v>18</v>
      </c>
      <c r="J866" s="2" t="s">
        <v>40</v>
      </c>
      <c r="K866" s="2" t="s">
        <v>16</v>
      </c>
    </row>
    <row r="867" spans="1:11" x14ac:dyDescent="0.3">
      <c r="A867">
        <v>866</v>
      </c>
      <c r="B867" s="1">
        <v>45327</v>
      </c>
      <c r="C867" s="2" t="s">
        <v>30</v>
      </c>
      <c r="D867" s="2" t="s">
        <v>24</v>
      </c>
      <c r="E867" s="3">
        <v>0.96597222222222223</v>
      </c>
      <c r="F867" s="3">
        <v>0.99236111111111114</v>
      </c>
      <c r="G867">
        <v>38</v>
      </c>
      <c r="H867" s="2" t="s">
        <v>37</v>
      </c>
      <c r="I867" s="2" t="s">
        <v>18</v>
      </c>
      <c r="J867" s="2" t="s">
        <v>32</v>
      </c>
      <c r="K867" s="2" t="s">
        <v>16</v>
      </c>
    </row>
    <row r="868" spans="1:11" x14ac:dyDescent="0.3">
      <c r="A868">
        <v>867</v>
      </c>
      <c r="B868" s="1">
        <v>45327</v>
      </c>
      <c r="C868" s="2" t="s">
        <v>30</v>
      </c>
      <c r="D868" s="2" t="s">
        <v>24</v>
      </c>
      <c r="E868" s="3">
        <v>3.125E-2</v>
      </c>
      <c r="F868" s="3">
        <v>3.888888888888889E-2</v>
      </c>
      <c r="G868">
        <v>11</v>
      </c>
      <c r="H868" s="2" t="s">
        <v>37</v>
      </c>
      <c r="I868" s="2" t="s">
        <v>18</v>
      </c>
      <c r="J868" s="2" t="s">
        <v>26</v>
      </c>
      <c r="K868" s="2" t="s">
        <v>16</v>
      </c>
    </row>
    <row r="869" spans="1:11" x14ac:dyDescent="0.3">
      <c r="A869">
        <v>868</v>
      </c>
      <c r="B869" s="1">
        <v>45327</v>
      </c>
      <c r="C869" s="2" t="s">
        <v>35</v>
      </c>
      <c r="D869" s="2" t="s">
        <v>12</v>
      </c>
      <c r="E869" s="3">
        <v>0.25</v>
      </c>
      <c r="F869" s="3">
        <v>0.27291666666666664</v>
      </c>
      <c r="G869">
        <v>33</v>
      </c>
      <c r="H869" s="2" t="s">
        <v>43</v>
      </c>
      <c r="I869" s="2" t="s">
        <v>14</v>
      </c>
      <c r="J869" s="2" t="s">
        <v>46</v>
      </c>
      <c r="K869" s="2" t="s">
        <v>16</v>
      </c>
    </row>
    <row r="870" spans="1:11" x14ac:dyDescent="0.3">
      <c r="A870">
        <v>869</v>
      </c>
      <c r="B870" s="1">
        <v>45327</v>
      </c>
      <c r="C870" s="2" t="s">
        <v>35</v>
      </c>
      <c r="D870" s="2" t="s">
        <v>12</v>
      </c>
      <c r="E870" s="3">
        <v>0.29722222222222222</v>
      </c>
      <c r="F870" s="3">
        <v>0.30138888888888887</v>
      </c>
      <c r="G870">
        <v>6</v>
      </c>
      <c r="H870" s="2" t="s">
        <v>43</v>
      </c>
      <c r="I870" s="2" t="s">
        <v>14</v>
      </c>
      <c r="J870" s="2" t="s">
        <v>19</v>
      </c>
      <c r="K870" s="2" t="s">
        <v>16</v>
      </c>
    </row>
    <row r="871" spans="1:11" x14ac:dyDescent="0.3">
      <c r="A871">
        <v>870</v>
      </c>
      <c r="B871" s="1">
        <v>45327</v>
      </c>
      <c r="C871" s="2" t="s">
        <v>35</v>
      </c>
      <c r="D871" s="2" t="s">
        <v>20</v>
      </c>
      <c r="E871" s="3">
        <v>0.58333333333333337</v>
      </c>
      <c r="F871" s="3">
        <v>0.61597222222222225</v>
      </c>
      <c r="G871">
        <v>47</v>
      </c>
      <c r="H871" s="2" t="s">
        <v>13</v>
      </c>
      <c r="I871" s="2" t="s">
        <v>14</v>
      </c>
      <c r="J871" s="2" t="s">
        <v>45</v>
      </c>
      <c r="K871" s="2" t="s">
        <v>16</v>
      </c>
    </row>
    <row r="872" spans="1:11" x14ac:dyDescent="0.3">
      <c r="A872">
        <v>871</v>
      </c>
      <c r="B872" s="1">
        <v>45327</v>
      </c>
      <c r="C872" s="2" t="s">
        <v>35</v>
      </c>
      <c r="D872" s="2" t="s">
        <v>24</v>
      </c>
      <c r="E872" s="3">
        <v>0.91666666666666663</v>
      </c>
      <c r="F872" s="3">
        <v>0.92986111111111114</v>
      </c>
      <c r="G872">
        <v>19</v>
      </c>
      <c r="H872" s="2" t="s">
        <v>13</v>
      </c>
      <c r="I872" s="2" t="s">
        <v>14</v>
      </c>
      <c r="J872" s="2" t="s">
        <v>15</v>
      </c>
      <c r="K872" s="2" t="s">
        <v>16</v>
      </c>
    </row>
    <row r="873" spans="1:11" x14ac:dyDescent="0.3">
      <c r="A873">
        <v>872</v>
      </c>
      <c r="B873" s="1">
        <v>45327</v>
      </c>
      <c r="C873" s="2" t="s">
        <v>41</v>
      </c>
      <c r="D873" s="2" t="s">
        <v>12</v>
      </c>
      <c r="E873" s="3">
        <v>0.25</v>
      </c>
      <c r="F873" s="3">
        <v>0.25624999999999998</v>
      </c>
      <c r="G873">
        <v>9</v>
      </c>
      <c r="H873" s="2" t="s">
        <v>34</v>
      </c>
      <c r="I873" s="2" t="s">
        <v>18</v>
      </c>
      <c r="J873" s="2" t="s">
        <v>46</v>
      </c>
      <c r="K873" s="2" t="s">
        <v>16</v>
      </c>
    </row>
    <row r="874" spans="1:11" x14ac:dyDescent="0.3">
      <c r="A874">
        <v>873</v>
      </c>
      <c r="B874" s="1">
        <v>45327</v>
      </c>
      <c r="C874" s="2" t="s">
        <v>41</v>
      </c>
      <c r="D874" s="2" t="s">
        <v>12</v>
      </c>
      <c r="E874" s="3">
        <v>0.28402777777777777</v>
      </c>
      <c r="F874" s="3">
        <v>0.26458333333333334</v>
      </c>
      <c r="G874">
        <v>32</v>
      </c>
      <c r="H874" s="2" t="s">
        <v>37</v>
      </c>
      <c r="I874" s="2" t="s">
        <v>18</v>
      </c>
      <c r="J874" s="2" t="s">
        <v>29</v>
      </c>
      <c r="K874" s="2" t="s">
        <v>16</v>
      </c>
    </row>
    <row r="875" spans="1:11" x14ac:dyDescent="0.3">
      <c r="A875">
        <v>874</v>
      </c>
      <c r="B875" s="1">
        <v>45327</v>
      </c>
      <c r="C875" s="2" t="s">
        <v>41</v>
      </c>
      <c r="D875" s="2" t="s">
        <v>20</v>
      </c>
      <c r="E875" s="3">
        <v>0.58333333333333337</v>
      </c>
      <c r="F875" s="3">
        <v>0.62361111111111112</v>
      </c>
      <c r="G875">
        <v>58</v>
      </c>
      <c r="H875" s="2" t="s">
        <v>39</v>
      </c>
      <c r="I875" s="2" t="s">
        <v>14</v>
      </c>
      <c r="J875" s="2" t="s">
        <v>42</v>
      </c>
      <c r="K875" s="2" t="s">
        <v>16</v>
      </c>
    </row>
    <row r="876" spans="1:11" x14ac:dyDescent="0.3">
      <c r="A876">
        <v>875</v>
      </c>
      <c r="B876" s="1">
        <v>45327</v>
      </c>
      <c r="C876" s="2" t="s">
        <v>41</v>
      </c>
      <c r="D876" s="2" t="s">
        <v>20</v>
      </c>
      <c r="E876" s="3">
        <v>0.63472222222222219</v>
      </c>
      <c r="F876" s="3">
        <v>0.65347222222222223</v>
      </c>
      <c r="G876">
        <v>27</v>
      </c>
      <c r="H876" s="2" t="s">
        <v>13</v>
      </c>
      <c r="I876" s="2" t="s">
        <v>14</v>
      </c>
      <c r="J876" s="2" t="s">
        <v>36</v>
      </c>
      <c r="K876" s="2" t="s">
        <v>16</v>
      </c>
    </row>
    <row r="877" spans="1:11" x14ac:dyDescent="0.3">
      <c r="A877">
        <v>876</v>
      </c>
      <c r="B877" s="1">
        <v>45327</v>
      </c>
      <c r="C877" s="2" t="s">
        <v>41</v>
      </c>
      <c r="D877" s="2" t="s">
        <v>24</v>
      </c>
      <c r="E877" s="3">
        <v>0.91666666666666663</v>
      </c>
      <c r="F877" s="3">
        <v>0.94305555555555554</v>
      </c>
      <c r="G877">
        <v>38</v>
      </c>
      <c r="H877" s="2" t="s">
        <v>13</v>
      </c>
      <c r="I877" s="2" t="s">
        <v>14</v>
      </c>
      <c r="J877" s="2" t="s">
        <v>19</v>
      </c>
      <c r="K877" s="2" t="s">
        <v>16</v>
      </c>
    </row>
    <row r="878" spans="1:11" x14ac:dyDescent="0.3">
      <c r="A878">
        <v>877</v>
      </c>
      <c r="B878" s="1">
        <v>45327</v>
      </c>
      <c r="C878" s="2" t="s">
        <v>41</v>
      </c>
      <c r="D878" s="2" t="s">
        <v>24</v>
      </c>
      <c r="E878" s="3">
        <v>0.98402777777777772</v>
      </c>
      <c r="F878" s="3">
        <v>0.96875</v>
      </c>
      <c r="G878">
        <v>38</v>
      </c>
      <c r="H878" s="2" t="s">
        <v>21</v>
      </c>
      <c r="I878" s="2" t="s">
        <v>14</v>
      </c>
      <c r="J878" s="2" t="s">
        <v>40</v>
      </c>
      <c r="K878" s="2" t="s">
        <v>16</v>
      </c>
    </row>
    <row r="879" spans="1:11" x14ac:dyDescent="0.3">
      <c r="A879">
        <v>878</v>
      </c>
      <c r="B879" s="1">
        <v>45327</v>
      </c>
      <c r="C879" s="2" t="s">
        <v>44</v>
      </c>
      <c r="D879" s="2" t="s">
        <v>12</v>
      </c>
      <c r="E879" s="3">
        <v>0.25</v>
      </c>
      <c r="F879" s="3">
        <v>0.28125</v>
      </c>
      <c r="G879">
        <v>45</v>
      </c>
      <c r="H879" s="2" t="s">
        <v>27</v>
      </c>
      <c r="I879" s="2" t="s">
        <v>18</v>
      </c>
      <c r="J879" s="2" t="s">
        <v>29</v>
      </c>
      <c r="K879" s="2" t="s">
        <v>16</v>
      </c>
    </row>
    <row r="880" spans="1:11" x14ac:dyDescent="0.3">
      <c r="A880">
        <v>879</v>
      </c>
      <c r="B880" s="1">
        <v>45327</v>
      </c>
      <c r="C880" s="2" t="s">
        <v>44</v>
      </c>
      <c r="D880" s="2" t="s">
        <v>20</v>
      </c>
      <c r="E880" s="3">
        <v>0.58333333333333337</v>
      </c>
      <c r="F880" s="3">
        <v>0.58888888888888891</v>
      </c>
      <c r="G880">
        <v>8</v>
      </c>
      <c r="H880" s="2" t="s">
        <v>37</v>
      </c>
      <c r="I880" s="2" t="s">
        <v>18</v>
      </c>
      <c r="J880" s="2" t="s">
        <v>23</v>
      </c>
      <c r="K880" s="2" t="s">
        <v>16</v>
      </c>
    </row>
    <row r="881" spans="1:11" x14ac:dyDescent="0.3">
      <c r="A881">
        <v>880</v>
      </c>
      <c r="B881" s="1">
        <v>45327</v>
      </c>
      <c r="C881" s="2" t="s">
        <v>44</v>
      </c>
      <c r="D881" s="2" t="s">
        <v>24</v>
      </c>
      <c r="E881" s="3">
        <v>0.91666666666666663</v>
      </c>
      <c r="F881" s="3">
        <v>0.92291666666666672</v>
      </c>
      <c r="G881">
        <v>9</v>
      </c>
      <c r="H881" s="2" t="s">
        <v>17</v>
      </c>
      <c r="I881" s="2" t="s">
        <v>18</v>
      </c>
      <c r="J881" s="2" t="s">
        <v>46</v>
      </c>
      <c r="K881" s="2" t="s">
        <v>16</v>
      </c>
    </row>
    <row r="882" spans="1:11" x14ac:dyDescent="0.3">
      <c r="A882">
        <v>881</v>
      </c>
      <c r="B882" s="1">
        <v>45327</v>
      </c>
      <c r="C882" s="2" t="s">
        <v>44</v>
      </c>
      <c r="D882" s="2" t="s">
        <v>24</v>
      </c>
      <c r="E882" s="3">
        <v>0.94930555555555551</v>
      </c>
      <c r="F882" s="3">
        <v>0.95486111111111116</v>
      </c>
      <c r="G882">
        <v>8</v>
      </c>
      <c r="H882" s="2" t="s">
        <v>39</v>
      </c>
      <c r="I882" s="2" t="s">
        <v>14</v>
      </c>
      <c r="J882" s="2" t="s">
        <v>29</v>
      </c>
      <c r="K882" s="2" t="s">
        <v>16</v>
      </c>
    </row>
    <row r="883" spans="1:11" x14ac:dyDescent="0.3">
      <c r="A883">
        <v>882</v>
      </c>
      <c r="B883" s="1">
        <v>45327</v>
      </c>
      <c r="C883" s="2" t="s">
        <v>44</v>
      </c>
      <c r="D883" s="2" t="s">
        <v>24</v>
      </c>
      <c r="E883" s="3">
        <v>0.98958333333333337</v>
      </c>
      <c r="F883" s="3">
        <v>0.99097222222222225</v>
      </c>
      <c r="G883">
        <v>2</v>
      </c>
      <c r="H883" s="2" t="s">
        <v>34</v>
      </c>
      <c r="I883" s="2" t="s">
        <v>18</v>
      </c>
      <c r="J883" s="2" t="s">
        <v>19</v>
      </c>
      <c r="K883" s="2" t="s">
        <v>16</v>
      </c>
    </row>
    <row r="884" spans="1:11" x14ac:dyDescent="0.3">
      <c r="A884">
        <v>883</v>
      </c>
      <c r="B884" s="1">
        <v>45328</v>
      </c>
      <c r="C884" s="2" t="s">
        <v>11</v>
      </c>
      <c r="D884" s="2" t="s">
        <v>12</v>
      </c>
      <c r="E884" s="3">
        <v>0.25</v>
      </c>
      <c r="F884" s="3">
        <v>0.27777777777777779</v>
      </c>
      <c r="G884">
        <v>40</v>
      </c>
      <c r="H884" s="2" t="s">
        <v>37</v>
      </c>
      <c r="I884" s="2" t="s">
        <v>18</v>
      </c>
      <c r="J884" s="2" t="s">
        <v>26</v>
      </c>
      <c r="K884" s="2" t="s">
        <v>16</v>
      </c>
    </row>
    <row r="885" spans="1:11" x14ac:dyDescent="0.3">
      <c r="A885">
        <v>884</v>
      </c>
      <c r="B885" s="1">
        <v>45328</v>
      </c>
      <c r="C885" s="2" t="s">
        <v>11</v>
      </c>
      <c r="D885" s="2" t="s">
        <v>20</v>
      </c>
      <c r="E885" s="3">
        <v>0.58333333333333337</v>
      </c>
      <c r="F885" s="3">
        <v>0.59097222222222223</v>
      </c>
      <c r="G885">
        <v>11</v>
      </c>
      <c r="H885" s="2" t="s">
        <v>21</v>
      </c>
      <c r="I885" s="2" t="s">
        <v>14</v>
      </c>
      <c r="J885" s="2" t="s">
        <v>38</v>
      </c>
      <c r="K885" s="2" t="s">
        <v>16</v>
      </c>
    </row>
    <row r="886" spans="1:11" x14ac:dyDescent="0.3">
      <c r="A886">
        <v>885</v>
      </c>
      <c r="B886" s="1">
        <v>45328</v>
      </c>
      <c r="C886" s="2" t="s">
        <v>11</v>
      </c>
      <c r="D886" s="2" t="s">
        <v>20</v>
      </c>
      <c r="E886" s="3">
        <v>0.61597222222222225</v>
      </c>
      <c r="F886" s="3">
        <v>0.58750000000000002</v>
      </c>
      <c r="G886">
        <v>19</v>
      </c>
      <c r="H886" s="2" t="s">
        <v>21</v>
      </c>
      <c r="I886" s="2" t="s">
        <v>14</v>
      </c>
      <c r="J886" s="2" t="s">
        <v>38</v>
      </c>
      <c r="K886" s="2" t="s">
        <v>16</v>
      </c>
    </row>
    <row r="887" spans="1:11" x14ac:dyDescent="0.3">
      <c r="A887">
        <v>886</v>
      </c>
      <c r="B887" s="1">
        <v>45328</v>
      </c>
      <c r="C887" s="2" t="s">
        <v>11</v>
      </c>
      <c r="D887" s="2" t="s">
        <v>24</v>
      </c>
      <c r="E887" s="3">
        <v>0.91666666666666663</v>
      </c>
      <c r="F887" s="3">
        <v>0.92013888888888884</v>
      </c>
      <c r="G887">
        <v>5</v>
      </c>
      <c r="H887" s="2" t="s">
        <v>27</v>
      </c>
      <c r="I887" s="2" t="s">
        <v>18</v>
      </c>
      <c r="J887" s="2" t="s">
        <v>23</v>
      </c>
      <c r="K887" s="2" t="s">
        <v>16</v>
      </c>
    </row>
    <row r="888" spans="1:11" x14ac:dyDescent="0.3">
      <c r="A888">
        <v>887</v>
      </c>
      <c r="B888" s="1">
        <v>45328</v>
      </c>
      <c r="C888" s="2" t="s">
        <v>11</v>
      </c>
      <c r="D888" s="2" t="s">
        <v>24</v>
      </c>
      <c r="E888" s="3">
        <v>0.94722222222222219</v>
      </c>
      <c r="F888" s="3">
        <v>0.93888888888888888</v>
      </c>
      <c r="G888">
        <v>48</v>
      </c>
      <c r="H888" s="2" t="s">
        <v>25</v>
      </c>
      <c r="I888" s="2" t="s">
        <v>14</v>
      </c>
      <c r="J888" s="2" t="s">
        <v>32</v>
      </c>
      <c r="K888" s="2" t="s">
        <v>16</v>
      </c>
    </row>
    <row r="889" spans="1:11" x14ac:dyDescent="0.3">
      <c r="A889">
        <v>888</v>
      </c>
      <c r="B889" s="1">
        <v>45328</v>
      </c>
      <c r="C889" s="2" t="s">
        <v>30</v>
      </c>
      <c r="D889" s="2" t="s">
        <v>12</v>
      </c>
      <c r="E889" s="3">
        <v>0.25</v>
      </c>
      <c r="F889" s="3">
        <v>0.25763888888888886</v>
      </c>
      <c r="G889">
        <v>11</v>
      </c>
      <c r="H889" s="2" t="s">
        <v>43</v>
      </c>
      <c r="I889" s="2" t="s">
        <v>14</v>
      </c>
      <c r="J889" s="2" t="s">
        <v>33</v>
      </c>
      <c r="K889" s="2" t="s">
        <v>16</v>
      </c>
    </row>
    <row r="890" spans="1:11" x14ac:dyDescent="0.3">
      <c r="A890">
        <v>889</v>
      </c>
      <c r="B890" s="1">
        <v>45328</v>
      </c>
      <c r="C890" s="2" t="s">
        <v>30</v>
      </c>
      <c r="D890" s="2" t="s">
        <v>12</v>
      </c>
      <c r="E890" s="3">
        <v>0.29444444444444445</v>
      </c>
      <c r="F890" s="3">
        <v>0.33263888888888887</v>
      </c>
      <c r="G890">
        <v>55</v>
      </c>
      <c r="H890" s="2" t="s">
        <v>37</v>
      </c>
      <c r="I890" s="2" t="s">
        <v>18</v>
      </c>
      <c r="J890" s="2" t="s">
        <v>40</v>
      </c>
      <c r="K890" s="2" t="s">
        <v>16</v>
      </c>
    </row>
    <row r="891" spans="1:11" x14ac:dyDescent="0.3">
      <c r="A891">
        <v>890</v>
      </c>
      <c r="B891" s="1">
        <v>45328</v>
      </c>
      <c r="C891" s="2" t="s">
        <v>30</v>
      </c>
      <c r="D891" s="2" t="s">
        <v>12</v>
      </c>
      <c r="E891" s="3">
        <v>0.36249999999999999</v>
      </c>
      <c r="F891" s="3">
        <v>0.33888888888888891</v>
      </c>
      <c r="G891">
        <v>26</v>
      </c>
      <c r="H891" s="2" t="s">
        <v>21</v>
      </c>
      <c r="I891" s="2" t="s">
        <v>14</v>
      </c>
      <c r="J891" s="2" t="s">
        <v>42</v>
      </c>
      <c r="K891" s="2" t="s">
        <v>16</v>
      </c>
    </row>
    <row r="892" spans="1:11" x14ac:dyDescent="0.3">
      <c r="A892">
        <v>891</v>
      </c>
      <c r="B892" s="1">
        <v>45328</v>
      </c>
      <c r="C892" s="2" t="s">
        <v>30</v>
      </c>
      <c r="D892" s="2" t="s">
        <v>24</v>
      </c>
      <c r="E892" s="3">
        <v>0.91666666666666663</v>
      </c>
      <c r="F892" s="3">
        <v>0.92013888888888884</v>
      </c>
      <c r="G892">
        <v>5</v>
      </c>
      <c r="H892" s="2" t="s">
        <v>21</v>
      </c>
      <c r="I892" s="2" t="s">
        <v>14</v>
      </c>
      <c r="J892" s="2" t="s">
        <v>45</v>
      </c>
      <c r="K892" s="2" t="s">
        <v>16</v>
      </c>
    </row>
    <row r="893" spans="1:11" x14ac:dyDescent="0.3">
      <c r="A893">
        <v>892</v>
      </c>
      <c r="B893" s="1">
        <v>45328</v>
      </c>
      <c r="C893" s="2" t="s">
        <v>35</v>
      </c>
      <c r="D893" s="2" t="s">
        <v>12</v>
      </c>
      <c r="E893" s="3">
        <v>0.25</v>
      </c>
      <c r="F893" s="3">
        <v>0.28819444444444442</v>
      </c>
      <c r="G893">
        <v>55</v>
      </c>
      <c r="H893" s="2" t="s">
        <v>13</v>
      </c>
      <c r="I893" s="2" t="s">
        <v>14</v>
      </c>
      <c r="J893" s="2" t="s">
        <v>32</v>
      </c>
      <c r="K893" s="2" t="s">
        <v>16</v>
      </c>
    </row>
    <row r="894" spans="1:11" x14ac:dyDescent="0.3">
      <c r="A894">
        <v>893</v>
      </c>
      <c r="B894" s="1">
        <v>45328</v>
      </c>
      <c r="C894" s="2" t="s">
        <v>35</v>
      </c>
      <c r="D894" s="2" t="s">
        <v>12</v>
      </c>
      <c r="E894" s="3">
        <v>0.32013888888888886</v>
      </c>
      <c r="F894" s="3">
        <v>0.32916666666666666</v>
      </c>
      <c r="G894">
        <v>13</v>
      </c>
      <c r="H894" s="2" t="s">
        <v>31</v>
      </c>
      <c r="I894" s="2" t="s">
        <v>18</v>
      </c>
      <c r="J894" s="2" t="s">
        <v>26</v>
      </c>
      <c r="K894" s="2" t="s">
        <v>16</v>
      </c>
    </row>
    <row r="895" spans="1:11" x14ac:dyDescent="0.3">
      <c r="A895">
        <v>894</v>
      </c>
      <c r="B895" s="1">
        <v>45328</v>
      </c>
      <c r="C895" s="2" t="s">
        <v>35</v>
      </c>
      <c r="D895" s="2" t="s">
        <v>12</v>
      </c>
      <c r="E895" s="3">
        <v>0.35138888888888886</v>
      </c>
      <c r="F895" s="3">
        <v>0.37291666666666667</v>
      </c>
      <c r="G895">
        <v>31</v>
      </c>
      <c r="H895" s="2" t="s">
        <v>27</v>
      </c>
      <c r="I895" s="2" t="s">
        <v>18</v>
      </c>
      <c r="J895" s="2" t="s">
        <v>45</v>
      </c>
      <c r="K895" s="2" t="s">
        <v>16</v>
      </c>
    </row>
    <row r="896" spans="1:11" x14ac:dyDescent="0.3">
      <c r="A896">
        <v>895</v>
      </c>
      <c r="B896" s="1">
        <v>45328</v>
      </c>
      <c r="C896" s="2" t="s">
        <v>35</v>
      </c>
      <c r="D896" s="2" t="s">
        <v>20</v>
      </c>
      <c r="E896" s="3">
        <v>0.58333333333333337</v>
      </c>
      <c r="F896" s="3">
        <v>0.59444444444444444</v>
      </c>
      <c r="G896">
        <v>16</v>
      </c>
      <c r="H896" s="2" t="s">
        <v>13</v>
      </c>
      <c r="I896" s="2" t="s">
        <v>14</v>
      </c>
      <c r="J896" s="2" t="s">
        <v>15</v>
      </c>
      <c r="K896" s="2" t="s">
        <v>16</v>
      </c>
    </row>
    <row r="897" spans="1:11" x14ac:dyDescent="0.3">
      <c r="A897">
        <v>896</v>
      </c>
      <c r="B897" s="1">
        <v>45328</v>
      </c>
      <c r="C897" s="2" t="s">
        <v>35</v>
      </c>
      <c r="D897" s="2" t="s">
        <v>20</v>
      </c>
      <c r="E897" s="3">
        <v>0.60277777777777775</v>
      </c>
      <c r="F897" s="3">
        <v>0.60833333333333328</v>
      </c>
      <c r="G897">
        <v>8</v>
      </c>
      <c r="H897" s="2" t="s">
        <v>17</v>
      </c>
      <c r="I897" s="2" t="s">
        <v>18</v>
      </c>
      <c r="J897" s="2" t="s">
        <v>26</v>
      </c>
      <c r="K897" s="2" t="s">
        <v>16</v>
      </c>
    </row>
    <row r="898" spans="1:11" x14ac:dyDescent="0.3">
      <c r="A898">
        <v>897</v>
      </c>
      <c r="B898" s="1">
        <v>45328</v>
      </c>
      <c r="C898" s="2" t="s">
        <v>35</v>
      </c>
      <c r="D898" s="2" t="s">
        <v>24</v>
      </c>
      <c r="E898" s="3">
        <v>0.91666666666666663</v>
      </c>
      <c r="F898" s="3">
        <v>0.94236111111111109</v>
      </c>
      <c r="G898">
        <v>37</v>
      </c>
      <c r="H898" s="2" t="s">
        <v>43</v>
      </c>
      <c r="I898" s="2" t="s">
        <v>14</v>
      </c>
      <c r="J898" s="2" t="s">
        <v>26</v>
      </c>
      <c r="K898" s="2" t="s">
        <v>16</v>
      </c>
    </row>
    <row r="899" spans="1:11" x14ac:dyDescent="0.3">
      <c r="A899">
        <v>898</v>
      </c>
      <c r="B899" s="1">
        <v>45328</v>
      </c>
      <c r="C899" s="2" t="s">
        <v>35</v>
      </c>
      <c r="D899" s="2" t="s">
        <v>24</v>
      </c>
      <c r="E899" s="3">
        <v>0.97499999999999998</v>
      </c>
      <c r="F899" s="3">
        <v>0.9604166666666667</v>
      </c>
      <c r="G899">
        <v>39</v>
      </c>
      <c r="H899" s="2" t="s">
        <v>17</v>
      </c>
      <c r="I899" s="2" t="s">
        <v>18</v>
      </c>
      <c r="J899" s="2" t="s">
        <v>15</v>
      </c>
      <c r="K899" s="2" t="s">
        <v>16</v>
      </c>
    </row>
    <row r="900" spans="1:11" x14ac:dyDescent="0.3">
      <c r="A900">
        <v>899</v>
      </c>
      <c r="B900" s="1">
        <v>45328</v>
      </c>
      <c r="C900" s="2" t="s">
        <v>41</v>
      </c>
      <c r="D900" s="2" t="s">
        <v>12</v>
      </c>
      <c r="E900" s="3">
        <v>0.25</v>
      </c>
      <c r="F900" s="3">
        <v>0.27986111111111112</v>
      </c>
      <c r="G900">
        <v>43</v>
      </c>
      <c r="H900" s="2" t="s">
        <v>43</v>
      </c>
      <c r="I900" s="2" t="s">
        <v>14</v>
      </c>
      <c r="J900" s="2" t="s">
        <v>26</v>
      </c>
      <c r="K900" s="2" t="s">
        <v>16</v>
      </c>
    </row>
    <row r="901" spans="1:11" x14ac:dyDescent="0.3">
      <c r="A901">
        <v>900</v>
      </c>
      <c r="B901" s="1">
        <v>45328</v>
      </c>
      <c r="C901" s="2" t="s">
        <v>41</v>
      </c>
      <c r="D901" s="2" t="s">
        <v>12</v>
      </c>
      <c r="E901" s="3">
        <v>0.30277777777777776</v>
      </c>
      <c r="F901" s="3">
        <v>0.30625000000000002</v>
      </c>
      <c r="G901">
        <v>5</v>
      </c>
      <c r="H901" s="2" t="s">
        <v>31</v>
      </c>
      <c r="I901" s="2" t="s">
        <v>18</v>
      </c>
      <c r="J901" s="2" t="s">
        <v>29</v>
      </c>
      <c r="K901" s="2" t="s">
        <v>16</v>
      </c>
    </row>
    <row r="902" spans="1:11" x14ac:dyDescent="0.3">
      <c r="A902">
        <v>901</v>
      </c>
      <c r="B902" s="1">
        <v>45328</v>
      </c>
      <c r="C902" s="2" t="s">
        <v>41</v>
      </c>
      <c r="D902" s="2" t="s">
        <v>20</v>
      </c>
      <c r="E902" s="3">
        <v>0.58333333333333337</v>
      </c>
      <c r="F902" s="3">
        <v>0.59027777777777779</v>
      </c>
      <c r="G902">
        <v>10</v>
      </c>
      <c r="H902" s="2" t="s">
        <v>37</v>
      </c>
      <c r="I902" s="2" t="s">
        <v>18</v>
      </c>
      <c r="J902" s="2" t="s">
        <v>42</v>
      </c>
      <c r="K902" s="2" t="s">
        <v>16</v>
      </c>
    </row>
    <row r="903" spans="1:11" x14ac:dyDescent="0.3">
      <c r="A903">
        <v>902</v>
      </c>
      <c r="B903" s="1">
        <v>45328</v>
      </c>
      <c r="C903" s="2" t="s">
        <v>41</v>
      </c>
      <c r="D903" s="2" t="s">
        <v>24</v>
      </c>
      <c r="E903" s="3">
        <v>0.91666666666666663</v>
      </c>
      <c r="F903" s="3">
        <v>0.95763888888888893</v>
      </c>
      <c r="G903">
        <v>59</v>
      </c>
      <c r="H903" s="2" t="s">
        <v>37</v>
      </c>
      <c r="I903" s="2" t="s">
        <v>18</v>
      </c>
      <c r="J903" s="2" t="s">
        <v>23</v>
      </c>
      <c r="K903" s="2" t="s">
        <v>16</v>
      </c>
    </row>
    <row r="904" spans="1:11" x14ac:dyDescent="0.3">
      <c r="A904">
        <v>903</v>
      </c>
      <c r="B904" s="1">
        <v>45328</v>
      </c>
      <c r="C904" s="2" t="s">
        <v>41</v>
      </c>
      <c r="D904" s="2" t="s">
        <v>24</v>
      </c>
      <c r="E904" s="3">
        <v>0.97986111111111107</v>
      </c>
      <c r="F904" s="3">
        <v>0.9916666666666667</v>
      </c>
      <c r="G904">
        <v>17</v>
      </c>
      <c r="H904" s="2" t="s">
        <v>13</v>
      </c>
      <c r="I904" s="2" t="s">
        <v>14</v>
      </c>
      <c r="J904" s="2" t="s">
        <v>33</v>
      </c>
      <c r="K904" s="2" t="s">
        <v>16</v>
      </c>
    </row>
    <row r="905" spans="1:11" x14ac:dyDescent="0.3">
      <c r="A905">
        <v>904</v>
      </c>
      <c r="B905" s="1">
        <v>45328</v>
      </c>
      <c r="C905" s="2" t="s">
        <v>41</v>
      </c>
      <c r="D905" s="2" t="s">
        <v>24</v>
      </c>
      <c r="E905" s="3">
        <v>6.9444444444444441E-3</v>
      </c>
      <c r="F905" s="3">
        <v>1.1805555555555555E-2</v>
      </c>
      <c r="G905">
        <v>7</v>
      </c>
      <c r="H905" s="2" t="s">
        <v>34</v>
      </c>
      <c r="I905" s="2" t="s">
        <v>18</v>
      </c>
      <c r="J905" s="2" t="s">
        <v>36</v>
      </c>
      <c r="K905" s="2" t="s">
        <v>16</v>
      </c>
    </row>
    <row r="906" spans="1:11" x14ac:dyDescent="0.3">
      <c r="A906">
        <v>905</v>
      </c>
      <c r="B906" s="1">
        <v>45328</v>
      </c>
      <c r="C906" s="2" t="s">
        <v>44</v>
      </c>
      <c r="D906" s="2" t="s">
        <v>12</v>
      </c>
      <c r="E906" s="3">
        <v>0.25</v>
      </c>
      <c r="F906" s="3">
        <v>0.27430555555555558</v>
      </c>
      <c r="G906">
        <v>35</v>
      </c>
      <c r="H906" s="2" t="s">
        <v>27</v>
      </c>
      <c r="I906" s="2" t="s">
        <v>18</v>
      </c>
      <c r="J906" s="2" t="s">
        <v>29</v>
      </c>
      <c r="K906" s="2" t="s">
        <v>16</v>
      </c>
    </row>
    <row r="907" spans="1:11" x14ac:dyDescent="0.3">
      <c r="A907">
        <v>906</v>
      </c>
      <c r="B907" s="1">
        <v>45328</v>
      </c>
      <c r="C907" s="2" t="s">
        <v>44</v>
      </c>
      <c r="D907" s="2" t="s">
        <v>12</v>
      </c>
      <c r="E907" s="3">
        <v>0.31180555555555556</v>
      </c>
      <c r="F907" s="3">
        <v>0.32222222222222224</v>
      </c>
      <c r="G907">
        <v>15</v>
      </c>
      <c r="H907" s="2" t="s">
        <v>21</v>
      </c>
      <c r="I907" s="2" t="s">
        <v>14</v>
      </c>
      <c r="J907" s="2" t="s">
        <v>29</v>
      </c>
      <c r="K907" s="2" t="s">
        <v>16</v>
      </c>
    </row>
    <row r="908" spans="1:11" x14ac:dyDescent="0.3">
      <c r="A908">
        <v>907</v>
      </c>
      <c r="B908" s="1">
        <v>45328</v>
      </c>
      <c r="C908" s="2" t="s">
        <v>44</v>
      </c>
      <c r="D908" s="2" t="s">
        <v>24</v>
      </c>
      <c r="E908" s="3">
        <v>0.91666666666666663</v>
      </c>
      <c r="F908" s="3">
        <v>0.93333333333333335</v>
      </c>
      <c r="G908">
        <v>24</v>
      </c>
      <c r="H908" s="2" t="s">
        <v>25</v>
      </c>
      <c r="I908" s="2" t="s">
        <v>14</v>
      </c>
      <c r="J908" s="2" t="s">
        <v>36</v>
      </c>
      <c r="K908" s="2" t="s">
        <v>16</v>
      </c>
    </row>
    <row r="909" spans="1:11" x14ac:dyDescent="0.3">
      <c r="A909">
        <v>908</v>
      </c>
      <c r="B909" s="1">
        <v>45328</v>
      </c>
      <c r="C909" s="2" t="s">
        <v>44</v>
      </c>
      <c r="D909" s="2" t="s">
        <v>24</v>
      </c>
      <c r="E909" s="3">
        <v>0.94722222222222219</v>
      </c>
      <c r="F909" s="3">
        <v>0.95486111111111116</v>
      </c>
      <c r="G909">
        <v>11</v>
      </c>
      <c r="H909" s="2" t="s">
        <v>27</v>
      </c>
      <c r="I909" s="2" t="s">
        <v>18</v>
      </c>
      <c r="J909" s="2" t="s">
        <v>32</v>
      </c>
      <c r="K909" s="2" t="s">
        <v>16</v>
      </c>
    </row>
    <row r="910" spans="1:11" x14ac:dyDescent="0.3">
      <c r="A910">
        <v>909</v>
      </c>
      <c r="B910" s="1">
        <v>45328</v>
      </c>
      <c r="C910" s="2" t="s">
        <v>44</v>
      </c>
      <c r="D910" s="2" t="s">
        <v>24</v>
      </c>
      <c r="E910" s="3">
        <v>0.99652777777777779</v>
      </c>
      <c r="F910" s="3">
        <v>0.95972222222222225</v>
      </c>
      <c r="G910">
        <v>7</v>
      </c>
      <c r="H910" s="2" t="s">
        <v>27</v>
      </c>
      <c r="I910" s="2" t="s">
        <v>18</v>
      </c>
      <c r="J910" s="2" t="s">
        <v>42</v>
      </c>
      <c r="K910" s="2" t="s">
        <v>16</v>
      </c>
    </row>
    <row r="911" spans="1:11" x14ac:dyDescent="0.3">
      <c r="A911">
        <v>910</v>
      </c>
      <c r="B911" s="1">
        <v>45329</v>
      </c>
      <c r="C911" s="2" t="s">
        <v>11</v>
      </c>
      <c r="D911" s="2" t="s">
        <v>12</v>
      </c>
      <c r="E911" s="3">
        <v>0.25</v>
      </c>
      <c r="F911" s="3">
        <v>0.26319444444444445</v>
      </c>
      <c r="G911">
        <v>19</v>
      </c>
      <c r="H911" s="2" t="s">
        <v>13</v>
      </c>
      <c r="I911" s="2" t="s">
        <v>14</v>
      </c>
      <c r="J911" s="2" t="s">
        <v>40</v>
      </c>
      <c r="K911" s="2" t="s">
        <v>16</v>
      </c>
    </row>
    <row r="912" spans="1:11" x14ac:dyDescent="0.3">
      <c r="A912">
        <v>911</v>
      </c>
      <c r="B912" s="1">
        <v>45329</v>
      </c>
      <c r="C912" s="2" t="s">
        <v>11</v>
      </c>
      <c r="D912" s="2" t="s">
        <v>12</v>
      </c>
      <c r="E912" s="3">
        <v>0.29722222222222222</v>
      </c>
      <c r="F912" s="3">
        <v>0.30555555555555558</v>
      </c>
      <c r="G912">
        <v>12</v>
      </c>
      <c r="H912" s="2" t="s">
        <v>13</v>
      </c>
      <c r="I912" s="2" t="s">
        <v>14</v>
      </c>
      <c r="J912" s="2" t="s">
        <v>40</v>
      </c>
      <c r="K912" s="2" t="s">
        <v>16</v>
      </c>
    </row>
    <row r="913" spans="1:11" x14ac:dyDescent="0.3">
      <c r="A913">
        <v>912</v>
      </c>
      <c r="B913" s="1">
        <v>45329</v>
      </c>
      <c r="C913" s="2" t="s">
        <v>11</v>
      </c>
      <c r="D913" s="2" t="s">
        <v>20</v>
      </c>
      <c r="E913" s="3">
        <v>0.58333333333333337</v>
      </c>
      <c r="F913" s="3">
        <v>0.62222222222222223</v>
      </c>
      <c r="G913">
        <v>56</v>
      </c>
      <c r="H913" s="2" t="s">
        <v>25</v>
      </c>
      <c r="I913" s="2" t="s">
        <v>14</v>
      </c>
      <c r="J913" s="2" t="s">
        <v>42</v>
      </c>
      <c r="K913" s="2" t="s">
        <v>16</v>
      </c>
    </row>
    <row r="914" spans="1:11" x14ac:dyDescent="0.3">
      <c r="A914">
        <v>913</v>
      </c>
      <c r="B914" s="1">
        <v>45329</v>
      </c>
      <c r="C914" s="2" t="s">
        <v>11</v>
      </c>
      <c r="D914" s="2" t="s">
        <v>20</v>
      </c>
      <c r="E914" s="3">
        <v>0.64652777777777781</v>
      </c>
      <c r="F914" s="3">
        <v>0.65763888888888888</v>
      </c>
      <c r="G914">
        <v>16</v>
      </c>
      <c r="H914" s="2" t="s">
        <v>37</v>
      </c>
      <c r="I914" s="2" t="s">
        <v>18</v>
      </c>
      <c r="J914" s="2" t="s">
        <v>36</v>
      </c>
      <c r="K914" s="2" t="s">
        <v>16</v>
      </c>
    </row>
    <row r="915" spans="1:11" x14ac:dyDescent="0.3">
      <c r="A915">
        <v>914</v>
      </c>
      <c r="B915" s="1">
        <v>45329</v>
      </c>
      <c r="C915" s="2" t="s">
        <v>11</v>
      </c>
      <c r="D915" s="2" t="s">
        <v>24</v>
      </c>
      <c r="E915" s="3">
        <v>0.91666666666666663</v>
      </c>
      <c r="F915" s="3">
        <v>0.93541666666666667</v>
      </c>
      <c r="G915">
        <v>27</v>
      </c>
      <c r="H915" s="2" t="s">
        <v>37</v>
      </c>
      <c r="I915" s="2" t="s">
        <v>18</v>
      </c>
      <c r="J915" s="2" t="s">
        <v>28</v>
      </c>
      <c r="K915" s="2" t="s">
        <v>16</v>
      </c>
    </row>
    <row r="916" spans="1:11" x14ac:dyDescent="0.3">
      <c r="A916">
        <v>915</v>
      </c>
      <c r="B916" s="1">
        <v>45329</v>
      </c>
      <c r="C916" s="2" t="s">
        <v>30</v>
      </c>
      <c r="D916" s="2" t="s">
        <v>12</v>
      </c>
      <c r="E916" s="3">
        <v>0.25</v>
      </c>
      <c r="F916" s="3">
        <v>0.26597222222222222</v>
      </c>
      <c r="G916">
        <v>23</v>
      </c>
      <c r="H916" s="2" t="s">
        <v>27</v>
      </c>
      <c r="I916" s="2" t="s">
        <v>18</v>
      </c>
      <c r="J916" s="2" t="s">
        <v>42</v>
      </c>
      <c r="K916" s="2" t="s">
        <v>16</v>
      </c>
    </row>
    <row r="917" spans="1:11" x14ac:dyDescent="0.3">
      <c r="A917">
        <v>916</v>
      </c>
      <c r="B917" s="1">
        <v>45329</v>
      </c>
      <c r="C917" s="2" t="s">
        <v>30</v>
      </c>
      <c r="D917" s="2" t="s">
        <v>20</v>
      </c>
      <c r="E917" s="3">
        <v>0.58333333333333337</v>
      </c>
      <c r="F917" s="3">
        <v>0.62013888888888891</v>
      </c>
      <c r="G917">
        <v>53</v>
      </c>
      <c r="H917" s="2" t="s">
        <v>43</v>
      </c>
      <c r="I917" s="2" t="s">
        <v>14</v>
      </c>
      <c r="J917" s="2" t="s">
        <v>46</v>
      </c>
      <c r="K917" s="2" t="s">
        <v>16</v>
      </c>
    </row>
    <row r="918" spans="1:11" x14ac:dyDescent="0.3">
      <c r="A918">
        <v>917</v>
      </c>
      <c r="B918" s="1">
        <v>45329</v>
      </c>
      <c r="C918" s="2" t="s">
        <v>30</v>
      </c>
      <c r="D918" s="2" t="s">
        <v>20</v>
      </c>
      <c r="E918" s="3">
        <v>0.62777777777777777</v>
      </c>
      <c r="F918" s="3">
        <v>0.63958333333333328</v>
      </c>
      <c r="G918">
        <v>17</v>
      </c>
      <c r="H918" s="2" t="s">
        <v>13</v>
      </c>
      <c r="I918" s="2" t="s">
        <v>14</v>
      </c>
      <c r="J918" s="2" t="s">
        <v>26</v>
      </c>
      <c r="K918" s="2" t="s">
        <v>16</v>
      </c>
    </row>
    <row r="919" spans="1:11" x14ac:dyDescent="0.3">
      <c r="A919">
        <v>918</v>
      </c>
      <c r="B919" s="1">
        <v>45329</v>
      </c>
      <c r="C919" s="2" t="s">
        <v>30</v>
      </c>
      <c r="D919" s="2" t="s">
        <v>20</v>
      </c>
      <c r="E919" s="3">
        <v>0.65416666666666667</v>
      </c>
      <c r="F919" s="3">
        <v>0.65833333333333333</v>
      </c>
      <c r="G919">
        <v>6</v>
      </c>
      <c r="H919" s="2" t="s">
        <v>39</v>
      </c>
      <c r="I919" s="2" t="s">
        <v>14</v>
      </c>
      <c r="J919" s="2" t="s">
        <v>45</v>
      </c>
      <c r="K919" s="2" t="s">
        <v>16</v>
      </c>
    </row>
    <row r="920" spans="1:11" x14ac:dyDescent="0.3">
      <c r="A920">
        <v>919</v>
      </c>
      <c r="B920" s="1">
        <v>45329</v>
      </c>
      <c r="C920" s="2" t="s">
        <v>30</v>
      </c>
      <c r="D920" s="2" t="s">
        <v>24</v>
      </c>
      <c r="E920" s="3">
        <v>0.91666666666666663</v>
      </c>
      <c r="F920" s="3">
        <v>0.92013888888888884</v>
      </c>
      <c r="G920">
        <v>5</v>
      </c>
      <c r="H920" s="2" t="s">
        <v>31</v>
      </c>
      <c r="I920" s="2" t="s">
        <v>18</v>
      </c>
      <c r="J920" s="2" t="s">
        <v>42</v>
      </c>
      <c r="K920" s="2" t="s">
        <v>16</v>
      </c>
    </row>
    <row r="921" spans="1:11" x14ac:dyDescent="0.3">
      <c r="A921">
        <v>920</v>
      </c>
      <c r="B921" s="1">
        <v>45329</v>
      </c>
      <c r="C921" s="2" t="s">
        <v>35</v>
      </c>
      <c r="D921" s="2" t="s">
        <v>12</v>
      </c>
      <c r="E921" s="3">
        <v>0.25</v>
      </c>
      <c r="F921" s="3">
        <v>0.25416666666666665</v>
      </c>
      <c r="G921">
        <v>6</v>
      </c>
      <c r="H921" s="2" t="s">
        <v>17</v>
      </c>
      <c r="I921" s="2" t="s">
        <v>18</v>
      </c>
      <c r="J921" s="2" t="s">
        <v>22</v>
      </c>
      <c r="K921" s="2" t="s">
        <v>16</v>
      </c>
    </row>
    <row r="922" spans="1:11" x14ac:dyDescent="0.3">
      <c r="A922">
        <v>921</v>
      </c>
      <c r="B922" s="1">
        <v>45329</v>
      </c>
      <c r="C922" s="2" t="s">
        <v>35</v>
      </c>
      <c r="D922" s="2" t="s">
        <v>20</v>
      </c>
      <c r="E922" s="3">
        <v>0.58333333333333337</v>
      </c>
      <c r="F922" s="3">
        <v>0.58750000000000002</v>
      </c>
      <c r="G922">
        <v>6</v>
      </c>
      <c r="H922" s="2" t="s">
        <v>17</v>
      </c>
      <c r="I922" s="2" t="s">
        <v>18</v>
      </c>
      <c r="J922" s="2" t="s">
        <v>23</v>
      </c>
      <c r="K922" s="2" t="s">
        <v>16</v>
      </c>
    </row>
    <row r="923" spans="1:11" x14ac:dyDescent="0.3">
      <c r="A923">
        <v>922</v>
      </c>
      <c r="B923" s="1">
        <v>45329</v>
      </c>
      <c r="C923" s="2" t="s">
        <v>35</v>
      </c>
      <c r="D923" s="2" t="s">
        <v>24</v>
      </c>
      <c r="E923" s="3">
        <v>0.91666666666666663</v>
      </c>
      <c r="F923" s="3">
        <v>0.93472222222222223</v>
      </c>
      <c r="G923">
        <v>26</v>
      </c>
      <c r="H923" s="2" t="s">
        <v>13</v>
      </c>
      <c r="I923" s="2" t="s">
        <v>14</v>
      </c>
      <c r="J923" s="2" t="s">
        <v>26</v>
      </c>
      <c r="K923" s="2" t="s">
        <v>16</v>
      </c>
    </row>
    <row r="924" spans="1:11" x14ac:dyDescent="0.3">
      <c r="A924">
        <v>923</v>
      </c>
      <c r="B924" s="1">
        <v>45329</v>
      </c>
      <c r="C924" s="2" t="s">
        <v>41</v>
      </c>
      <c r="D924" s="2" t="s">
        <v>12</v>
      </c>
      <c r="E924" s="3">
        <v>0.25</v>
      </c>
      <c r="F924" s="3">
        <v>0.26944444444444443</v>
      </c>
      <c r="G924">
        <v>28</v>
      </c>
      <c r="H924" s="2" t="s">
        <v>43</v>
      </c>
      <c r="I924" s="2" t="s">
        <v>14</v>
      </c>
      <c r="J924" s="2" t="s">
        <v>33</v>
      </c>
      <c r="K924" s="2" t="s">
        <v>16</v>
      </c>
    </row>
    <row r="925" spans="1:11" x14ac:dyDescent="0.3">
      <c r="A925">
        <v>924</v>
      </c>
      <c r="B925" s="1">
        <v>45329</v>
      </c>
      <c r="C925" s="2" t="s">
        <v>41</v>
      </c>
      <c r="D925" s="2" t="s">
        <v>20</v>
      </c>
      <c r="E925" s="3">
        <v>0.58333333333333337</v>
      </c>
      <c r="F925" s="3">
        <v>0.60972222222222228</v>
      </c>
      <c r="G925">
        <v>38</v>
      </c>
      <c r="H925" s="2" t="s">
        <v>21</v>
      </c>
      <c r="I925" s="2" t="s">
        <v>14</v>
      </c>
      <c r="J925" s="2" t="s">
        <v>32</v>
      </c>
      <c r="K925" s="2" t="s">
        <v>16</v>
      </c>
    </row>
    <row r="926" spans="1:11" x14ac:dyDescent="0.3">
      <c r="A926">
        <v>925</v>
      </c>
      <c r="B926" s="1">
        <v>45329</v>
      </c>
      <c r="C926" s="2" t="s">
        <v>41</v>
      </c>
      <c r="D926" s="2" t="s">
        <v>24</v>
      </c>
      <c r="E926" s="3">
        <v>0.91666666666666663</v>
      </c>
      <c r="F926" s="3">
        <v>0.92291666666666672</v>
      </c>
      <c r="G926">
        <v>9</v>
      </c>
      <c r="H926" s="2" t="s">
        <v>34</v>
      </c>
      <c r="I926" s="2" t="s">
        <v>18</v>
      </c>
      <c r="J926" s="2" t="s">
        <v>15</v>
      </c>
      <c r="K926" s="2" t="s">
        <v>16</v>
      </c>
    </row>
    <row r="927" spans="1:11" x14ac:dyDescent="0.3">
      <c r="A927">
        <v>926</v>
      </c>
      <c r="B927" s="1">
        <v>45329</v>
      </c>
      <c r="C927" s="2" t="s">
        <v>41</v>
      </c>
      <c r="D927" s="2" t="s">
        <v>24</v>
      </c>
      <c r="E927" s="3">
        <v>0.93541666666666667</v>
      </c>
      <c r="F927" s="3">
        <v>0.93194444444444446</v>
      </c>
      <c r="G927">
        <v>55</v>
      </c>
      <c r="H927" s="2" t="s">
        <v>13</v>
      </c>
      <c r="I927" s="2" t="s">
        <v>14</v>
      </c>
      <c r="J927" s="2" t="s">
        <v>42</v>
      </c>
      <c r="K927" s="2" t="s">
        <v>16</v>
      </c>
    </row>
    <row r="928" spans="1:11" x14ac:dyDescent="0.3">
      <c r="A928">
        <v>927</v>
      </c>
      <c r="B928" s="1">
        <v>45329</v>
      </c>
      <c r="C928" s="2" t="s">
        <v>41</v>
      </c>
      <c r="D928" s="2" t="s">
        <v>24</v>
      </c>
      <c r="E928" s="3">
        <v>4.1666666666666666E-3</v>
      </c>
      <c r="F928" s="3">
        <v>2.4305555555555556E-2</v>
      </c>
      <c r="G928">
        <v>29</v>
      </c>
      <c r="H928" s="2" t="s">
        <v>43</v>
      </c>
      <c r="I928" s="2" t="s">
        <v>14</v>
      </c>
      <c r="J928" s="2" t="s">
        <v>36</v>
      </c>
      <c r="K928" s="2" t="s">
        <v>16</v>
      </c>
    </row>
    <row r="929" spans="1:11" x14ac:dyDescent="0.3">
      <c r="A929">
        <v>928</v>
      </c>
      <c r="B929" s="1">
        <v>45329</v>
      </c>
      <c r="C929" s="2" t="s">
        <v>44</v>
      </c>
      <c r="D929" s="2" t="s">
        <v>12</v>
      </c>
      <c r="E929" s="3">
        <v>0.25</v>
      </c>
      <c r="F929" s="3">
        <v>0.28125</v>
      </c>
      <c r="G929">
        <v>45</v>
      </c>
      <c r="H929" s="2" t="s">
        <v>13</v>
      </c>
      <c r="I929" s="2" t="s">
        <v>14</v>
      </c>
      <c r="J929" s="2" t="s">
        <v>32</v>
      </c>
      <c r="K929" s="2" t="s">
        <v>16</v>
      </c>
    </row>
    <row r="930" spans="1:11" x14ac:dyDescent="0.3">
      <c r="A930">
        <v>929</v>
      </c>
      <c r="B930" s="1">
        <v>45329</v>
      </c>
      <c r="C930" s="2" t="s">
        <v>44</v>
      </c>
      <c r="D930" s="2" t="s">
        <v>12</v>
      </c>
      <c r="E930" s="3">
        <v>0.28958333333333336</v>
      </c>
      <c r="F930" s="3">
        <v>0.26041666666666669</v>
      </c>
      <c r="G930">
        <v>18</v>
      </c>
      <c r="H930" s="2" t="s">
        <v>21</v>
      </c>
      <c r="I930" s="2" t="s">
        <v>14</v>
      </c>
      <c r="J930" s="2" t="s">
        <v>29</v>
      </c>
      <c r="K930" s="2" t="s">
        <v>16</v>
      </c>
    </row>
    <row r="931" spans="1:11" x14ac:dyDescent="0.3">
      <c r="A931">
        <v>930</v>
      </c>
      <c r="B931" s="1">
        <v>45329</v>
      </c>
      <c r="C931" s="2" t="s">
        <v>44</v>
      </c>
      <c r="D931" s="2" t="s">
        <v>20</v>
      </c>
      <c r="E931" s="3">
        <v>0.58333333333333337</v>
      </c>
      <c r="F931" s="3">
        <v>0.59930555555555554</v>
      </c>
      <c r="G931">
        <v>23</v>
      </c>
      <c r="H931" s="2" t="s">
        <v>17</v>
      </c>
      <c r="I931" s="2" t="s">
        <v>18</v>
      </c>
      <c r="J931" s="2" t="s">
        <v>36</v>
      </c>
      <c r="K931" s="2" t="s">
        <v>16</v>
      </c>
    </row>
    <row r="932" spans="1:11" x14ac:dyDescent="0.3">
      <c r="A932">
        <v>931</v>
      </c>
      <c r="B932" s="1">
        <v>45329</v>
      </c>
      <c r="C932" s="2" t="s">
        <v>44</v>
      </c>
      <c r="D932" s="2" t="s">
        <v>20</v>
      </c>
      <c r="E932" s="3">
        <v>0.6166666666666667</v>
      </c>
      <c r="F932" s="3">
        <v>0.62222222222222223</v>
      </c>
      <c r="G932">
        <v>8</v>
      </c>
      <c r="H932" s="2" t="s">
        <v>39</v>
      </c>
      <c r="I932" s="2" t="s">
        <v>14</v>
      </c>
      <c r="J932" s="2" t="s">
        <v>22</v>
      </c>
      <c r="K932" s="2" t="s">
        <v>16</v>
      </c>
    </row>
    <row r="933" spans="1:11" x14ac:dyDescent="0.3">
      <c r="A933">
        <v>932</v>
      </c>
      <c r="B933" s="1">
        <v>45329</v>
      </c>
      <c r="C933" s="2" t="s">
        <v>44</v>
      </c>
      <c r="D933" s="2" t="s">
        <v>20</v>
      </c>
      <c r="E933" s="3">
        <v>0.63472222222222219</v>
      </c>
      <c r="F933" s="3">
        <v>0.64652777777777781</v>
      </c>
      <c r="G933">
        <v>17</v>
      </c>
      <c r="H933" s="2" t="s">
        <v>31</v>
      </c>
      <c r="I933" s="2" t="s">
        <v>18</v>
      </c>
      <c r="J933" s="2" t="s">
        <v>29</v>
      </c>
      <c r="K933" s="2" t="s">
        <v>16</v>
      </c>
    </row>
    <row r="934" spans="1:11" x14ac:dyDescent="0.3">
      <c r="A934">
        <v>933</v>
      </c>
      <c r="B934" s="1">
        <v>45329</v>
      </c>
      <c r="C934" s="2" t="s">
        <v>44</v>
      </c>
      <c r="D934" s="2" t="s">
        <v>24</v>
      </c>
      <c r="E934" s="3">
        <v>0.91666666666666663</v>
      </c>
      <c r="F934" s="3">
        <v>0.92986111111111114</v>
      </c>
      <c r="G934">
        <v>19</v>
      </c>
      <c r="H934" s="2" t="s">
        <v>34</v>
      </c>
      <c r="I934" s="2" t="s">
        <v>18</v>
      </c>
      <c r="J934" s="2" t="s">
        <v>38</v>
      </c>
      <c r="K934" s="2" t="s">
        <v>16</v>
      </c>
    </row>
    <row r="935" spans="1:11" x14ac:dyDescent="0.3">
      <c r="A935">
        <v>934</v>
      </c>
      <c r="B935" s="1">
        <v>45330</v>
      </c>
      <c r="C935" s="2" t="s">
        <v>11</v>
      </c>
      <c r="D935" s="2" t="s">
        <v>12</v>
      </c>
      <c r="E935" s="3">
        <v>0.25</v>
      </c>
      <c r="F935" s="3">
        <v>0.27083333333333331</v>
      </c>
      <c r="G935">
        <v>30</v>
      </c>
      <c r="H935" s="2" t="s">
        <v>34</v>
      </c>
      <c r="I935" s="2" t="s">
        <v>18</v>
      </c>
      <c r="J935" s="2" t="s">
        <v>15</v>
      </c>
      <c r="K935" s="2" t="s">
        <v>16</v>
      </c>
    </row>
    <row r="936" spans="1:11" x14ac:dyDescent="0.3">
      <c r="A936">
        <v>935</v>
      </c>
      <c r="B936" s="1">
        <v>45330</v>
      </c>
      <c r="C936" s="2" t="s">
        <v>11</v>
      </c>
      <c r="D936" s="2" t="s">
        <v>20</v>
      </c>
      <c r="E936" s="3">
        <v>0.58333333333333337</v>
      </c>
      <c r="F936" s="3">
        <v>0.62013888888888891</v>
      </c>
      <c r="G936">
        <v>53</v>
      </c>
      <c r="H936" s="2" t="s">
        <v>31</v>
      </c>
      <c r="I936" s="2" t="s">
        <v>18</v>
      </c>
      <c r="J936" s="2" t="s">
        <v>36</v>
      </c>
      <c r="K936" s="2" t="s">
        <v>16</v>
      </c>
    </row>
    <row r="937" spans="1:11" x14ac:dyDescent="0.3">
      <c r="A937">
        <v>936</v>
      </c>
      <c r="B937" s="1">
        <v>45330</v>
      </c>
      <c r="C937" s="2" t="s">
        <v>11</v>
      </c>
      <c r="D937" s="2" t="s">
        <v>20</v>
      </c>
      <c r="E937" s="3">
        <v>0.64861111111111114</v>
      </c>
      <c r="F937" s="3">
        <v>0.6333333333333333</v>
      </c>
      <c r="G937">
        <v>38</v>
      </c>
      <c r="H937" s="2" t="s">
        <v>27</v>
      </c>
      <c r="I937" s="2" t="s">
        <v>18</v>
      </c>
      <c r="J937" s="2" t="s">
        <v>15</v>
      </c>
      <c r="K937" s="2" t="s">
        <v>16</v>
      </c>
    </row>
    <row r="938" spans="1:11" x14ac:dyDescent="0.3">
      <c r="A938">
        <v>937</v>
      </c>
      <c r="B938" s="1">
        <v>45330</v>
      </c>
      <c r="C938" s="2" t="s">
        <v>11</v>
      </c>
      <c r="D938" s="2" t="s">
        <v>24</v>
      </c>
      <c r="E938" s="3">
        <v>0.91666666666666663</v>
      </c>
      <c r="F938" s="3">
        <v>0.93611111111111112</v>
      </c>
      <c r="G938">
        <v>28</v>
      </c>
      <c r="H938" s="2" t="s">
        <v>31</v>
      </c>
      <c r="I938" s="2" t="s">
        <v>18</v>
      </c>
      <c r="J938" s="2" t="s">
        <v>45</v>
      </c>
      <c r="K938" s="2" t="s">
        <v>16</v>
      </c>
    </row>
    <row r="939" spans="1:11" x14ac:dyDescent="0.3">
      <c r="A939">
        <v>938</v>
      </c>
      <c r="B939" s="1">
        <v>45330</v>
      </c>
      <c r="C939" s="2" t="s">
        <v>11</v>
      </c>
      <c r="D939" s="2" t="s">
        <v>24</v>
      </c>
      <c r="E939" s="3">
        <v>0.96388888888888891</v>
      </c>
      <c r="F939" s="3">
        <v>0.98124999999999996</v>
      </c>
      <c r="G939">
        <v>25</v>
      </c>
      <c r="H939" s="2" t="s">
        <v>27</v>
      </c>
      <c r="I939" s="2" t="s">
        <v>18</v>
      </c>
      <c r="J939" s="2" t="s">
        <v>40</v>
      </c>
      <c r="K939" s="2" t="s">
        <v>16</v>
      </c>
    </row>
    <row r="940" spans="1:11" x14ac:dyDescent="0.3">
      <c r="A940">
        <v>939</v>
      </c>
      <c r="B940" s="1">
        <v>45330</v>
      </c>
      <c r="C940" s="2" t="s">
        <v>30</v>
      </c>
      <c r="D940" s="2" t="s">
        <v>12</v>
      </c>
      <c r="E940" s="3">
        <v>0.25</v>
      </c>
      <c r="F940" s="3">
        <v>0.26805555555555555</v>
      </c>
      <c r="G940">
        <v>26</v>
      </c>
      <c r="H940" s="2" t="s">
        <v>21</v>
      </c>
      <c r="I940" s="2" t="s">
        <v>14</v>
      </c>
      <c r="J940" s="2" t="s">
        <v>33</v>
      </c>
      <c r="K940" s="2" t="s">
        <v>16</v>
      </c>
    </row>
    <row r="941" spans="1:11" x14ac:dyDescent="0.3">
      <c r="A941">
        <v>940</v>
      </c>
      <c r="B941" s="1">
        <v>45330</v>
      </c>
      <c r="C941" s="2" t="s">
        <v>30</v>
      </c>
      <c r="D941" s="2" t="s">
        <v>20</v>
      </c>
      <c r="E941" s="3">
        <v>0.58333333333333337</v>
      </c>
      <c r="F941" s="3">
        <v>0.59652777777777777</v>
      </c>
      <c r="G941">
        <v>19</v>
      </c>
      <c r="H941" s="2" t="s">
        <v>13</v>
      </c>
      <c r="I941" s="2" t="s">
        <v>14</v>
      </c>
      <c r="J941" s="2" t="s">
        <v>40</v>
      </c>
      <c r="K941" s="2" t="s">
        <v>16</v>
      </c>
    </row>
    <row r="942" spans="1:11" x14ac:dyDescent="0.3">
      <c r="A942">
        <v>941</v>
      </c>
      <c r="B942" s="1">
        <v>45330</v>
      </c>
      <c r="C942" s="2" t="s">
        <v>30</v>
      </c>
      <c r="D942" s="2" t="s">
        <v>24</v>
      </c>
      <c r="E942" s="3">
        <v>0.91666666666666663</v>
      </c>
      <c r="F942" s="3">
        <v>0.9291666666666667</v>
      </c>
      <c r="G942">
        <v>18</v>
      </c>
      <c r="H942" s="2" t="s">
        <v>39</v>
      </c>
      <c r="I942" s="2" t="s">
        <v>14</v>
      </c>
      <c r="J942" s="2" t="s">
        <v>23</v>
      </c>
      <c r="K942" s="2" t="s">
        <v>16</v>
      </c>
    </row>
    <row r="943" spans="1:11" x14ac:dyDescent="0.3">
      <c r="A943">
        <v>942</v>
      </c>
      <c r="B943" s="1">
        <v>45330</v>
      </c>
      <c r="C943" s="2" t="s">
        <v>30</v>
      </c>
      <c r="D943" s="2" t="s">
        <v>24</v>
      </c>
      <c r="E943" s="3">
        <v>0.95277777777777772</v>
      </c>
      <c r="F943" s="3">
        <v>0.92222222222222228</v>
      </c>
      <c r="G943">
        <v>16</v>
      </c>
      <c r="H943" s="2" t="s">
        <v>17</v>
      </c>
      <c r="I943" s="2" t="s">
        <v>18</v>
      </c>
      <c r="J943" s="2" t="s">
        <v>32</v>
      </c>
      <c r="K943" s="2" t="s">
        <v>16</v>
      </c>
    </row>
    <row r="944" spans="1:11" x14ac:dyDescent="0.3">
      <c r="A944">
        <v>943</v>
      </c>
      <c r="B944" s="1">
        <v>45330</v>
      </c>
      <c r="C944" s="2" t="s">
        <v>35</v>
      </c>
      <c r="D944" s="2" t="s">
        <v>12</v>
      </c>
      <c r="E944" s="3">
        <v>0.25</v>
      </c>
      <c r="F944" s="3">
        <v>0.25624999999999998</v>
      </c>
      <c r="G944">
        <v>9</v>
      </c>
      <c r="H944" s="2" t="s">
        <v>34</v>
      </c>
      <c r="I944" s="2" t="s">
        <v>18</v>
      </c>
      <c r="J944" s="2" t="s">
        <v>15</v>
      </c>
      <c r="K944" s="2" t="s">
        <v>16</v>
      </c>
    </row>
    <row r="945" spans="1:11" x14ac:dyDescent="0.3">
      <c r="A945">
        <v>944</v>
      </c>
      <c r="B945" s="1">
        <v>45330</v>
      </c>
      <c r="C945" s="2" t="s">
        <v>35</v>
      </c>
      <c r="D945" s="2" t="s">
        <v>20</v>
      </c>
      <c r="E945" s="3">
        <v>0.58333333333333337</v>
      </c>
      <c r="F945" s="3">
        <v>0.59930555555555554</v>
      </c>
      <c r="G945">
        <v>23</v>
      </c>
      <c r="H945" s="2" t="s">
        <v>27</v>
      </c>
      <c r="I945" s="2" t="s">
        <v>18</v>
      </c>
      <c r="J945" s="2" t="s">
        <v>28</v>
      </c>
      <c r="K945" s="2" t="s">
        <v>16</v>
      </c>
    </row>
    <row r="946" spans="1:11" x14ac:dyDescent="0.3">
      <c r="A946">
        <v>945</v>
      </c>
      <c r="B946" s="1">
        <v>45330</v>
      </c>
      <c r="C946" s="2" t="s">
        <v>35</v>
      </c>
      <c r="D946" s="2" t="s">
        <v>24</v>
      </c>
      <c r="E946" s="3">
        <v>0.91666666666666663</v>
      </c>
      <c r="F946" s="3">
        <v>0.94305555555555554</v>
      </c>
      <c r="G946">
        <v>38</v>
      </c>
      <c r="H946" s="2" t="s">
        <v>37</v>
      </c>
      <c r="I946" s="2" t="s">
        <v>18</v>
      </c>
      <c r="J946" s="2" t="s">
        <v>40</v>
      </c>
      <c r="K946" s="2" t="s">
        <v>16</v>
      </c>
    </row>
    <row r="947" spans="1:11" x14ac:dyDescent="0.3">
      <c r="A947">
        <v>946</v>
      </c>
      <c r="B947" s="1">
        <v>45330</v>
      </c>
      <c r="C947" s="2" t="s">
        <v>41</v>
      </c>
      <c r="D947" s="2" t="s">
        <v>12</v>
      </c>
      <c r="E947" s="3">
        <v>0.25</v>
      </c>
      <c r="F947" s="3">
        <v>0.26805555555555555</v>
      </c>
      <c r="G947">
        <v>26</v>
      </c>
      <c r="H947" s="2" t="s">
        <v>25</v>
      </c>
      <c r="I947" s="2" t="s">
        <v>14</v>
      </c>
      <c r="J947" s="2" t="s">
        <v>40</v>
      </c>
      <c r="K947" s="2" t="s">
        <v>16</v>
      </c>
    </row>
    <row r="948" spans="1:11" x14ac:dyDescent="0.3">
      <c r="A948">
        <v>947</v>
      </c>
      <c r="B948" s="1">
        <v>45330</v>
      </c>
      <c r="C948" s="2" t="s">
        <v>41</v>
      </c>
      <c r="D948" s="2" t="s">
        <v>12</v>
      </c>
      <c r="E948" s="3">
        <v>0.2951388888888889</v>
      </c>
      <c r="F948" s="3">
        <v>0.31736111111111109</v>
      </c>
      <c r="G948">
        <v>32</v>
      </c>
      <c r="H948" s="2" t="s">
        <v>25</v>
      </c>
      <c r="I948" s="2" t="s">
        <v>14</v>
      </c>
      <c r="J948" s="2" t="s">
        <v>36</v>
      </c>
      <c r="K948" s="2" t="s">
        <v>16</v>
      </c>
    </row>
    <row r="949" spans="1:11" x14ac:dyDescent="0.3">
      <c r="A949">
        <v>948</v>
      </c>
      <c r="B949" s="1">
        <v>45330</v>
      </c>
      <c r="C949" s="2" t="s">
        <v>41</v>
      </c>
      <c r="D949" s="2" t="s">
        <v>12</v>
      </c>
      <c r="E949" s="3">
        <v>0.34583333333333333</v>
      </c>
      <c r="F949" s="3">
        <v>0.36319444444444443</v>
      </c>
      <c r="G949">
        <v>25</v>
      </c>
      <c r="H949" s="2" t="s">
        <v>39</v>
      </c>
      <c r="I949" s="2" t="s">
        <v>14</v>
      </c>
      <c r="J949" s="2" t="s">
        <v>23</v>
      </c>
      <c r="K949" s="2" t="s">
        <v>16</v>
      </c>
    </row>
    <row r="950" spans="1:11" x14ac:dyDescent="0.3">
      <c r="A950">
        <v>949</v>
      </c>
      <c r="B950" s="1">
        <v>45330</v>
      </c>
      <c r="C950" s="2" t="s">
        <v>41</v>
      </c>
      <c r="D950" s="2" t="s">
        <v>20</v>
      </c>
      <c r="E950" s="3">
        <v>0.58333333333333337</v>
      </c>
      <c r="F950" s="3">
        <v>0.60486111111111107</v>
      </c>
      <c r="G950">
        <v>31</v>
      </c>
      <c r="H950" s="2" t="s">
        <v>13</v>
      </c>
      <c r="I950" s="2" t="s">
        <v>14</v>
      </c>
      <c r="J950" s="2" t="s">
        <v>26</v>
      </c>
      <c r="K950" s="2" t="s">
        <v>16</v>
      </c>
    </row>
    <row r="951" spans="1:11" x14ac:dyDescent="0.3">
      <c r="A951">
        <v>950</v>
      </c>
      <c r="B951" s="1">
        <v>45330</v>
      </c>
      <c r="C951" s="2" t="s">
        <v>41</v>
      </c>
      <c r="D951" s="2" t="s">
        <v>24</v>
      </c>
      <c r="E951" s="3">
        <v>0.91666666666666663</v>
      </c>
      <c r="F951" s="3">
        <v>0.93541666666666667</v>
      </c>
      <c r="G951">
        <v>27</v>
      </c>
      <c r="H951" s="2" t="s">
        <v>34</v>
      </c>
      <c r="I951" s="2" t="s">
        <v>18</v>
      </c>
      <c r="J951" s="2" t="s">
        <v>26</v>
      </c>
      <c r="K951" s="2" t="s">
        <v>16</v>
      </c>
    </row>
    <row r="952" spans="1:11" x14ac:dyDescent="0.3">
      <c r="A952">
        <v>951</v>
      </c>
      <c r="B952" s="1">
        <v>45330</v>
      </c>
      <c r="C952" s="2" t="s">
        <v>44</v>
      </c>
      <c r="D952" s="2" t="s">
        <v>12</v>
      </c>
      <c r="E952" s="3">
        <v>0.25</v>
      </c>
      <c r="F952" s="3">
        <v>0.27708333333333335</v>
      </c>
      <c r="G952">
        <v>39</v>
      </c>
      <c r="H952" s="2" t="s">
        <v>34</v>
      </c>
      <c r="I952" s="2" t="s">
        <v>18</v>
      </c>
      <c r="J952" s="2" t="s">
        <v>38</v>
      </c>
      <c r="K952" s="2" t="s">
        <v>16</v>
      </c>
    </row>
    <row r="953" spans="1:11" x14ac:dyDescent="0.3">
      <c r="A953">
        <v>952</v>
      </c>
      <c r="B953" s="1">
        <v>45330</v>
      </c>
      <c r="C953" s="2" t="s">
        <v>44</v>
      </c>
      <c r="D953" s="2" t="s">
        <v>12</v>
      </c>
      <c r="E953" s="3">
        <v>0.29583333333333334</v>
      </c>
      <c r="F953" s="3">
        <v>0.30902777777777779</v>
      </c>
      <c r="G953">
        <v>19</v>
      </c>
      <c r="H953" s="2" t="s">
        <v>34</v>
      </c>
      <c r="I953" s="2" t="s">
        <v>18</v>
      </c>
      <c r="J953" s="2" t="s">
        <v>19</v>
      </c>
      <c r="K953" s="2" t="s">
        <v>16</v>
      </c>
    </row>
    <row r="954" spans="1:11" x14ac:dyDescent="0.3">
      <c r="A954">
        <v>953</v>
      </c>
      <c r="B954" s="1">
        <v>45330</v>
      </c>
      <c r="C954" s="2" t="s">
        <v>44</v>
      </c>
      <c r="D954" s="2" t="s">
        <v>12</v>
      </c>
      <c r="E954" s="3">
        <v>0.31874999999999998</v>
      </c>
      <c r="F954" s="3">
        <v>0.32569444444444445</v>
      </c>
      <c r="G954">
        <v>10</v>
      </c>
      <c r="H954" s="2" t="s">
        <v>37</v>
      </c>
      <c r="I954" s="2" t="s">
        <v>18</v>
      </c>
      <c r="J954" s="2" t="s">
        <v>28</v>
      </c>
      <c r="K954" s="2" t="s">
        <v>16</v>
      </c>
    </row>
    <row r="955" spans="1:11" x14ac:dyDescent="0.3">
      <c r="A955">
        <v>954</v>
      </c>
      <c r="B955" s="1">
        <v>45330</v>
      </c>
      <c r="C955" s="2" t="s">
        <v>44</v>
      </c>
      <c r="D955" s="2" t="s">
        <v>20</v>
      </c>
      <c r="E955" s="3">
        <v>0.58333333333333337</v>
      </c>
      <c r="F955" s="3">
        <v>0.59513888888888888</v>
      </c>
      <c r="G955">
        <v>17</v>
      </c>
      <c r="H955" s="2" t="s">
        <v>43</v>
      </c>
      <c r="I955" s="2" t="s">
        <v>14</v>
      </c>
      <c r="J955" s="2" t="s">
        <v>26</v>
      </c>
      <c r="K955" s="2" t="s">
        <v>16</v>
      </c>
    </row>
    <row r="956" spans="1:11" x14ac:dyDescent="0.3">
      <c r="A956">
        <v>955</v>
      </c>
      <c r="B956" s="1">
        <v>45330</v>
      </c>
      <c r="C956" s="2" t="s">
        <v>44</v>
      </c>
      <c r="D956" s="2" t="s">
        <v>20</v>
      </c>
      <c r="E956" s="3">
        <v>0.61527777777777781</v>
      </c>
      <c r="F956" s="3">
        <v>0.60972222222222228</v>
      </c>
      <c r="G956">
        <v>52</v>
      </c>
      <c r="H956" s="2" t="s">
        <v>39</v>
      </c>
      <c r="I956" s="2" t="s">
        <v>14</v>
      </c>
      <c r="J956" s="2" t="s">
        <v>42</v>
      </c>
      <c r="K956" s="2" t="s">
        <v>16</v>
      </c>
    </row>
    <row r="957" spans="1:11" x14ac:dyDescent="0.3">
      <c r="A957">
        <v>956</v>
      </c>
      <c r="B957" s="1">
        <v>45330</v>
      </c>
      <c r="C957" s="2" t="s">
        <v>44</v>
      </c>
      <c r="D957" s="2" t="s">
        <v>24</v>
      </c>
      <c r="E957" s="3">
        <v>0.91666666666666663</v>
      </c>
      <c r="F957" s="3">
        <v>0.92569444444444449</v>
      </c>
      <c r="G957">
        <v>13</v>
      </c>
      <c r="H957" s="2" t="s">
        <v>31</v>
      </c>
      <c r="I957" s="2" t="s">
        <v>18</v>
      </c>
      <c r="J957" s="2" t="s">
        <v>32</v>
      </c>
      <c r="K957" s="2" t="s">
        <v>16</v>
      </c>
    </row>
    <row r="958" spans="1:11" x14ac:dyDescent="0.3">
      <c r="A958">
        <v>957</v>
      </c>
      <c r="B958" s="1">
        <v>45330</v>
      </c>
      <c r="C958" s="2" t="s">
        <v>44</v>
      </c>
      <c r="D958" s="2" t="s">
        <v>24</v>
      </c>
      <c r="E958" s="3">
        <v>0.94374999999999998</v>
      </c>
      <c r="F958" s="3">
        <v>0.94722222222222219</v>
      </c>
      <c r="G958">
        <v>5</v>
      </c>
      <c r="H958" s="2" t="s">
        <v>39</v>
      </c>
      <c r="I958" s="2" t="s">
        <v>14</v>
      </c>
      <c r="J958" s="2" t="s">
        <v>26</v>
      </c>
      <c r="K958" s="2" t="s">
        <v>16</v>
      </c>
    </row>
    <row r="959" spans="1:11" x14ac:dyDescent="0.3">
      <c r="A959">
        <v>958</v>
      </c>
      <c r="B959" s="1">
        <v>45330</v>
      </c>
      <c r="C959" s="2" t="s">
        <v>44</v>
      </c>
      <c r="D959" s="2" t="s">
        <v>24</v>
      </c>
      <c r="E959" s="3">
        <v>0.96944444444444444</v>
      </c>
      <c r="F959" s="3">
        <v>0.99861111111111112</v>
      </c>
      <c r="G959">
        <v>42</v>
      </c>
      <c r="H959" s="2" t="s">
        <v>25</v>
      </c>
      <c r="I959" s="2" t="s">
        <v>14</v>
      </c>
      <c r="J959" s="2" t="s">
        <v>23</v>
      </c>
      <c r="K959" s="2" t="s">
        <v>16</v>
      </c>
    </row>
    <row r="960" spans="1:11" x14ac:dyDescent="0.3">
      <c r="A960">
        <v>959</v>
      </c>
      <c r="B960" s="1">
        <v>45331</v>
      </c>
      <c r="C960" s="2" t="s">
        <v>11</v>
      </c>
      <c r="D960" s="2" t="s">
        <v>12</v>
      </c>
      <c r="E960" s="3">
        <v>0.25</v>
      </c>
      <c r="F960" s="3">
        <v>0.25347222222222221</v>
      </c>
      <c r="G960">
        <v>5</v>
      </c>
      <c r="H960" s="2" t="s">
        <v>27</v>
      </c>
      <c r="I960" s="2" t="s">
        <v>18</v>
      </c>
      <c r="J960" s="2" t="s">
        <v>33</v>
      </c>
      <c r="K960" s="2" t="s">
        <v>16</v>
      </c>
    </row>
    <row r="961" spans="1:11" x14ac:dyDescent="0.3">
      <c r="A961">
        <v>960</v>
      </c>
      <c r="B961" s="1">
        <v>45331</v>
      </c>
      <c r="C961" s="2" t="s">
        <v>11</v>
      </c>
      <c r="D961" s="2" t="s">
        <v>12</v>
      </c>
      <c r="E961" s="3">
        <v>0.28263888888888888</v>
      </c>
      <c r="F961" s="3">
        <v>0.26527777777777778</v>
      </c>
      <c r="G961">
        <v>35</v>
      </c>
      <c r="H961" s="2" t="s">
        <v>17</v>
      </c>
      <c r="I961" s="2" t="s">
        <v>18</v>
      </c>
      <c r="J961" s="2" t="s">
        <v>22</v>
      </c>
      <c r="K961" s="2" t="s">
        <v>16</v>
      </c>
    </row>
    <row r="962" spans="1:11" x14ac:dyDescent="0.3">
      <c r="A962">
        <v>961</v>
      </c>
      <c r="B962" s="1">
        <v>45331</v>
      </c>
      <c r="C962" s="2" t="s">
        <v>11</v>
      </c>
      <c r="D962" s="2" t="s">
        <v>20</v>
      </c>
      <c r="E962" s="3">
        <v>0.58333333333333337</v>
      </c>
      <c r="F962" s="3">
        <v>0.59583333333333333</v>
      </c>
      <c r="G962">
        <v>18</v>
      </c>
      <c r="H962" s="2" t="s">
        <v>13</v>
      </c>
      <c r="I962" s="2" t="s">
        <v>14</v>
      </c>
      <c r="J962" s="2" t="s">
        <v>40</v>
      </c>
      <c r="K962" s="2" t="s">
        <v>16</v>
      </c>
    </row>
    <row r="963" spans="1:11" x14ac:dyDescent="0.3">
      <c r="A963">
        <v>962</v>
      </c>
      <c r="B963" s="1">
        <v>45331</v>
      </c>
      <c r="C963" s="2" t="s">
        <v>11</v>
      </c>
      <c r="D963" s="2" t="s">
        <v>24</v>
      </c>
      <c r="E963" s="3">
        <v>0.91666666666666663</v>
      </c>
      <c r="F963" s="3">
        <v>0.9458333333333333</v>
      </c>
      <c r="G963">
        <v>42</v>
      </c>
      <c r="H963" s="2" t="s">
        <v>31</v>
      </c>
      <c r="I963" s="2" t="s">
        <v>18</v>
      </c>
      <c r="J963" s="2" t="s">
        <v>38</v>
      </c>
      <c r="K963" s="2" t="s">
        <v>16</v>
      </c>
    </row>
    <row r="964" spans="1:11" x14ac:dyDescent="0.3">
      <c r="A964">
        <v>963</v>
      </c>
      <c r="B964" s="1">
        <v>45331</v>
      </c>
      <c r="C964" s="2" t="s">
        <v>11</v>
      </c>
      <c r="D964" s="2" t="s">
        <v>24</v>
      </c>
      <c r="E964" s="3">
        <v>0.97291666666666665</v>
      </c>
      <c r="F964" s="3">
        <v>0.96597222222222223</v>
      </c>
      <c r="G964">
        <v>50</v>
      </c>
      <c r="H964" s="2" t="s">
        <v>27</v>
      </c>
      <c r="I964" s="2" t="s">
        <v>18</v>
      </c>
      <c r="J964" s="2" t="s">
        <v>36</v>
      </c>
      <c r="K964" s="2" t="s">
        <v>16</v>
      </c>
    </row>
    <row r="965" spans="1:11" x14ac:dyDescent="0.3">
      <c r="A965">
        <v>964</v>
      </c>
      <c r="B965" s="1">
        <v>45331</v>
      </c>
      <c r="C965" s="2" t="s">
        <v>30</v>
      </c>
      <c r="D965" s="2" t="s">
        <v>12</v>
      </c>
      <c r="E965" s="3">
        <v>0.25</v>
      </c>
      <c r="F965" s="3">
        <v>0.2673611111111111</v>
      </c>
      <c r="G965">
        <v>25</v>
      </c>
      <c r="H965" s="2" t="s">
        <v>13</v>
      </c>
      <c r="I965" s="2" t="s">
        <v>14</v>
      </c>
      <c r="J965" s="2" t="s">
        <v>23</v>
      </c>
      <c r="K965" s="2" t="s">
        <v>16</v>
      </c>
    </row>
    <row r="966" spans="1:11" x14ac:dyDescent="0.3">
      <c r="A966">
        <v>965</v>
      </c>
      <c r="B966" s="1">
        <v>45331</v>
      </c>
      <c r="C966" s="2" t="s">
        <v>30</v>
      </c>
      <c r="D966" s="2" t="s">
        <v>20</v>
      </c>
      <c r="E966" s="3">
        <v>0.58333333333333337</v>
      </c>
      <c r="F966" s="3">
        <v>0.60486111111111107</v>
      </c>
      <c r="G966">
        <v>31</v>
      </c>
      <c r="H966" s="2" t="s">
        <v>13</v>
      </c>
      <c r="I966" s="2" t="s">
        <v>14</v>
      </c>
      <c r="J966" s="2" t="s">
        <v>40</v>
      </c>
      <c r="K966" s="2" t="s">
        <v>16</v>
      </c>
    </row>
    <row r="967" spans="1:11" x14ac:dyDescent="0.3">
      <c r="A967">
        <v>966</v>
      </c>
      <c r="B967" s="1">
        <v>45331</v>
      </c>
      <c r="C967" s="2" t="s">
        <v>30</v>
      </c>
      <c r="D967" s="2" t="s">
        <v>20</v>
      </c>
      <c r="E967" s="3">
        <v>0.63124999999999998</v>
      </c>
      <c r="F967" s="3">
        <v>0.63055555555555554</v>
      </c>
      <c r="G967">
        <v>59</v>
      </c>
      <c r="H967" s="2" t="s">
        <v>31</v>
      </c>
      <c r="I967" s="2" t="s">
        <v>18</v>
      </c>
      <c r="J967" s="2" t="s">
        <v>46</v>
      </c>
      <c r="K967" s="2" t="s">
        <v>16</v>
      </c>
    </row>
    <row r="968" spans="1:11" x14ac:dyDescent="0.3">
      <c r="A968">
        <v>967</v>
      </c>
      <c r="B968" s="1">
        <v>45331</v>
      </c>
      <c r="C968" s="2" t="s">
        <v>30</v>
      </c>
      <c r="D968" s="2" t="s">
        <v>20</v>
      </c>
      <c r="E968" s="3">
        <v>0.69513888888888886</v>
      </c>
      <c r="F968" s="3">
        <v>0.70416666666666672</v>
      </c>
      <c r="G968">
        <v>13</v>
      </c>
      <c r="H968" s="2" t="s">
        <v>21</v>
      </c>
      <c r="I968" s="2" t="s">
        <v>14</v>
      </c>
      <c r="J968" s="2" t="s">
        <v>22</v>
      </c>
      <c r="K968" s="2" t="s">
        <v>16</v>
      </c>
    </row>
    <row r="969" spans="1:11" x14ac:dyDescent="0.3">
      <c r="A969">
        <v>968</v>
      </c>
      <c r="B969" s="1">
        <v>45331</v>
      </c>
      <c r="C969" s="2" t="s">
        <v>30</v>
      </c>
      <c r="D969" s="2" t="s">
        <v>24</v>
      </c>
      <c r="E969" s="3">
        <v>0.91666666666666663</v>
      </c>
      <c r="F969" s="3">
        <v>0.95277777777777772</v>
      </c>
      <c r="G969">
        <v>52</v>
      </c>
      <c r="H969" s="2" t="s">
        <v>37</v>
      </c>
      <c r="I969" s="2" t="s">
        <v>18</v>
      </c>
      <c r="J969" s="2" t="s">
        <v>40</v>
      </c>
      <c r="K969" s="2" t="s">
        <v>16</v>
      </c>
    </row>
    <row r="970" spans="1:11" x14ac:dyDescent="0.3">
      <c r="A970">
        <v>969</v>
      </c>
      <c r="B970" s="1">
        <v>45331</v>
      </c>
      <c r="C970" s="2" t="s">
        <v>30</v>
      </c>
      <c r="D970" s="2" t="s">
        <v>24</v>
      </c>
      <c r="E970" s="3">
        <v>0.98888888888888893</v>
      </c>
      <c r="F970" s="3">
        <v>0.97499999999999998</v>
      </c>
      <c r="G970">
        <v>40</v>
      </c>
      <c r="H970" s="2" t="s">
        <v>43</v>
      </c>
      <c r="I970" s="2" t="s">
        <v>14</v>
      </c>
      <c r="J970" s="2" t="s">
        <v>36</v>
      </c>
      <c r="K970" s="2" t="s">
        <v>16</v>
      </c>
    </row>
    <row r="971" spans="1:11" x14ac:dyDescent="0.3">
      <c r="A971">
        <v>970</v>
      </c>
      <c r="B971" s="1">
        <v>45331</v>
      </c>
      <c r="C971" s="2" t="s">
        <v>35</v>
      </c>
      <c r="D971" s="2" t="s">
        <v>12</v>
      </c>
      <c r="E971" s="3">
        <v>0.25</v>
      </c>
      <c r="F971" s="3">
        <v>0.2722222222222222</v>
      </c>
      <c r="G971">
        <v>32</v>
      </c>
      <c r="H971" s="2" t="s">
        <v>25</v>
      </c>
      <c r="I971" s="2" t="s">
        <v>14</v>
      </c>
      <c r="J971" s="2" t="s">
        <v>38</v>
      </c>
      <c r="K971" s="2" t="s">
        <v>16</v>
      </c>
    </row>
    <row r="972" spans="1:11" x14ac:dyDescent="0.3">
      <c r="A972">
        <v>971</v>
      </c>
      <c r="B972" s="1">
        <v>45331</v>
      </c>
      <c r="C972" s="2" t="s">
        <v>35</v>
      </c>
      <c r="D972" s="2" t="s">
        <v>12</v>
      </c>
      <c r="E972" s="3">
        <v>0.31319444444444444</v>
      </c>
      <c r="F972" s="3">
        <v>0.30555555555555558</v>
      </c>
      <c r="G972">
        <v>49</v>
      </c>
      <c r="H972" s="2" t="s">
        <v>31</v>
      </c>
      <c r="I972" s="2" t="s">
        <v>18</v>
      </c>
      <c r="J972" s="2" t="s">
        <v>26</v>
      </c>
      <c r="K972" s="2" t="s">
        <v>16</v>
      </c>
    </row>
    <row r="973" spans="1:11" x14ac:dyDescent="0.3">
      <c r="A973">
        <v>972</v>
      </c>
      <c r="B973" s="1">
        <v>45331</v>
      </c>
      <c r="C973" s="2" t="s">
        <v>35</v>
      </c>
      <c r="D973" s="2" t="s">
        <v>20</v>
      </c>
      <c r="E973" s="3">
        <v>0.58333333333333337</v>
      </c>
      <c r="F973" s="3">
        <v>0.58750000000000002</v>
      </c>
      <c r="G973">
        <v>6</v>
      </c>
      <c r="H973" s="2" t="s">
        <v>21</v>
      </c>
      <c r="I973" s="2" t="s">
        <v>14</v>
      </c>
      <c r="J973" s="2" t="s">
        <v>38</v>
      </c>
      <c r="K973" s="2" t="s">
        <v>16</v>
      </c>
    </row>
    <row r="974" spans="1:11" x14ac:dyDescent="0.3">
      <c r="A974">
        <v>973</v>
      </c>
      <c r="B974" s="1">
        <v>45331</v>
      </c>
      <c r="C974" s="2" t="s">
        <v>35</v>
      </c>
      <c r="D974" s="2" t="s">
        <v>20</v>
      </c>
      <c r="E974" s="3">
        <v>0.59583333333333333</v>
      </c>
      <c r="F974" s="3">
        <v>0.60486111111111107</v>
      </c>
      <c r="G974">
        <v>13</v>
      </c>
      <c r="H974" s="2" t="s">
        <v>17</v>
      </c>
      <c r="I974" s="2" t="s">
        <v>18</v>
      </c>
      <c r="J974" s="2" t="s">
        <v>36</v>
      </c>
      <c r="K974" s="2" t="s">
        <v>16</v>
      </c>
    </row>
    <row r="975" spans="1:11" x14ac:dyDescent="0.3">
      <c r="A975">
        <v>974</v>
      </c>
      <c r="B975" s="1">
        <v>45331</v>
      </c>
      <c r="C975" s="2" t="s">
        <v>35</v>
      </c>
      <c r="D975" s="2" t="s">
        <v>20</v>
      </c>
      <c r="E975" s="3">
        <v>0.63680555555555551</v>
      </c>
      <c r="F975" s="3">
        <v>0.63958333333333328</v>
      </c>
      <c r="G975">
        <v>4</v>
      </c>
      <c r="H975" s="2" t="s">
        <v>21</v>
      </c>
      <c r="I975" s="2" t="s">
        <v>14</v>
      </c>
      <c r="J975" s="2" t="s">
        <v>32</v>
      </c>
      <c r="K975" s="2" t="s">
        <v>16</v>
      </c>
    </row>
    <row r="976" spans="1:11" x14ac:dyDescent="0.3">
      <c r="A976">
        <v>975</v>
      </c>
      <c r="B976" s="1">
        <v>45331</v>
      </c>
      <c r="C976" s="2" t="s">
        <v>35</v>
      </c>
      <c r="D976" s="2" t="s">
        <v>24</v>
      </c>
      <c r="E976" s="3">
        <v>0.91666666666666663</v>
      </c>
      <c r="F976" s="3">
        <v>0.92152777777777772</v>
      </c>
      <c r="G976">
        <v>7</v>
      </c>
      <c r="H976" s="2" t="s">
        <v>25</v>
      </c>
      <c r="I976" s="2" t="s">
        <v>14</v>
      </c>
      <c r="J976" s="2" t="s">
        <v>23</v>
      </c>
      <c r="K976" s="2" t="s">
        <v>16</v>
      </c>
    </row>
    <row r="977" spans="1:11" x14ac:dyDescent="0.3">
      <c r="A977">
        <v>976</v>
      </c>
      <c r="B977" s="1">
        <v>45331</v>
      </c>
      <c r="C977" s="2" t="s">
        <v>41</v>
      </c>
      <c r="D977" s="2" t="s">
        <v>12</v>
      </c>
      <c r="E977" s="3">
        <v>0.25</v>
      </c>
      <c r="F977" s="3">
        <v>0.25624999999999998</v>
      </c>
      <c r="G977">
        <v>9</v>
      </c>
      <c r="H977" s="2" t="s">
        <v>31</v>
      </c>
      <c r="I977" s="2" t="s">
        <v>18</v>
      </c>
      <c r="J977" s="2" t="s">
        <v>23</v>
      </c>
      <c r="K977" s="2" t="s">
        <v>16</v>
      </c>
    </row>
    <row r="978" spans="1:11" x14ac:dyDescent="0.3">
      <c r="A978">
        <v>977</v>
      </c>
      <c r="B978" s="1">
        <v>45331</v>
      </c>
      <c r="C978" s="2" t="s">
        <v>41</v>
      </c>
      <c r="D978" s="2" t="s">
        <v>12</v>
      </c>
      <c r="E978" s="3">
        <v>0.27152777777777776</v>
      </c>
      <c r="F978" s="3">
        <v>0.25416666666666665</v>
      </c>
      <c r="G978">
        <v>35</v>
      </c>
      <c r="H978" s="2" t="s">
        <v>34</v>
      </c>
      <c r="I978" s="2" t="s">
        <v>18</v>
      </c>
      <c r="J978" s="2" t="s">
        <v>36</v>
      </c>
      <c r="K978" s="2" t="s">
        <v>16</v>
      </c>
    </row>
    <row r="979" spans="1:11" x14ac:dyDescent="0.3">
      <c r="A979">
        <v>978</v>
      </c>
      <c r="B979" s="1">
        <v>45331</v>
      </c>
      <c r="C979" s="2" t="s">
        <v>41</v>
      </c>
      <c r="D979" s="2" t="s">
        <v>20</v>
      </c>
      <c r="E979" s="3">
        <v>0.58333333333333337</v>
      </c>
      <c r="F979" s="3">
        <v>0.61458333333333337</v>
      </c>
      <c r="G979">
        <v>45</v>
      </c>
      <c r="H979" s="2" t="s">
        <v>39</v>
      </c>
      <c r="I979" s="2" t="s">
        <v>14</v>
      </c>
      <c r="J979" s="2" t="s">
        <v>19</v>
      </c>
      <c r="K979" s="2" t="s">
        <v>16</v>
      </c>
    </row>
    <row r="980" spans="1:11" x14ac:dyDescent="0.3">
      <c r="A980">
        <v>979</v>
      </c>
      <c r="B980" s="1">
        <v>45331</v>
      </c>
      <c r="C980" s="2" t="s">
        <v>41</v>
      </c>
      <c r="D980" s="2" t="s">
        <v>20</v>
      </c>
      <c r="E980" s="3">
        <v>0.62847222222222221</v>
      </c>
      <c r="F980" s="3">
        <v>0.63611111111111107</v>
      </c>
      <c r="G980">
        <v>11</v>
      </c>
      <c r="H980" s="2" t="s">
        <v>31</v>
      </c>
      <c r="I980" s="2" t="s">
        <v>18</v>
      </c>
      <c r="J980" s="2" t="s">
        <v>15</v>
      </c>
      <c r="K980" s="2" t="s">
        <v>16</v>
      </c>
    </row>
    <row r="981" spans="1:11" x14ac:dyDescent="0.3">
      <c r="A981">
        <v>980</v>
      </c>
      <c r="B981" s="1">
        <v>45331</v>
      </c>
      <c r="C981" s="2" t="s">
        <v>41</v>
      </c>
      <c r="D981" s="2" t="s">
        <v>24</v>
      </c>
      <c r="E981" s="3">
        <v>0.91666666666666663</v>
      </c>
      <c r="F981" s="3">
        <v>0.93541666666666667</v>
      </c>
      <c r="G981">
        <v>27</v>
      </c>
      <c r="H981" s="2" t="s">
        <v>27</v>
      </c>
      <c r="I981" s="2" t="s">
        <v>18</v>
      </c>
      <c r="J981" s="2" t="s">
        <v>46</v>
      </c>
      <c r="K981" s="2" t="s">
        <v>16</v>
      </c>
    </row>
    <row r="982" spans="1:11" x14ac:dyDescent="0.3">
      <c r="A982">
        <v>981</v>
      </c>
      <c r="B982" s="1">
        <v>45331</v>
      </c>
      <c r="C982" s="2" t="s">
        <v>44</v>
      </c>
      <c r="D982" s="2" t="s">
        <v>12</v>
      </c>
      <c r="E982" s="3">
        <v>0.25</v>
      </c>
      <c r="F982" s="3">
        <v>0.25624999999999998</v>
      </c>
      <c r="G982">
        <v>9</v>
      </c>
      <c r="H982" s="2" t="s">
        <v>25</v>
      </c>
      <c r="I982" s="2" t="s">
        <v>14</v>
      </c>
      <c r="J982" s="2" t="s">
        <v>26</v>
      </c>
      <c r="K982" s="2" t="s">
        <v>16</v>
      </c>
    </row>
    <row r="983" spans="1:11" x14ac:dyDescent="0.3">
      <c r="A983">
        <v>982</v>
      </c>
      <c r="B983" s="1">
        <v>45331</v>
      </c>
      <c r="C983" s="2" t="s">
        <v>44</v>
      </c>
      <c r="D983" s="2" t="s">
        <v>20</v>
      </c>
      <c r="E983" s="3">
        <v>0.58333333333333337</v>
      </c>
      <c r="F983" s="3">
        <v>0.58472222222222225</v>
      </c>
      <c r="G983">
        <v>2</v>
      </c>
      <c r="H983" s="2" t="s">
        <v>31</v>
      </c>
      <c r="I983" s="2" t="s">
        <v>18</v>
      </c>
      <c r="J983" s="2" t="s">
        <v>19</v>
      </c>
      <c r="K983" s="2" t="s">
        <v>16</v>
      </c>
    </row>
    <row r="984" spans="1:11" x14ac:dyDescent="0.3">
      <c r="A984">
        <v>983</v>
      </c>
      <c r="B984" s="1">
        <v>45331</v>
      </c>
      <c r="C984" s="2" t="s">
        <v>44</v>
      </c>
      <c r="D984" s="2" t="s">
        <v>24</v>
      </c>
      <c r="E984" s="3">
        <v>0.91666666666666663</v>
      </c>
      <c r="F984" s="3">
        <v>0.93611111111111112</v>
      </c>
      <c r="G984">
        <v>28</v>
      </c>
      <c r="H984" s="2" t="s">
        <v>31</v>
      </c>
      <c r="I984" s="2" t="s">
        <v>18</v>
      </c>
      <c r="J984" s="2" t="s">
        <v>46</v>
      </c>
      <c r="K984" s="2" t="s">
        <v>16</v>
      </c>
    </row>
    <row r="985" spans="1:11" x14ac:dyDescent="0.3">
      <c r="A985">
        <v>984</v>
      </c>
      <c r="B985" s="1">
        <v>45332</v>
      </c>
      <c r="C985" s="2" t="s">
        <v>11</v>
      </c>
      <c r="D985" s="2" t="s">
        <v>12</v>
      </c>
      <c r="E985" s="3">
        <v>0.25</v>
      </c>
      <c r="F985" s="3">
        <v>0.29166666666666669</v>
      </c>
      <c r="G985">
        <v>60</v>
      </c>
      <c r="H985" s="2" t="s">
        <v>25</v>
      </c>
      <c r="I985" s="2" t="s">
        <v>14</v>
      </c>
      <c r="J985" s="2" t="s">
        <v>23</v>
      </c>
      <c r="K985" s="2" t="s">
        <v>16</v>
      </c>
    </row>
    <row r="986" spans="1:11" x14ac:dyDescent="0.3">
      <c r="A986">
        <v>985</v>
      </c>
      <c r="B986" s="1">
        <v>45332</v>
      </c>
      <c r="C986" s="2" t="s">
        <v>11</v>
      </c>
      <c r="D986" s="2" t="s">
        <v>12</v>
      </c>
      <c r="E986" s="3">
        <v>0.30555555555555558</v>
      </c>
      <c r="F986" s="3">
        <v>0.30833333333333335</v>
      </c>
      <c r="G986">
        <v>4</v>
      </c>
      <c r="H986" s="2" t="s">
        <v>17</v>
      </c>
      <c r="I986" s="2" t="s">
        <v>18</v>
      </c>
      <c r="J986" s="2" t="s">
        <v>28</v>
      </c>
      <c r="K986" s="2" t="s">
        <v>16</v>
      </c>
    </row>
    <row r="987" spans="1:11" x14ac:dyDescent="0.3">
      <c r="A987">
        <v>986</v>
      </c>
      <c r="B987" s="1">
        <v>45332</v>
      </c>
      <c r="C987" s="2" t="s">
        <v>11</v>
      </c>
      <c r="D987" s="2" t="s">
        <v>20</v>
      </c>
      <c r="E987" s="3">
        <v>0.58333333333333337</v>
      </c>
      <c r="F987" s="3">
        <v>0.61944444444444446</v>
      </c>
      <c r="G987">
        <v>52</v>
      </c>
      <c r="H987" s="2" t="s">
        <v>34</v>
      </c>
      <c r="I987" s="2" t="s">
        <v>18</v>
      </c>
      <c r="J987" s="2" t="s">
        <v>23</v>
      </c>
      <c r="K987" s="2" t="s">
        <v>16</v>
      </c>
    </row>
    <row r="988" spans="1:11" x14ac:dyDescent="0.3">
      <c r="A988">
        <v>987</v>
      </c>
      <c r="B988" s="1">
        <v>45332</v>
      </c>
      <c r="C988" s="2" t="s">
        <v>11</v>
      </c>
      <c r="D988" s="2" t="s">
        <v>20</v>
      </c>
      <c r="E988" s="3">
        <v>0.63541666666666663</v>
      </c>
      <c r="F988" s="3">
        <v>0.64444444444444449</v>
      </c>
      <c r="G988">
        <v>13</v>
      </c>
      <c r="H988" s="2" t="s">
        <v>13</v>
      </c>
      <c r="I988" s="2" t="s">
        <v>14</v>
      </c>
      <c r="J988" s="2" t="s">
        <v>26</v>
      </c>
      <c r="K988" s="2" t="s">
        <v>16</v>
      </c>
    </row>
    <row r="989" spans="1:11" x14ac:dyDescent="0.3">
      <c r="A989">
        <v>988</v>
      </c>
      <c r="B989" s="1">
        <v>45332</v>
      </c>
      <c r="C989" s="2" t="s">
        <v>11</v>
      </c>
      <c r="D989" s="2" t="s">
        <v>24</v>
      </c>
      <c r="E989" s="3">
        <v>0.91666666666666663</v>
      </c>
      <c r="F989" s="3">
        <v>0.9375</v>
      </c>
      <c r="G989">
        <v>30</v>
      </c>
      <c r="H989" s="2" t="s">
        <v>27</v>
      </c>
      <c r="I989" s="2" t="s">
        <v>18</v>
      </c>
      <c r="J989" s="2" t="s">
        <v>15</v>
      </c>
      <c r="K989" s="2" t="s">
        <v>16</v>
      </c>
    </row>
    <row r="990" spans="1:11" x14ac:dyDescent="0.3">
      <c r="A990">
        <v>989</v>
      </c>
      <c r="B990" s="1">
        <v>45332</v>
      </c>
      <c r="C990" s="2" t="s">
        <v>30</v>
      </c>
      <c r="D990" s="2" t="s">
        <v>12</v>
      </c>
      <c r="E990" s="3">
        <v>0.25</v>
      </c>
      <c r="F990" s="3">
        <v>0.26666666666666666</v>
      </c>
      <c r="G990">
        <v>24</v>
      </c>
      <c r="H990" s="2" t="s">
        <v>21</v>
      </c>
      <c r="I990" s="2" t="s">
        <v>14</v>
      </c>
      <c r="J990" s="2" t="s">
        <v>42</v>
      </c>
      <c r="K990" s="2" t="s">
        <v>16</v>
      </c>
    </row>
    <row r="991" spans="1:11" x14ac:dyDescent="0.3">
      <c r="A991">
        <v>990</v>
      </c>
      <c r="B991" s="1">
        <v>45332</v>
      </c>
      <c r="C991" s="2" t="s">
        <v>30</v>
      </c>
      <c r="D991" s="2" t="s">
        <v>12</v>
      </c>
      <c r="E991" s="3">
        <v>0.29583333333333334</v>
      </c>
      <c r="F991" s="3">
        <v>0.30277777777777776</v>
      </c>
      <c r="G991">
        <v>10</v>
      </c>
      <c r="H991" s="2" t="s">
        <v>27</v>
      </c>
      <c r="I991" s="2" t="s">
        <v>18</v>
      </c>
      <c r="J991" s="2" t="s">
        <v>26</v>
      </c>
      <c r="K991" s="2" t="s">
        <v>16</v>
      </c>
    </row>
    <row r="992" spans="1:11" x14ac:dyDescent="0.3">
      <c r="A992">
        <v>991</v>
      </c>
      <c r="B992" s="1">
        <v>45332</v>
      </c>
      <c r="C992" s="2" t="s">
        <v>30</v>
      </c>
      <c r="D992" s="2" t="s">
        <v>20</v>
      </c>
      <c r="E992" s="3">
        <v>0.58333333333333337</v>
      </c>
      <c r="F992" s="3">
        <v>0.59305555555555556</v>
      </c>
      <c r="G992">
        <v>14</v>
      </c>
      <c r="H992" s="2" t="s">
        <v>27</v>
      </c>
      <c r="I992" s="2" t="s">
        <v>18</v>
      </c>
      <c r="J992" s="2" t="s">
        <v>19</v>
      </c>
      <c r="K992" s="2" t="s">
        <v>16</v>
      </c>
    </row>
    <row r="993" spans="1:11" x14ac:dyDescent="0.3">
      <c r="A993">
        <v>992</v>
      </c>
      <c r="B993" s="1">
        <v>45332</v>
      </c>
      <c r="C993" s="2" t="s">
        <v>30</v>
      </c>
      <c r="D993" s="2" t="s">
        <v>24</v>
      </c>
      <c r="E993" s="3">
        <v>0.91666666666666663</v>
      </c>
      <c r="F993" s="3">
        <v>0.9555555555555556</v>
      </c>
      <c r="G993">
        <v>56</v>
      </c>
      <c r="H993" s="2" t="s">
        <v>13</v>
      </c>
      <c r="I993" s="2" t="s">
        <v>14</v>
      </c>
      <c r="J993" s="2" t="s">
        <v>28</v>
      </c>
      <c r="K993" s="2" t="s">
        <v>16</v>
      </c>
    </row>
    <row r="994" spans="1:11" x14ac:dyDescent="0.3">
      <c r="A994">
        <v>993</v>
      </c>
      <c r="B994" s="1">
        <v>45332</v>
      </c>
      <c r="C994" s="2" t="s">
        <v>30</v>
      </c>
      <c r="D994" s="2" t="s">
        <v>24</v>
      </c>
      <c r="E994" s="3">
        <v>0.9770833333333333</v>
      </c>
      <c r="F994" s="3">
        <v>0.99861111111111112</v>
      </c>
      <c r="G994">
        <v>31</v>
      </c>
      <c r="H994" s="2" t="s">
        <v>27</v>
      </c>
      <c r="I994" s="2" t="s">
        <v>18</v>
      </c>
      <c r="J994" s="2" t="s">
        <v>40</v>
      </c>
      <c r="K994" s="2" t="s">
        <v>16</v>
      </c>
    </row>
    <row r="995" spans="1:11" x14ac:dyDescent="0.3">
      <c r="A995">
        <v>994</v>
      </c>
      <c r="B995" s="1">
        <v>45332</v>
      </c>
      <c r="C995" s="2" t="s">
        <v>35</v>
      </c>
      <c r="D995" s="2" t="s">
        <v>12</v>
      </c>
      <c r="E995" s="3">
        <v>0.25</v>
      </c>
      <c r="F995" s="3">
        <v>0.25486111111111109</v>
      </c>
      <c r="G995">
        <v>7</v>
      </c>
      <c r="H995" s="2" t="s">
        <v>34</v>
      </c>
      <c r="I995" s="2" t="s">
        <v>18</v>
      </c>
      <c r="J995" s="2" t="s">
        <v>26</v>
      </c>
      <c r="K995" s="2" t="s">
        <v>16</v>
      </c>
    </row>
    <row r="996" spans="1:11" x14ac:dyDescent="0.3">
      <c r="A996">
        <v>995</v>
      </c>
      <c r="B996" s="1">
        <v>45332</v>
      </c>
      <c r="C996" s="2" t="s">
        <v>35</v>
      </c>
      <c r="D996" s="2" t="s">
        <v>12</v>
      </c>
      <c r="E996" s="3">
        <v>0.2902777777777778</v>
      </c>
      <c r="F996" s="3">
        <v>0.2722222222222222</v>
      </c>
      <c r="G996">
        <v>34</v>
      </c>
      <c r="H996" s="2" t="s">
        <v>43</v>
      </c>
      <c r="I996" s="2" t="s">
        <v>14</v>
      </c>
      <c r="J996" s="2" t="s">
        <v>45</v>
      </c>
      <c r="K996" s="2" t="s">
        <v>16</v>
      </c>
    </row>
    <row r="997" spans="1:11" x14ac:dyDescent="0.3">
      <c r="A997">
        <v>996</v>
      </c>
      <c r="B997" s="1">
        <v>45332</v>
      </c>
      <c r="C997" s="2" t="s">
        <v>35</v>
      </c>
      <c r="D997" s="2" t="s">
        <v>12</v>
      </c>
      <c r="E997" s="3">
        <v>0.35208333333333336</v>
      </c>
      <c r="F997" s="3">
        <v>0.33958333333333335</v>
      </c>
      <c r="G997">
        <v>42</v>
      </c>
      <c r="H997" s="2" t="s">
        <v>39</v>
      </c>
      <c r="I997" s="2" t="s">
        <v>14</v>
      </c>
      <c r="J997" s="2" t="s">
        <v>23</v>
      </c>
      <c r="K997" s="2" t="s">
        <v>16</v>
      </c>
    </row>
    <row r="998" spans="1:11" x14ac:dyDescent="0.3">
      <c r="A998">
        <v>997</v>
      </c>
      <c r="B998" s="1">
        <v>45332</v>
      </c>
      <c r="C998" s="2" t="s">
        <v>35</v>
      </c>
      <c r="D998" s="2" t="s">
        <v>20</v>
      </c>
      <c r="E998" s="3">
        <v>0.58333333333333337</v>
      </c>
      <c r="F998" s="3">
        <v>0.60486111111111107</v>
      </c>
      <c r="G998">
        <v>31</v>
      </c>
      <c r="H998" s="2" t="s">
        <v>13</v>
      </c>
      <c r="I998" s="2" t="s">
        <v>14</v>
      </c>
      <c r="J998" s="2" t="s">
        <v>15</v>
      </c>
      <c r="K998" s="2" t="s">
        <v>16</v>
      </c>
    </row>
    <row r="999" spans="1:11" x14ac:dyDescent="0.3">
      <c r="A999">
        <v>998</v>
      </c>
      <c r="B999" s="1">
        <v>45332</v>
      </c>
      <c r="C999" s="2" t="s">
        <v>35</v>
      </c>
      <c r="D999" s="2" t="s">
        <v>24</v>
      </c>
      <c r="E999" s="3">
        <v>0.91666666666666663</v>
      </c>
      <c r="F999" s="3">
        <v>0.92361111111111116</v>
      </c>
      <c r="G999">
        <v>10</v>
      </c>
      <c r="H999" s="2" t="s">
        <v>27</v>
      </c>
      <c r="I999" s="2" t="s">
        <v>18</v>
      </c>
      <c r="J999" s="2" t="s">
        <v>23</v>
      </c>
      <c r="K999" s="2" t="s">
        <v>16</v>
      </c>
    </row>
    <row r="1000" spans="1:11" x14ac:dyDescent="0.3">
      <c r="A1000">
        <v>999</v>
      </c>
      <c r="B1000" s="1">
        <v>45332</v>
      </c>
      <c r="C1000" s="2" t="s">
        <v>41</v>
      </c>
      <c r="D1000" s="2" t="s">
        <v>12</v>
      </c>
      <c r="E1000" s="3">
        <v>0.25</v>
      </c>
      <c r="F1000" s="3">
        <v>0.28402777777777777</v>
      </c>
      <c r="G1000">
        <v>49</v>
      </c>
      <c r="H1000" s="2" t="s">
        <v>21</v>
      </c>
      <c r="I1000" s="2" t="s">
        <v>14</v>
      </c>
      <c r="J1000" s="2" t="s">
        <v>19</v>
      </c>
      <c r="K1000" s="2" t="s">
        <v>16</v>
      </c>
    </row>
    <row r="1001" spans="1:11" x14ac:dyDescent="0.3">
      <c r="A1001">
        <v>1000</v>
      </c>
      <c r="B1001" s="1">
        <v>45332</v>
      </c>
      <c r="C1001" s="2" t="s">
        <v>41</v>
      </c>
      <c r="D1001" s="2" t="s">
        <v>20</v>
      </c>
      <c r="E1001" s="3">
        <v>0.58333333333333337</v>
      </c>
      <c r="F1001" s="3">
        <v>0.58819444444444446</v>
      </c>
      <c r="G1001">
        <v>7</v>
      </c>
      <c r="H1001" s="2" t="s">
        <v>13</v>
      </c>
      <c r="I1001" s="2" t="s">
        <v>14</v>
      </c>
      <c r="J1001" s="2" t="s">
        <v>32</v>
      </c>
      <c r="K1001" s="2" t="s">
        <v>16</v>
      </c>
    </row>
    <row r="1002" spans="1:11" x14ac:dyDescent="0.3">
      <c r="A1002">
        <v>1001</v>
      </c>
      <c r="B1002" s="1">
        <v>45332</v>
      </c>
      <c r="C1002" s="2" t="s">
        <v>41</v>
      </c>
      <c r="D1002" s="2" t="s">
        <v>20</v>
      </c>
      <c r="E1002" s="3">
        <v>0.6020833333333333</v>
      </c>
      <c r="F1002" s="3">
        <v>0.61736111111111114</v>
      </c>
      <c r="G1002">
        <v>22</v>
      </c>
      <c r="H1002" s="2" t="s">
        <v>31</v>
      </c>
      <c r="I1002" s="2" t="s">
        <v>18</v>
      </c>
      <c r="J1002" s="2" t="s">
        <v>26</v>
      </c>
      <c r="K1002" s="2" t="s">
        <v>16</v>
      </c>
    </row>
    <row r="1003" spans="1:11" x14ac:dyDescent="0.3">
      <c r="A1003">
        <v>1002</v>
      </c>
      <c r="B1003" s="1">
        <v>45332</v>
      </c>
      <c r="C1003" s="2" t="s">
        <v>41</v>
      </c>
      <c r="D1003" s="2" t="s">
        <v>20</v>
      </c>
      <c r="E1003" s="3">
        <v>0.65347222222222223</v>
      </c>
      <c r="F1003" s="3">
        <v>0.65972222222222221</v>
      </c>
      <c r="G1003">
        <v>9</v>
      </c>
      <c r="H1003" s="2" t="s">
        <v>13</v>
      </c>
      <c r="I1003" s="2" t="s">
        <v>14</v>
      </c>
      <c r="J1003" s="2" t="s">
        <v>32</v>
      </c>
      <c r="K1003" s="2" t="s">
        <v>16</v>
      </c>
    </row>
    <row r="1004" spans="1:11" x14ac:dyDescent="0.3">
      <c r="A1004">
        <v>1003</v>
      </c>
      <c r="B1004" s="1">
        <v>45332</v>
      </c>
      <c r="C1004" s="2" t="s">
        <v>41</v>
      </c>
      <c r="D1004" s="2" t="s">
        <v>24</v>
      </c>
      <c r="E1004" s="3">
        <v>0.91666666666666663</v>
      </c>
      <c r="F1004" s="3">
        <v>0.95347222222222228</v>
      </c>
      <c r="G1004">
        <v>53</v>
      </c>
      <c r="H1004" s="2" t="s">
        <v>31</v>
      </c>
      <c r="I1004" s="2" t="s">
        <v>18</v>
      </c>
      <c r="J1004" s="2" t="s">
        <v>19</v>
      </c>
      <c r="K1004" s="2" t="s">
        <v>16</v>
      </c>
    </row>
    <row r="1005" spans="1:11" x14ac:dyDescent="0.3">
      <c r="A1005">
        <v>1004</v>
      </c>
      <c r="B1005" s="1">
        <v>45332</v>
      </c>
      <c r="C1005" s="2" t="s">
        <v>41</v>
      </c>
      <c r="D1005" s="2" t="s">
        <v>24</v>
      </c>
      <c r="E1005" s="3">
        <v>0.97638888888888886</v>
      </c>
      <c r="F1005" s="3">
        <v>0.98263888888888884</v>
      </c>
      <c r="G1005">
        <v>9</v>
      </c>
      <c r="H1005" s="2" t="s">
        <v>34</v>
      </c>
      <c r="I1005" s="2" t="s">
        <v>18</v>
      </c>
      <c r="J1005" s="2" t="s">
        <v>28</v>
      </c>
      <c r="K1005" s="2" t="s">
        <v>16</v>
      </c>
    </row>
    <row r="1006" spans="1:11" x14ac:dyDescent="0.3">
      <c r="A1006">
        <v>1005</v>
      </c>
      <c r="B1006" s="1">
        <v>45332</v>
      </c>
      <c r="C1006" s="2" t="s">
        <v>44</v>
      </c>
      <c r="D1006" s="2" t="s">
        <v>12</v>
      </c>
      <c r="E1006" s="3">
        <v>0.25</v>
      </c>
      <c r="F1006" s="3">
        <v>0.27152777777777776</v>
      </c>
      <c r="G1006">
        <v>31</v>
      </c>
      <c r="H1006" s="2" t="s">
        <v>27</v>
      </c>
      <c r="I1006" s="2" t="s">
        <v>18</v>
      </c>
      <c r="J1006" s="2" t="s">
        <v>15</v>
      </c>
      <c r="K1006" s="2" t="s">
        <v>16</v>
      </c>
    </row>
    <row r="1007" spans="1:11" x14ac:dyDescent="0.3">
      <c r="A1007">
        <v>1006</v>
      </c>
      <c r="B1007" s="1">
        <v>45332</v>
      </c>
      <c r="C1007" s="2" t="s">
        <v>44</v>
      </c>
      <c r="D1007" s="2" t="s">
        <v>12</v>
      </c>
      <c r="E1007" s="3">
        <v>0.28958333333333336</v>
      </c>
      <c r="F1007" s="3">
        <v>0.26041666666666669</v>
      </c>
      <c r="G1007">
        <v>18</v>
      </c>
      <c r="H1007" s="2" t="s">
        <v>31</v>
      </c>
      <c r="I1007" s="2" t="s">
        <v>18</v>
      </c>
      <c r="J1007" s="2" t="s">
        <v>46</v>
      </c>
      <c r="K1007" s="2" t="s">
        <v>16</v>
      </c>
    </row>
    <row r="1008" spans="1:11" x14ac:dyDescent="0.3">
      <c r="A1008">
        <v>1007</v>
      </c>
      <c r="B1008" s="1">
        <v>45332</v>
      </c>
      <c r="C1008" s="2" t="s">
        <v>44</v>
      </c>
      <c r="D1008" s="2" t="s">
        <v>20</v>
      </c>
      <c r="E1008" s="3">
        <v>0.58333333333333337</v>
      </c>
      <c r="F1008" s="3">
        <v>0.58611111111111114</v>
      </c>
      <c r="G1008">
        <v>4</v>
      </c>
      <c r="H1008" s="2" t="s">
        <v>27</v>
      </c>
      <c r="I1008" s="2" t="s">
        <v>18</v>
      </c>
      <c r="J1008" s="2" t="s">
        <v>23</v>
      </c>
      <c r="K1008" s="2" t="s">
        <v>16</v>
      </c>
    </row>
    <row r="1009" spans="1:11" x14ac:dyDescent="0.3">
      <c r="A1009">
        <v>1008</v>
      </c>
      <c r="B1009" s="1">
        <v>45332</v>
      </c>
      <c r="C1009" s="2" t="s">
        <v>44</v>
      </c>
      <c r="D1009" s="2" t="s">
        <v>24</v>
      </c>
      <c r="E1009" s="3">
        <v>0.91666666666666663</v>
      </c>
      <c r="F1009" s="3">
        <v>0.93472222222222223</v>
      </c>
      <c r="G1009">
        <v>26</v>
      </c>
      <c r="H1009" s="2" t="s">
        <v>13</v>
      </c>
      <c r="I1009" s="2" t="s">
        <v>14</v>
      </c>
      <c r="J1009" s="2" t="s">
        <v>23</v>
      </c>
      <c r="K1009" s="2" t="s">
        <v>16</v>
      </c>
    </row>
    <row r="1010" spans="1:11" x14ac:dyDescent="0.3">
      <c r="A1010">
        <v>1009</v>
      </c>
      <c r="B1010" s="1">
        <v>45333</v>
      </c>
      <c r="C1010" s="2" t="s">
        <v>11</v>
      </c>
      <c r="D1010" s="2" t="s">
        <v>12</v>
      </c>
      <c r="E1010" s="3">
        <v>0.25</v>
      </c>
      <c r="F1010" s="3">
        <v>0.26458333333333334</v>
      </c>
      <c r="G1010">
        <v>21</v>
      </c>
      <c r="H1010" s="2" t="s">
        <v>34</v>
      </c>
      <c r="I1010" s="2" t="s">
        <v>18</v>
      </c>
      <c r="J1010" s="2" t="s">
        <v>45</v>
      </c>
      <c r="K1010" s="2" t="s">
        <v>16</v>
      </c>
    </row>
    <row r="1011" spans="1:11" x14ac:dyDescent="0.3">
      <c r="A1011">
        <v>1010</v>
      </c>
      <c r="B1011" s="1">
        <v>45333</v>
      </c>
      <c r="C1011" s="2" t="s">
        <v>11</v>
      </c>
      <c r="D1011" s="2" t="s">
        <v>20</v>
      </c>
      <c r="E1011" s="3">
        <v>0.58333333333333337</v>
      </c>
      <c r="F1011" s="3">
        <v>0.61597222222222225</v>
      </c>
      <c r="G1011">
        <v>47</v>
      </c>
      <c r="H1011" s="2" t="s">
        <v>27</v>
      </c>
      <c r="I1011" s="2" t="s">
        <v>18</v>
      </c>
      <c r="J1011" s="2" t="s">
        <v>40</v>
      </c>
      <c r="K1011" s="2" t="s">
        <v>16</v>
      </c>
    </row>
    <row r="1012" spans="1:11" x14ac:dyDescent="0.3">
      <c r="A1012">
        <v>1011</v>
      </c>
      <c r="B1012" s="1">
        <v>45333</v>
      </c>
      <c r="C1012" s="2" t="s">
        <v>11</v>
      </c>
      <c r="D1012" s="2" t="s">
        <v>20</v>
      </c>
      <c r="E1012" s="3">
        <v>0.6430555555555556</v>
      </c>
      <c r="F1012" s="3">
        <v>0.64930555555555558</v>
      </c>
      <c r="G1012">
        <v>9</v>
      </c>
      <c r="H1012" s="2" t="s">
        <v>34</v>
      </c>
      <c r="I1012" s="2" t="s">
        <v>18</v>
      </c>
      <c r="J1012" s="2" t="s">
        <v>28</v>
      </c>
      <c r="K1012" s="2" t="s">
        <v>16</v>
      </c>
    </row>
    <row r="1013" spans="1:11" x14ac:dyDescent="0.3">
      <c r="A1013">
        <v>1012</v>
      </c>
      <c r="B1013" s="1">
        <v>45333</v>
      </c>
      <c r="C1013" s="2" t="s">
        <v>11</v>
      </c>
      <c r="D1013" s="2" t="s">
        <v>24</v>
      </c>
      <c r="E1013" s="3">
        <v>0.91666666666666663</v>
      </c>
      <c r="F1013" s="3">
        <v>0.9458333333333333</v>
      </c>
      <c r="G1013">
        <v>42</v>
      </c>
      <c r="H1013" s="2" t="s">
        <v>27</v>
      </c>
      <c r="I1013" s="2" t="s">
        <v>18</v>
      </c>
      <c r="J1013" s="2" t="s">
        <v>15</v>
      </c>
      <c r="K1013" s="2" t="s">
        <v>16</v>
      </c>
    </row>
    <row r="1014" spans="1:11" x14ac:dyDescent="0.3">
      <c r="A1014">
        <v>1013</v>
      </c>
      <c r="B1014" s="1">
        <v>45333</v>
      </c>
      <c r="C1014" s="2" t="s">
        <v>30</v>
      </c>
      <c r="D1014" s="2" t="s">
        <v>12</v>
      </c>
      <c r="E1014" s="3">
        <v>0.25</v>
      </c>
      <c r="F1014" s="3">
        <v>0.2902777777777778</v>
      </c>
      <c r="G1014">
        <v>58</v>
      </c>
      <c r="H1014" s="2" t="s">
        <v>17</v>
      </c>
      <c r="I1014" s="2" t="s">
        <v>18</v>
      </c>
      <c r="J1014" s="2" t="s">
        <v>15</v>
      </c>
      <c r="K1014" s="2" t="s">
        <v>16</v>
      </c>
    </row>
    <row r="1015" spans="1:11" x14ac:dyDescent="0.3">
      <c r="A1015">
        <v>1014</v>
      </c>
      <c r="B1015" s="1">
        <v>45333</v>
      </c>
      <c r="C1015" s="2" t="s">
        <v>30</v>
      </c>
      <c r="D1015" s="2" t="s">
        <v>12</v>
      </c>
      <c r="E1015" s="3">
        <v>0.29791666666666666</v>
      </c>
      <c r="F1015" s="3">
        <v>0.31874999999999998</v>
      </c>
      <c r="G1015">
        <v>30</v>
      </c>
      <c r="H1015" s="2" t="s">
        <v>34</v>
      </c>
      <c r="I1015" s="2" t="s">
        <v>18</v>
      </c>
      <c r="J1015" s="2" t="s">
        <v>15</v>
      </c>
      <c r="K1015" s="2" t="s">
        <v>16</v>
      </c>
    </row>
    <row r="1016" spans="1:11" x14ac:dyDescent="0.3">
      <c r="A1016">
        <v>1015</v>
      </c>
      <c r="B1016" s="1">
        <v>45333</v>
      </c>
      <c r="C1016" s="2" t="s">
        <v>30</v>
      </c>
      <c r="D1016" s="2" t="s">
        <v>20</v>
      </c>
      <c r="E1016" s="3">
        <v>0.58333333333333337</v>
      </c>
      <c r="F1016" s="3">
        <v>0.58750000000000002</v>
      </c>
      <c r="G1016">
        <v>6</v>
      </c>
      <c r="H1016" s="2" t="s">
        <v>25</v>
      </c>
      <c r="I1016" s="2" t="s">
        <v>14</v>
      </c>
      <c r="J1016" s="2" t="s">
        <v>15</v>
      </c>
      <c r="K1016" s="2" t="s">
        <v>16</v>
      </c>
    </row>
    <row r="1017" spans="1:11" x14ac:dyDescent="0.3">
      <c r="A1017">
        <v>1016</v>
      </c>
      <c r="B1017" s="1">
        <v>45333</v>
      </c>
      <c r="C1017" s="2" t="s">
        <v>30</v>
      </c>
      <c r="D1017" s="2" t="s">
        <v>24</v>
      </c>
      <c r="E1017" s="3">
        <v>0.91666666666666663</v>
      </c>
      <c r="F1017" s="3">
        <v>0.95347222222222228</v>
      </c>
      <c r="G1017">
        <v>53</v>
      </c>
      <c r="H1017" s="2" t="s">
        <v>37</v>
      </c>
      <c r="I1017" s="2" t="s">
        <v>18</v>
      </c>
      <c r="J1017" s="2" t="s">
        <v>33</v>
      </c>
      <c r="K1017" s="2" t="s">
        <v>16</v>
      </c>
    </row>
    <row r="1018" spans="1:11" x14ac:dyDescent="0.3">
      <c r="A1018">
        <v>1017</v>
      </c>
      <c r="B1018" s="1">
        <v>45333</v>
      </c>
      <c r="C1018" s="2" t="s">
        <v>30</v>
      </c>
      <c r="D1018" s="2" t="s">
        <v>24</v>
      </c>
      <c r="E1018" s="3">
        <v>0.97222222222222221</v>
      </c>
      <c r="F1018" s="3">
        <v>0.9819444444444444</v>
      </c>
      <c r="G1018">
        <v>14</v>
      </c>
      <c r="H1018" s="2" t="s">
        <v>27</v>
      </c>
      <c r="I1018" s="2" t="s">
        <v>18</v>
      </c>
      <c r="J1018" s="2" t="s">
        <v>36</v>
      </c>
      <c r="K1018" s="2" t="s">
        <v>16</v>
      </c>
    </row>
    <row r="1019" spans="1:11" x14ac:dyDescent="0.3">
      <c r="A1019">
        <v>1018</v>
      </c>
      <c r="B1019" s="1">
        <v>45333</v>
      </c>
      <c r="C1019" s="2" t="s">
        <v>30</v>
      </c>
      <c r="D1019" s="2" t="s">
        <v>24</v>
      </c>
      <c r="E1019" s="3">
        <v>0.99652777777777779</v>
      </c>
      <c r="F1019" s="3">
        <v>0.96180555555555558</v>
      </c>
      <c r="G1019">
        <v>10</v>
      </c>
      <c r="H1019" s="2" t="s">
        <v>37</v>
      </c>
      <c r="I1019" s="2" t="s">
        <v>18</v>
      </c>
      <c r="J1019" s="2" t="s">
        <v>32</v>
      </c>
      <c r="K1019" s="2" t="s">
        <v>16</v>
      </c>
    </row>
    <row r="1020" spans="1:11" x14ac:dyDescent="0.3">
      <c r="A1020">
        <v>1019</v>
      </c>
      <c r="B1020" s="1">
        <v>45333</v>
      </c>
      <c r="C1020" s="2" t="s">
        <v>35</v>
      </c>
      <c r="D1020" s="2" t="s">
        <v>12</v>
      </c>
      <c r="E1020" s="3">
        <v>0.25</v>
      </c>
      <c r="F1020" s="3">
        <v>0.26250000000000001</v>
      </c>
      <c r="G1020">
        <v>18</v>
      </c>
      <c r="H1020" s="2" t="s">
        <v>27</v>
      </c>
      <c r="I1020" s="2" t="s">
        <v>18</v>
      </c>
      <c r="J1020" s="2" t="s">
        <v>45</v>
      </c>
      <c r="K1020" s="2" t="s">
        <v>16</v>
      </c>
    </row>
    <row r="1021" spans="1:11" x14ac:dyDescent="0.3">
      <c r="A1021">
        <v>1020</v>
      </c>
      <c r="B1021" s="1">
        <v>45333</v>
      </c>
      <c r="C1021" s="2" t="s">
        <v>35</v>
      </c>
      <c r="D1021" s="2" t="s">
        <v>12</v>
      </c>
      <c r="E1021" s="3">
        <v>0.27152777777777776</v>
      </c>
      <c r="F1021" s="3">
        <v>0.27013888888888887</v>
      </c>
      <c r="G1021">
        <v>58</v>
      </c>
      <c r="H1021" s="2" t="s">
        <v>31</v>
      </c>
      <c r="I1021" s="2" t="s">
        <v>18</v>
      </c>
      <c r="J1021" s="2" t="s">
        <v>33</v>
      </c>
      <c r="K1021" s="2" t="s">
        <v>16</v>
      </c>
    </row>
    <row r="1022" spans="1:11" x14ac:dyDescent="0.3">
      <c r="A1022">
        <v>1021</v>
      </c>
      <c r="B1022" s="1">
        <v>45333</v>
      </c>
      <c r="C1022" s="2" t="s">
        <v>35</v>
      </c>
      <c r="D1022" s="2" t="s">
        <v>12</v>
      </c>
      <c r="E1022" s="3">
        <v>0.34791666666666665</v>
      </c>
      <c r="F1022" s="3">
        <v>0.36388888888888887</v>
      </c>
      <c r="G1022">
        <v>23</v>
      </c>
      <c r="H1022" s="2" t="s">
        <v>34</v>
      </c>
      <c r="I1022" s="2" t="s">
        <v>18</v>
      </c>
      <c r="J1022" s="2" t="s">
        <v>23</v>
      </c>
      <c r="K1022" s="2" t="s">
        <v>16</v>
      </c>
    </row>
    <row r="1023" spans="1:11" x14ac:dyDescent="0.3">
      <c r="A1023">
        <v>1022</v>
      </c>
      <c r="B1023" s="1">
        <v>45333</v>
      </c>
      <c r="C1023" s="2" t="s">
        <v>35</v>
      </c>
      <c r="D1023" s="2" t="s">
        <v>20</v>
      </c>
      <c r="E1023" s="3">
        <v>0.58333333333333337</v>
      </c>
      <c r="F1023" s="3">
        <v>0.60624999999999996</v>
      </c>
      <c r="G1023">
        <v>33</v>
      </c>
      <c r="H1023" s="2" t="s">
        <v>37</v>
      </c>
      <c r="I1023" s="2" t="s">
        <v>18</v>
      </c>
      <c r="J1023" s="2" t="s">
        <v>29</v>
      </c>
      <c r="K1023" s="2" t="s">
        <v>16</v>
      </c>
    </row>
    <row r="1024" spans="1:11" x14ac:dyDescent="0.3">
      <c r="A1024">
        <v>1023</v>
      </c>
      <c r="B1024" s="1">
        <v>45333</v>
      </c>
      <c r="C1024" s="2" t="s">
        <v>35</v>
      </c>
      <c r="D1024" s="2" t="s">
        <v>20</v>
      </c>
      <c r="E1024" s="3">
        <v>0.61319444444444449</v>
      </c>
      <c r="F1024" s="3">
        <v>0.61875000000000002</v>
      </c>
      <c r="G1024">
        <v>8</v>
      </c>
      <c r="H1024" s="2" t="s">
        <v>25</v>
      </c>
      <c r="I1024" s="2" t="s">
        <v>14</v>
      </c>
      <c r="J1024" s="2" t="s">
        <v>38</v>
      </c>
      <c r="K1024" s="2" t="s">
        <v>16</v>
      </c>
    </row>
    <row r="1025" spans="1:11" x14ac:dyDescent="0.3">
      <c r="A1025">
        <v>1024</v>
      </c>
      <c r="B1025" s="1">
        <v>45333</v>
      </c>
      <c r="C1025" s="2" t="s">
        <v>35</v>
      </c>
      <c r="D1025" s="2" t="s">
        <v>24</v>
      </c>
      <c r="E1025" s="3">
        <v>0.91666666666666663</v>
      </c>
      <c r="F1025" s="3">
        <v>0.93611111111111112</v>
      </c>
      <c r="G1025">
        <v>28</v>
      </c>
      <c r="H1025" s="2" t="s">
        <v>13</v>
      </c>
      <c r="I1025" s="2" t="s">
        <v>14</v>
      </c>
      <c r="J1025" s="2" t="s">
        <v>42</v>
      </c>
      <c r="K1025" s="2" t="s">
        <v>16</v>
      </c>
    </row>
    <row r="1026" spans="1:11" x14ac:dyDescent="0.3">
      <c r="A1026">
        <v>1025</v>
      </c>
      <c r="B1026" s="1">
        <v>45333</v>
      </c>
      <c r="C1026" s="2" t="s">
        <v>41</v>
      </c>
      <c r="D1026" s="2" t="s">
        <v>12</v>
      </c>
      <c r="E1026" s="3">
        <v>0.25</v>
      </c>
      <c r="F1026" s="3">
        <v>0.27152777777777776</v>
      </c>
      <c r="G1026">
        <v>31</v>
      </c>
      <c r="H1026" s="2" t="s">
        <v>37</v>
      </c>
      <c r="I1026" s="2" t="s">
        <v>18</v>
      </c>
      <c r="J1026" s="2" t="s">
        <v>46</v>
      </c>
      <c r="K1026" s="2" t="s">
        <v>16</v>
      </c>
    </row>
    <row r="1027" spans="1:11" x14ac:dyDescent="0.3">
      <c r="A1027">
        <v>1026</v>
      </c>
      <c r="B1027" s="1">
        <v>45333</v>
      </c>
      <c r="C1027" s="2" t="s">
        <v>41</v>
      </c>
      <c r="D1027" s="2" t="s">
        <v>20</v>
      </c>
      <c r="E1027" s="3">
        <v>0.58333333333333337</v>
      </c>
      <c r="F1027" s="3">
        <v>0.59027777777777779</v>
      </c>
      <c r="G1027">
        <v>10</v>
      </c>
      <c r="H1027" s="2" t="s">
        <v>34</v>
      </c>
      <c r="I1027" s="2" t="s">
        <v>18</v>
      </c>
      <c r="J1027" s="2" t="s">
        <v>42</v>
      </c>
      <c r="K1027" s="2" t="s">
        <v>16</v>
      </c>
    </row>
    <row r="1028" spans="1:11" x14ac:dyDescent="0.3">
      <c r="A1028">
        <v>1027</v>
      </c>
      <c r="B1028" s="1">
        <v>45333</v>
      </c>
      <c r="C1028" s="2" t="s">
        <v>41</v>
      </c>
      <c r="D1028" s="2" t="s">
        <v>24</v>
      </c>
      <c r="E1028" s="3">
        <v>0.91666666666666663</v>
      </c>
      <c r="F1028" s="3">
        <v>0.92708333333333337</v>
      </c>
      <c r="G1028">
        <v>15</v>
      </c>
      <c r="H1028" s="2" t="s">
        <v>17</v>
      </c>
      <c r="I1028" s="2" t="s">
        <v>18</v>
      </c>
      <c r="J1028" s="2" t="s">
        <v>46</v>
      </c>
      <c r="K1028" s="2" t="s">
        <v>16</v>
      </c>
    </row>
    <row r="1029" spans="1:11" x14ac:dyDescent="0.3">
      <c r="A1029">
        <v>1028</v>
      </c>
      <c r="B1029" s="1">
        <v>45333</v>
      </c>
      <c r="C1029" s="2" t="s">
        <v>41</v>
      </c>
      <c r="D1029" s="2" t="s">
        <v>24</v>
      </c>
      <c r="E1029" s="3">
        <v>0.95208333333333328</v>
      </c>
      <c r="F1029" s="3">
        <v>0.95486111111111116</v>
      </c>
      <c r="G1029">
        <v>4</v>
      </c>
      <c r="H1029" s="2" t="s">
        <v>34</v>
      </c>
      <c r="I1029" s="2" t="s">
        <v>18</v>
      </c>
      <c r="J1029" s="2" t="s">
        <v>22</v>
      </c>
      <c r="K1029" s="2" t="s">
        <v>16</v>
      </c>
    </row>
    <row r="1030" spans="1:11" x14ac:dyDescent="0.3">
      <c r="A1030">
        <v>1029</v>
      </c>
      <c r="B1030" s="1">
        <v>45333</v>
      </c>
      <c r="C1030" s="2" t="s">
        <v>44</v>
      </c>
      <c r="D1030" s="2" t="s">
        <v>20</v>
      </c>
      <c r="E1030" s="3">
        <v>0.58333333333333337</v>
      </c>
      <c r="F1030" s="3">
        <v>0.59236111111111112</v>
      </c>
      <c r="G1030">
        <v>13</v>
      </c>
      <c r="H1030" s="2" t="s">
        <v>13</v>
      </c>
      <c r="I1030" s="2" t="s">
        <v>14</v>
      </c>
      <c r="J1030" s="2" t="s">
        <v>29</v>
      </c>
      <c r="K1030" s="2" t="s">
        <v>16</v>
      </c>
    </row>
    <row r="1031" spans="1:11" x14ac:dyDescent="0.3">
      <c r="A1031">
        <v>1030</v>
      </c>
      <c r="B1031" s="1">
        <v>45333</v>
      </c>
      <c r="C1031" s="2" t="s">
        <v>44</v>
      </c>
      <c r="D1031" s="2" t="s">
        <v>24</v>
      </c>
      <c r="E1031" s="3">
        <v>0.91666666666666663</v>
      </c>
      <c r="F1031" s="3">
        <v>0.9375</v>
      </c>
      <c r="G1031">
        <v>30</v>
      </c>
      <c r="H1031" s="2" t="s">
        <v>25</v>
      </c>
      <c r="I1031" s="2" t="s">
        <v>14</v>
      </c>
      <c r="J1031" s="2" t="s">
        <v>19</v>
      </c>
      <c r="K1031" s="2" t="s">
        <v>16</v>
      </c>
    </row>
    <row r="1032" spans="1:11" x14ac:dyDescent="0.3">
      <c r="A1032">
        <v>1031</v>
      </c>
      <c r="B1032" s="1">
        <v>45333</v>
      </c>
      <c r="C1032" s="2" t="s">
        <v>44</v>
      </c>
      <c r="D1032" s="2" t="s">
        <v>24</v>
      </c>
      <c r="E1032" s="3">
        <v>0.95416666666666672</v>
      </c>
      <c r="F1032" s="3">
        <v>0.92500000000000004</v>
      </c>
      <c r="G1032">
        <v>18</v>
      </c>
      <c r="H1032" s="2" t="s">
        <v>34</v>
      </c>
      <c r="I1032" s="2" t="s">
        <v>18</v>
      </c>
      <c r="J1032" s="2" t="s">
        <v>36</v>
      </c>
      <c r="K1032" s="2" t="s">
        <v>16</v>
      </c>
    </row>
    <row r="1033" spans="1:11" x14ac:dyDescent="0.3">
      <c r="A1033">
        <v>1032</v>
      </c>
      <c r="B1033" s="1">
        <v>45333</v>
      </c>
      <c r="C1033" s="2" t="s">
        <v>44</v>
      </c>
      <c r="D1033" s="2" t="s">
        <v>24</v>
      </c>
      <c r="E1033" s="3">
        <v>0.98750000000000004</v>
      </c>
      <c r="F1033" s="3">
        <v>0.99861111111111112</v>
      </c>
      <c r="G1033">
        <v>16</v>
      </c>
      <c r="H1033" s="2" t="s">
        <v>37</v>
      </c>
      <c r="I1033" s="2" t="s">
        <v>18</v>
      </c>
      <c r="J1033" s="2" t="s">
        <v>23</v>
      </c>
      <c r="K1033" s="2" t="s">
        <v>16</v>
      </c>
    </row>
    <row r="1034" spans="1:11" x14ac:dyDescent="0.3">
      <c r="A1034">
        <v>1033</v>
      </c>
      <c r="B1034" s="1">
        <v>45334</v>
      </c>
      <c r="C1034" s="2" t="s">
        <v>11</v>
      </c>
      <c r="D1034" s="2" t="s">
        <v>12</v>
      </c>
      <c r="E1034" s="3">
        <v>0.25</v>
      </c>
      <c r="F1034" s="3">
        <v>0.25347222222222221</v>
      </c>
      <c r="G1034">
        <v>5</v>
      </c>
      <c r="H1034" s="2" t="s">
        <v>25</v>
      </c>
      <c r="I1034" s="2" t="s">
        <v>14</v>
      </c>
      <c r="J1034" s="2" t="s">
        <v>42</v>
      </c>
      <c r="K1034" s="2" t="s">
        <v>16</v>
      </c>
    </row>
    <row r="1035" spans="1:11" x14ac:dyDescent="0.3">
      <c r="A1035">
        <v>1034</v>
      </c>
      <c r="B1035" s="1">
        <v>45334</v>
      </c>
      <c r="C1035" s="2" t="s">
        <v>11</v>
      </c>
      <c r="D1035" s="2" t="s">
        <v>12</v>
      </c>
      <c r="E1035" s="3">
        <v>0.28055555555555556</v>
      </c>
      <c r="F1035" s="3">
        <v>0.25208333333333333</v>
      </c>
      <c r="G1035">
        <v>19</v>
      </c>
      <c r="H1035" s="2" t="s">
        <v>34</v>
      </c>
      <c r="I1035" s="2" t="s">
        <v>18</v>
      </c>
      <c r="J1035" s="2" t="s">
        <v>33</v>
      </c>
      <c r="K1035" s="2" t="s">
        <v>16</v>
      </c>
    </row>
    <row r="1036" spans="1:11" x14ac:dyDescent="0.3">
      <c r="A1036">
        <v>1035</v>
      </c>
      <c r="B1036" s="1">
        <v>45334</v>
      </c>
      <c r="C1036" s="2" t="s">
        <v>11</v>
      </c>
      <c r="D1036" s="2" t="s">
        <v>20</v>
      </c>
      <c r="E1036" s="3">
        <v>0.58333333333333337</v>
      </c>
      <c r="F1036" s="3">
        <v>0.61388888888888893</v>
      </c>
      <c r="G1036">
        <v>44</v>
      </c>
      <c r="H1036" s="2" t="s">
        <v>43</v>
      </c>
      <c r="I1036" s="2" t="s">
        <v>14</v>
      </c>
      <c r="J1036" s="2" t="s">
        <v>46</v>
      </c>
      <c r="K1036" s="2" t="s">
        <v>16</v>
      </c>
    </row>
    <row r="1037" spans="1:11" x14ac:dyDescent="0.3">
      <c r="A1037">
        <v>1036</v>
      </c>
      <c r="B1037" s="1">
        <v>45334</v>
      </c>
      <c r="C1037" s="2" t="s">
        <v>11</v>
      </c>
      <c r="D1037" s="2" t="s">
        <v>20</v>
      </c>
      <c r="E1037" s="3">
        <v>0.62361111111111112</v>
      </c>
      <c r="F1037" s="3">
        <v>0.5854166666666667</v>
      </c>
      <c r="G1037">
        <v>5</v>
      </c>
      <c r="H1037" s="2" t="s">
        <v>25</v>
      </c>
      <c r="I1037" s="2" t="s">
        <v>14</v>
      </c>
      <c r="J1037" s="2" t="s">
        <v>26</v>
      </c>
      <c r="K1037" s="2" t="s">
        <v>16</v>
      </c>
    </row>
    <row r="1038" spans="1:11" x14ac:dyDescent="0.3">
      <c r="A1038">
        <v>1037</v>
      </c>
      <c r="B1038" s="1">
        <v>45334</v>
      </c>
      <c r="C1038" s="2" t="s">
        <v>11</v>
      </c>
      <c r="D1038" s="2" t="s">
        <v>24</v>
      </c>
      <c r="E1038" s="3">
        <v>0.91666666666666663</v>
      </c>
      <c r="F1038" s="3">
        <v>0.94166666666666665</v>
      </c>
      <c r="G1038">
        <v>36</v>
      </c>
      <c r="H1038" s="2" t="s">
        <v>34</v>
      </c>
      <c r="I1038" s="2" t="s">
        <v>18</v>
      </c>
      <c r="J1038" s="2" t="s">
        <v>45</v>
      </c>
      <c r="K1038" s="2" t="s">
        <v>16</v>
      </c>
    </row>
    <row r="1039" spans="1:11" x14ac:dyDescent="0.3">
      <c r="A1039">
        <v>1038</v>
      </c>
      <c r="B1039" s="1">
        <v>45334</v>
      </c>
      <c r="C1039" s="2" t="s">
        <v>11</v>
      </c>
      <c r="D1039" s="2" t="s">
        <v>24</v>
      </c>
      <c r="E1039" s="3">
        <v>0.97222222222222221</v>
      </c>
      <c r="F1039" s="3">
        <v>0.96875</v>
      </c>
      <c r="G1039">
        <v>55</v>
      </c>
      <c r="H1039" s="2" t="s">
        <v>21</v>
      </c>
      <c r="I1039" s="2" t="s">
        <v>14</v>
      </c>
      <c r="J1039" s="2" t="s">
        <v>15</v>
      </c>
      <c r="K1039" s="2" t="s">
        <v>16</v>
      </c>
    </row>
    <row r="1040" spans="1:11" x14ac:dyDescent="0.3">
      <c r="A1040">
        <v>1039</v>
      </c>
      <c r="B1040" s="1">
        <v>45334</v>
      </c>
      <c r="C1040" s="2" t="s">
        <v>11</v>
      </c>
      <c r="D1040" s="2" t="s">
        <v>24</v>
      </c>
      <c r="E1040" s="3">
        <v>2.8472222222222222E-2</v>
      </c>
      <c r="F1040" s="3">
        <v>2.9166666666666667E-2</v>
      </c>
      <c r="G1040">
        <v>1</v>
      </c>
      <c r="H1040" s="2" t="s">
        <v>21</v>
      </c>
      <c r="I1040" s="2" t="s">
        <v>14</v>
      </c>
      <c r="J1040" s="2" t="s">
        <v>36</v>
      </c>
      <c r="K1040" s="2" t="s">
        <v>16</v>
      </c>
    </row>
    <row r="1041" spans="1:11" x14ac:dyDescent="0.3">
      <c r="A1041">
        <v>1040</v>
      </c>
      <c r="B1041" s="1">
        <v>45334</v>
      </c>
      <c r="C1041" s="2" t="s">
        <v>30</v>
      </c>
      <c r="D1041" s="2" t="s">
        <v>12</v>
      </c>
      <c r="E1041" s="3">
        <v>0.25</v>
      </c>
      <c r="F1041" s="3">
        <v>0.27013888888888887</v>
      </c>
      <c r="G1041">
        <v>29</v>
      </c>
      <c r="H1041" s="2" t="s">
        <v>17</v>
      </c>
      <c r="I1041" s="2" t="s">
        <v>18</v>
      </c>
      <c r="J1041" s="2" t="s">
        <v>36</v>
      </c>
      <c r="K1041" s="2" t="s">
        <v>16</v>
      </c>
    </row>
    <row r="1042" spans="1:11" x14ac:dyDescent="0.3">
      <c r="A1042">
        <v>1041</v>
      </c>
      <c r="B1042" s="1">
        <v>45334</v>
      </c>
      <c r="C1042" s="2" t="s">
        <v>30</v>
      </c>
      <c r="D1042" s="2" t="s">
        <v>12</v>
      </c>
      <c r="E1042" s="3">
        <v>0.28472222222222221</v>
      </c>
      <c r="F1042" s="3">
        <v>0.27361111111111114</v>
      </c>
      <c r="G1042">
        <v>44</v>
      </c>
      <c r="H1042" s="2" t="s">
        <v>43</v>
      </c>
      <c r="I1042" s="2" t="s">
        <v>14</v>
      </c>
      <c r="J1042" s="2" t="s">
        <v>22</v>
      </c>
      <c r="K1042" s="2" t="s">
        <v>16</v>
      </c>
    </row>
    <row r="1043" spans="1:11" x14ac:dyDescent="0.3">
      <c r="A1043">
        <v>1042</v>
      </c>
      <c r="B1043" s="1">
        <v>45334</v>
      </c>
      <c r="C1043" s="2" t="s">
        <v>30</v>
      </c>
      <c r="D1043" s="2" t="s">
        <v>20</v>
      </c>
      <c r="E1043" s="3">
        <v>0.58333333333333337</v>
      </c>
      <c r="F1043" s="3">
        <v>0.58958333333333335</v>
      </c>
      <c r="G1043">
        <v>9</v>
      </c>
      <c r="H1043" s="2" t="s">
        <v>43</v>
      </c>
      <c r="I1043" s="2" t="s">
        <v>14</v>
      </c>
      <c r="J1043" s="2" t="s">
        <v>46</v>
      </c>
      <c r="K1043" s="2" t="s">
        <v>16</v>
      </c>
    </row>
    <row r="1044" spans="1:11" x14ac:dyDescent="0.3">
      <c r="A1044">
        <v>1043</v>
      </c>
      <c r="B1044" s="1">
        <v>45334</v>
      </c>
      <c r="C1044" s="2" t="s">
        <v>30</v>
      </c>
      <c r="D1044" s="2" t="s">
        <v>20</v>
      </c>
      <c r="E1044" s="3">
        <v>0.62291666666666667</v>
      </c>
      <c r="F1044" s="3">
        <v>0.59861111111111109</v>
      </c>
      <c r="G1044">
        <v>25</v>
      </c>
      <c r="H1044" s="2" t="s">
        <v>27</v>
      </c>
      <c r="I1044" s="2" t="s">
        <v>18</v>
      </c>
      <c r="J1044" s="2" t="s">
        <v>23</v>
      </c>
      <c r="K1044" s="2" t="s">
        <v>16</v>
      </c>
    </row>
    <row r="1045" spans="1:11" x14ac:dyDescent="0.3">
      <c r="A1045">
        <v>1044</v>
      </c>
      <c r="B1045" s="1">
        <v>45334</v>
      </c>
      <c r="C1045" s="2" t="s">
        <v>30</v>
      </c>
      <c r="D1045" s="2" t="s">
        <v>24</v>
      </c>
      <c r="E1045" s="3">
        <v>0.91666666666666663</v>
      </c>
      <c r="F1045" s="3">
        <v>0.95277777777777772</v>
      </c>
      <c r="G1045">
        <v>52</v>
      </c>
      <c r="H1045" s="2" t="s">
        <v>13</v>
      </c>
      <c r="I1045" s="2" t="s">
        <v>14</v>
      </c>
      <c r="J1045" s="2" t="s">
        <v>28</v>
      </c>
      <c r="K1045" s="2" t="s">
        <v>16</v>
      </c>
    </row>
    <row r="1046" spans="1:11" x14ac:dyDescent="0.3">
      <c r="A1046">
        <v>1045</v>
      </c>
      <c r="B1046" s="1">
        <v>45334</v>
      </c>
      <c r="C1046" s="2" t="s">
        <v>30</v>
      </c>
      <c r="D1046" s="2" t="s">
        <v>24</v>
      </c>
      <c r="E1046" s="3">
        <v>0.98541666666666672</v>
      </c>
      <c r="F1046" s="3">
        <v>0.98750000000000004</v>
      </c>
      <c r="G1046">
        <v>3</v>
      </c>
      <c r="H1046" s="2" t="s">
        <v>37</v>
      </c>
      <c r="I1046" s="2" t="s">
        <v>18</v>
      </c>
      <c r="J1046" s="2" t="s">
        <v>42</v>
      </c>
      <c r="K1046" s="2" t="s">
        <v>16</v>
      </c>
    </row>
    <row r="1047" spans="1:11" x14ac:dyDescent="0.3">
      <c r="A1047">
        <v>1046</v>
      </c>
      <c r="B1047" s="1">
        <v>45334</v>
      </c>
      <c r="C1047" s="2" t="s">
        <v>35</v>
      </c>
      <c r="D1047" s="2" t="s">
        <v>12</v>
      </c>
      <c r="E1047" s="3">
        <v>0.25</v>
      </c>
      <c r="F1047" s="3">
        <v>0.28194444444444444</v>
      </c>
      <c r="G1047">
        <v>46</v>
      </c>
      <c r="H1047" s="2" t="s">
        <v>34</v>
      </c>
      <c r="I1047" s="2" t="s">
        <v>18</v>
      </c>
      <c r="J1047" s="2" t="s">
        <v>26</v>
      </c>
      <c r="K1047" s="2" t="s">
        <v>16</v>
      </c>
    </row>
    <row r="1048" spans="1:11" x14ac:dyDescent="0.3">
      <c r="A1048">
        <v>1047</v>
      </c>
      <c r="B1048" s="1">
        <v>45334</v>
      </c>
      <c r="C1048" s="2" t="s">
        <v>35</v>
      </c>
      <c r="D1048" s="2" t="s">
        <v>20</v>
      </c>
      <c r="E1048" s="3">
        <v>0.58333333333333337</v>
      </c>
      <c r="F1048" s="3">
        <v>0.60555555555555551</v>
      </c>
      <c r="G1048">
        <v>32</v>
      </c>
      <c r="H1048" s="2" t="s">
        <v>13</v>
      </c>
      <c r="I1048" s="2" t="s">
        <v>14</v>
      </c>
      <c r="J1048" s="2" t="s">
        <v>29</v>
      </c>
      <c r="K1048" s="2" t="s">
        <v>16</v>
      </c>
    </row>
    <row r="1049" spans="1:11" x14ac:dyDescent="0.3">
      <c r="A1049">
        <v>1048</v>
      </c>
      <c r="B1049" s="1">
        <v>45334</v>
      </c>
      <c r="C1049" s="2" t="s">
        <v>35</v>
      </c>
      <c r="D1049" s="2" t="s">
        <v>20</v>
      </c>
      <c r="E1049" s="3">
        <v>0.61597222222222225</v>
      </c>
      <c r="F1049" s="3">
        <v>0.62152777777777779</v>
      </c>
      <c r="G1049">
        <v>8</v>
      </c>
      <c r="H1049" s="2" t="s">
        <v>17</v>
      </c>
      <c r="I1049" s="2" t="s">
        <v>18</v>
      </c>
      <c r="J1049" s="2" t="s">
        <v>36</v>
      </c>
      <c r="K1049" s="2" t="s">
        <v>16</v>
      </c>
    </row>
    <row r="1050" spans="1:11" x14ac:dyDescent="0.3">
      <c r="A1050">
        <v>1049</v>
      </c>
      <c r="B1050" s="1">
        <v>45334</v>
      </c>
      <c r="C1050" s="2" t="s">
        <v>35</v>
      </c>
      <c r="D1050" s="2" t="s">
        <v>20</v>
      </c>
      <c r="E1050" s="3">
        <v>0.65</v>
      </c>
      <c r="F1050" s="3">
        <v>0.66597222222222219</v>
      </c>
      <c r="G1050">
        <v>23</v>
      </c>
      <c r="H1050" s="2" t="s">
        <v>13</v>
      </c>
      <c r="I1050" s="2" t="s">
        <v>14</v>
      </c>
      <c r="J1050" s="2" t="s">
        <v>15</v>
      </c>
      <c r="K1050" s="2" t="s">
        <v>16</v>
      </c>
    </row>
    <row r="1051" spans="1:11" x14ac:dyDescent="0.3">
      <c r="A1051">
        <v>1050</v>
      </c>
      <c r="B1051" s="1">
        <v>45334</v>
      </c>
      <c r="C1051" s="2" t="s">
        <v>41</v>
      </c>
      <c r="D1051" s="2" t="s">
        <v>12</v>
      </c>
      <c r="E1051" s="3">
        <v>0.25</v>
      </c>
      <c r="F1051" s="3">
        <v>0.28194444444444444</v>
      </c>
      <c r="G1051">
        <v>46</v>
      </c>
      <c r="H1051" s="2" t="s">
        <v>37</v>
      </c>
      <c r="I1051" s="2" t="s">
        <v>18</v>
      </c>
      <c r="J1051" s="2" t="s">
        <v>42</v>
      </c>
      <c r="K1051" s="2" t="s">
        <v>16</v>
      </c>
    </row>
    <row r="1052" spans="1:11" x14ac:dyDescent="0.3">
      <c r="A1052">
        <v>1051</v>
      </c>
      <c r="B1052" s="1">
        <v>45334</v>
      </c>
      <c r="C1052" s="2" t="s">
        <v>41</v>
      </c>
      <c r="D1052" s="2" t="s">
        <v>20</v>
      </c>
      <c r="E1052" s="3">
        <v>0.58333333333333337</v>
      </c>
      <c r="F1052" s="3">
        <v>0.60624999999999996</v>
      </c>
      <c r="G1052">
        <v>33</v>
      </c>
      <c r="H1052" s="2" t="s">
        <v>43</v>
      </c>
      <c r="I1052" s="2" t="s">
        <v>14</v>
      </c>
      <c r="J1052" s="2" t="s">
        <v>15</v>
      </c>
      <c r="K1052" s="2" t="s">
        <v>16</v>
      </c>
    </row>
    <row r="1053" spans="1:11" x14ac:dyDescent="0.3">
      <c r="A1053">
        <v>1052</v>
      </c>
      <c r="B1053" s="1">
        <v>45334</v>
      </c>
      <c r="C1053" s="2" t="s">
        <v>41</v>
      </c>
      <c r="D1053" s="2" t="s">
        <v>20</v>
      </c>
      <c r="E1053" s="3">
        <v>0.625</v>
      </c>
      <c r="F1053" s="3">
        <v>0.64236111111111116</v>
      </c>
      <c r="G1053">
        <v>25</v>
      </c>
      <c r="H1053" s="2" t="s">
        <v>37</v>
      </c>
      <c r="I1053" s="2" t="s">
        <v>18</v>
      </c>
      <c r="J1053" s="2" t="s">
        <v>28</v>
      </c>
      <c r="K1053" s="2" t="s">
        <v>16</v>
      </c>
    </row>
    <row r="1054" spans="1:11" x14ac:dyDescent="0.3">
      <c r="A1054">
        <v>1053</v>
      </c>
      <c r="B1054" s="1">
        <v>45334</v>
      </c>
      <c r="C1054" s="2" t="s">
        <v>41</v>
      </c>
      <c r="D1054" s="2" t="s">
        <v>20</v>
      </c>
      <c r="E1054" s="3">
        <v>0.68402777777777779</v>
      </c>
      <c r="F1054" s="3">
        <v>0.7055555555555556</v>
      </c>
      <c r="G1054">
        <v>31</v>
      </c>
      <c r="H1054" s="2" t="s">
        <v>39</v>
      </c>
      <c r="I1054" s="2" t="s">
        <v>14</v>
      </c>
      <c r="J1054" s="2" t="s">
        <v>38</v>
      </c>
      <c r="K1054" s="2" t="s">
        <v>16</v>
      </c>
    </row>
    <row r="1055" spans="1:11" x14ac:dyDescent="0.3">
      <c r="A1055">
        <v>1054</v>
      </c>
      <c r="B1055" s="1">
        <v>45334</v>
      </c>
      <c r="C1055" s="2" t="s">
        <v>41</v>
      </c>
      <c r="D1055" s="2" t="s">
        <v>24</v>
      </c>
      <c r="E1055" s="3">
        <v>0.91666666666666663</v>
      </c>
      <c r="F1055" s="3">
        <v>0.94513888888888886</v>
      </c>
      <c r="G1055">
        <v>41</v>
      </c>
      <c r="H1055" s="2" t="s">
        <v>43</v>
      </c>
      <c r="I1055" s="2" t="s">
        <v>14</v>
      </c>
      <c r="J1055" s="2" t="s">
        <v>36</v>
      </c>
      <c r="K1055" s="2" t="s">
        <v>16</v>
      </c>
    </row>
    <row r="1056" spans="1:11" x14ac:dyDescent="0.3">
      <c r="A1056">
        <v>1055</v>
      </c>
      <c r="B1056" s="1">
        <v>45334</v>
      </c>
      <c r="C1056" s="2" t="s">
        <v>44</v>
      </c>
      <c r="D1056" s="2" t="s">
        <v>12</v>
      </c>
      <c r="E1056" s="3">
        <v>0.25</v>
      </c>
      <c r="F1056" s="3">
        <v>0.26527777777777778</v>
      </c>
      <c r="G1056">
        <v>22</v>
      </c>
      <c r="H1056" s="2" t="s">
        <v>37</v>
      </c>
      <c r="I1056" s="2" t="s">
        <v>18</v>
      </c>
      <c r="J1056" s="2" t="s">
        <v>32</v>
      </c>
      <c r="K1056" s="2" t="s">
        <v>16</v>
      </c>
    </row>
    <row r="1057" spans="1:11" x14ac:dyDescent="0.3">
      <c r="A1057">
        <v>1056</v>
      </c>
      <c r="B1057" s="1">
        <v>45334</v>
      </c>
      <c r="C1057" s="2" t="s">
        <v>44</v>
      </c>
      <c r="D1057" s="2" t="s">
        <v>20</v>
      </c>
      <c r="E1057" s="3">
        <v>0.58333333333333337</v>
      </c>
      <c r="F1057" s="3">
        <v>0.62222222222222223</v>
      </c>
      <c r="G1057">
        <v>56</v>
      </c>
      <c r="H1057" s="2" t="s">
        <v>13</v>
      </c>
      <c r="I1057" s="2" t="s">
        <v>14</v>
      </c>
      <c r="J1057" s="2" t="s">
        <v>29</v>
      </c>
      <c r="K1057" s="2" t="s">
        <v>16</v>
      </c>
    </row>
    <row r="1058" spans="1:11" x14ac:dyDescent="0.3">
      <c r="A1058">
        <v>1057</v>
      </c>
      <c r="B1058" s="1">
        <v>45334</v>
      </c>
      <c r="C1058" s="2" t="s">
        <v>44</v>
      </c>
      <c r="D1058" s="2" t="s">
        <v>24</v>
      </c>
      <c r="E1058" s="3">
        <v>0.91666666666666663</v>
      </c>
      <c r="F1058" s="3">
        <v>0.93402777777777779</v>
      </c>
      <c r="G1058">
        <v>25</v>
      </c>
      <c r="H1058" s="2" t="s">
        <v>17</v>
      </c>
      <c r="I1058" s="2" t="s">
        <v>18</v>
      </c>
      <c r="J1058" s="2" t="s">
        <v>40</v>
      </c>
      <c r="K1058" s="2" t="s">
        <v>16</v>
      </c>
    </row>
    <row r="1059" spans="1:11" x14ac:dyDescent="0.3">
      <c r="A1059">
        <v>1058</v>
      </c>
      <c r="B1059" s="1">
        <v>45334</v>
      </c>
      <c r="C1059" s="2" t="s">
        <v>44</v>
      </c>
      <c r="D1059" s="2" t="s">
        <v>24</v>
      </c>
      <c r="E1059" s="3">
        <v>0.96875</v>
      </c>
      <c r="F1059" s="3">
        <v>0.97222222222222221</v>
      </c>
      <c r="G1059">
        <v>5</v>
      </c>
      <c r="H1059" s="2" t="s">
        <v>34</v>
      </c>
      <c r="I1059" s="2" t="s">
        <v>18</v>
      </c>
      <c r="J1059" s="2" t="s">
        <v>22</v>
      </c>
      <c r="K1059" s="2" t="s">
        <v>16</v>
      </c>
    </row>
    <row r="1060" spans="1:11" x14ac:dyDescent="0.3">
      <c r="A1060">
        <v>1059</v>
      </c>
      <c r="B1060" s="1">
        <v>45334</v>
      </c>
      <c r="C1060" s="2" t="s">
        <v>44</v>
      </c>
      <c r="D1060" s="2" t="s">
        <v>24</v>
      </c>
      <c r="E1060" s="3">
        <v>6.9444444444444447E-4</v>
      </c>
      <c r="F1060" s="3">
        <v>6.9444444444444441E-3</v>
      </c>
      <c r="G1060">
        <v>9</v>
      </c>
      <c r="H1060" s="2" t="s">
        <v>13</v>
      </c>
      <c r="I1060" s="2" t="s">
        <v>14</v>
      </c>
      <c r="J1060" s="2" t="s">
        <v>46</v>
      </c>
      <c r="K1060" s="2" t="s">
        <v>16</v>
      </c>
    </row>
    <row r="1061" spans="1:11" x14ac:dyDescent="0.3">
      <c r="A1061">
        <v>1060</v>
      </c>
      <c r="B1061" s="1">
        <v>45335</v>
      </c>
      <c r="C1061" s="2" t="s">
        <v>11</v>
      </c>
      <c r="D1061" s="2" t="s">
        <v>12</v>
      </c>
      <c r="E1061" s="3">
        <v>0.25</v>
      </c>
      <c r="F1061" s="3">
        <v>0.25972222222222224</v>
      </c>
      <c r="G1061">
        <v>14</v>
      </c>
      <c r="H1061" s="2" t="s">
        <v>17</v>
      </c>
      <c r="I1061" s="2" t="s">
        <v>18</v>
      </c>
      <c r="J1061" s="2" t="s">
        <v>19</v>
      </c>
      <c r="K1061" s="2" t="s">
        <v>16</v>
      </c>
    </row>
    <row r="1062" spans="1:11" x14ac:dyDescent="0.3">
      <c r="A1062">
        <v>1061</v>
      </c>
      <c r="B1062" s="1">
        <v>45335</v>
      </c>
      <c r="C1062" s="2" t="s">
        <v>11</v>
      </c>
      <c r="D1062" s="2" t="s">
        <v>20</v>
      </c>
      <c r="E1062" s="3">
        <v>0.58333333333333337</v>
      </c>
      <c r="F1062" s="3">
        <v>0.59930555555555554</v>
      </c>
      <c r="G1062">
        <v>23</v>
      </c>
      <c r="H1062" s="2" t="s">
        <v>13</v>
      </c>
      <c r="I1062" s="2" t="s">
        <v>14</v>
      </c>
      <c r="J1062" s="2" t="s">
        <v>42</v>
      </c>
      <c r="K1062" s="2" t="s">
        <v>16</v>
      </c>
    </row>
    <row r="1063" spans="1:11" x14ac:dyDescent="0.3">
      <c r="A1063">
        <v>1062</v>
      </c>
      <c r="B1063" s="1">
        <v>45335</v>
      </c>
      <c r="C1063" s="2" t="s">
        <v>11</v>
      </c>
      <c r="D1063" s="2" t="s">
        <v>24</v>
      </c>
      <c r="E1063" s="3">
        <v>0.91666666666666663</v>
      </c>
      <c r="F1063" s="3">
        <v>0.93888888888888888</v>
      </c>
      <c r="G1063">
        <v>32</v>
      </c>
      <c r="H1063" s="2" t="s">
        <v>27</v>
      </c>
      <c r="I1063" s="2" t="s">
        <v>18</v>
      </c>
      <c r="J1063" s="2" t="s">
        <v>26</v>
      </c>
      <c r="K1063" s="2" t="s">
        <v>16</v>
      </c>
    </row>
    <row r="1064" spans="1:11" x14ac:dyDescent="0.3">
      <c r="A1064">
        <v>1063</v>
      </c>
      <c r="B1064" s="1">
        <v>45335</v>
      </c>
      <c r="C1064" s="2" t="s">
        <v>30</v>
      </c>
      <c r="D1064" s="2" t="s">
        <v>12</v>
      </c>
      <c r="E1064" s="3">
        <v>0.25</v>
      </c>
      <c r="F1064" s="3">
        <v>0.26180555555555557</v>
      </c>
      <c r="G1064">
        <v>17</v>
      </c>
      <c r="H1064" s="2" t="s">
        <v>13</v>
      </c>
      <c r="I1064" s="2" t="s">
        <v>14</v>
      </c>
      <c r="J1064" s="2" t="s">
        <v>23</v>
      </c>
      <c r="K1064" s="2" t="s">
        <v>16</v>
      </c>
    </row>
    <row r="1065" spans="1:11" x14ac:dyDescent="0.3">
      <c r="A1065">
        <v>1064</v>
      </c>
      <c r="B1065" s="1">
        <v>45335</v>
      </c>
      <c r="C1065" s="2" t="s">
        <v>30</v>
      </c>
      <c r="D1065" s="2" t="s">
        <v>12</v>
      </c>
      <c r="E1065" s="3">
        <v>0.27638888888888891</v>
      </c>
      <c r="F1065" s="3">
        <v>0.26458333333333334</v>
      </c>
      <c r="G1065">
        <v>43</v>
      </c>
      <c r="H1065" s="2" t="s">
        <v>13</v>
      </c>
      <c r="I1065" s="2" t="s">
        <v>14</v>
      </c>
      <c r="J1065" s="2" t="s">
        <v>26</v>
      </c>
      <c r="K1065" s="2" t="s">
        <v>16</v>
      </c>
    </row>
    <row r="1066" spans="1:11" x14ac:dyDescent="0.3">
      <c r="A1066">
        <v>1065</v>
      </c>
      <c r="B1066" s="1">
        <v>45335</v>
      </c>
      <c r="C1066" s="2" t="s">
        <v>30</v>
      </c>
      <c r="D1066" s="2" t="s">
        <v>12</v>
      </c>
      <c r="E1066" s="3">
        <v>0.32569444444444445</v>
      </c>
      <c r="F1066" s="3">
        <v>0.3125</v>
      </c>
      <c r="G1066">
        <v>41</v>
      </c>
      <c r="H1066" s="2" t="s">
        <v>27</v>
      </c>
      <c r="I1066" s="2" t="s">
        <v>18</v>
      </c>
      <c r="J1066" s="2" t="s">
        <v>33</v>
      </c>
      <c r="K1066" s="2" t="s">
        <v>16</v>
      </c>
    </row>
    <row r="1067" spans="1:11" x14ac:dyDescent="0.3">
      <c r="A1067">
        <v>1066</v>
      </c>
      <c r="B1067" s="1">
        <v>45335</v>
      </c>
      <c r="C1067" s="2" t="s">
        <v>30</v>
      </c>
      <c r="D1067" s="2" t="s">
        <v>20</v>
      </c>
      <c r="E1067" s="3">
        <v>0.58333333333333337</v>
      </c>
      <c r="F1067" s="3">
        <v>0.61944444444444446</v>
      </c>
      <c r="G1067">
        <v>52</v>
      </c>
      <c r="H1067" s="2" t="s">
        <v>27</v>
      </c>
      <c r="I1067" s="2" t="s">
        <v>18</v>
      </c>
      <c r="J1067" s="2" t="s">
        <v>19</v>
      </c>
      <c r="K1067" s="2" t="s">
        <v>16</v>
      </c>
    </row>
    <row r="1068" spans="1:11" x14ac:dyDescent="0.3">
      <c r="A1068">
        <v>1067</v>
      </c>
      <c r="B1068" s="1">
        <v>45335</v>
      </c>
      <c r="C1068" s="2" t="s">
        <v>30</v>
      </c>
      <c r="D1068" s="2" t="s">
        <v>24</v>
      </c>
      <c r="E1068" s="3">
        <v>0.91666666666666663</v>
      </c>
      <c r="F1068" s="3">
        <v>0.93680555555555556</v>
      </c>
      <c r="G1068">
        <v>29</v>
      </c>
      <c r="H1068" s="2" t="s">
        <v>17</v>
      </c>
      <c r="I1068" s="2" t="s">
        <v>18</v>
      </c>
      <c r="J1068" s="2" t="s">
        <v>40</v>
      </c>
      <c r="K1068" s="2" t="s">
        <v>16</v>
      </c>
    </row>
    <row r="1069" spans="1:11" x14ac:dyDescent="0.3">
      <c r="A1069">
        <v>1068</v>
      </c>
      <c r="B1069" s="1">
        <v>45335</v>
      </c>
      <c r="C1069" s="2" t="s">
        <v>30</v>
      </c>
      <c r="D1069" s="2" t="s">
        <v>24</v>
      </c>
      <c r="E1069" s="3">
        <v>0.96319444444444446</v>
      </c>
      <c r="F1069" s="3">
        <v>0.96527777777777779</v>
      </c>
      <c r="G1069">
        <v>3</v>
      </c>
      <c r="H1069" s="2" t="s">
        <v>31</v>
      </c>
      <c r="I1069" s="2" t="s">
        <v>18</v>
      </c>
      <c r="J1069" s="2" t="s">
        <v>29</v>
      </c>
      <c r="K1069" s="2" t="s">
        <v>16</v>
      </c>
    </row>
    <row r="1070" spans="1:11" x14ac:dyDescent="0.3">
      <c r="A1070">
        <v>1069</v>
      </c>
      <c r="B1070" s="1">
        <v>45335</v>
      </c>
      <c r="C1070" s="2" t="s">
        <v>35</v>
      </c>
      <c r="D1070" s="2" t="s">
        <v>12</v>
      </c>
      <c r="E1070" s="3">
        <v>0.25</v>
      </c>
      <c r="F1070" s="3">
        <v>0.25624999999999998</v>
      </c>
      <c r="G1070">
        <v>9</v>
      </c>
      <c r="H1070" s="2" t="s">
        <v>17</v>
      </c>
      <c r="I1070" s="2" t="s">
        <v>18</v>
      </c>
      <c r="J1070" s="2" t="s">
        <v>22</v>
      </c>
      <c r="K1070" s="2" t="s">
        <v>16</v>
      </c>
    </row>
    <row r="1071" spans="1:11" x14ac:dyDescent="0.3">
      <c r="A1071">
        <v>1070</v>
      </c>
      <c r="B1071" s="1">
        <v>45335</v>
      </c>
      <c r="C1071" s="2" t="s">
        <v>35</v>
      </c>
      <c r="D1071" s="2" t="s">
        <v>20</v>
      </c>
      <c r="E1071" s="3">
        <v>0.58333333333333337</v>
      </c>
      <c r="F1071" s="3">
        <v>0.58750000000000002</v>
      </c>
      <c r="G1071">
        <v>6</v>
      </c>
      <c r="H1071" s="2" t="s">
        <v>25</v>
      </c>
      <c r="I1071" s="2" t="s">
        <v>14</v>
      </c>
      <c r="J1071" s="2" t="s">
        <v>23</v>
      </c>
      <c r="K1071" s="2" t="s">
        <v>16</v>
      </c>
    </row>
    <row r="1072" spans="1:11" x14ac:dyDescent="0.3">
      <c r="A1072">
        <v>1071</v>
      </c>
      <c r="B1072" s="1">
        <v>45335</v>
      </c>
      <c r="C1072" s="2" t="s">
        <v>35</v>
      </c>
      <c r="D1072" s="2" t="s">
        <v>20</v>
      </c>
      <c r="E1072" s="3">
        <v>0.59791666666666665</v>
      </c>
      <c r="F1072" s="3">
        <v>0.59305555555555556</v>
      </c>
      <c r="G1072">
        <v>53</v>
      </c>
      <c r="H1072" s="2" t="s">
        <v>39</v>
      </c>
      <c r="I1072" s="2" t="s">
        <v>14</v>
      </c>
      <c r="J1072" s="2" t="s">
        <v>29</v>
      </c>
      <c r="K1072" s="2" t="s">
        <v>16</v>
      </c>
    </row>
    <row r="1073" spans="1:11" x14ac:dyDescent="0.3">
      <c r="A1073">
        <v>1072</v>
      </c>
      <c r="B1073" s="1">
        <v>45335</v>
      </c>
      <c r="C1073" s="2" t="s">
        <v>35</v>
      </c>
      <c r="D1073" s="2" t="s">
        <v>24</v>
      </c>
      <c r="E1073" s="3">
        <v>0.91666666666666663</v>
      </c>
      <c r="F1073" s="3">
        <v>0.94444444444444442</v>
      </c>
      <c r="G1073">
        <v>40</v>
      </c>
      <c r="H1073" s="2" t="s">
        <v>17</v>
      </c>
      <c r="I1073" s="2" t="s">
        <v>18</v>
      </c>
      <c r="J1073" s="2" t="s">
        <v>26</v>
      </c>
      <c r="K1073" s="2" t="s">
        <v>16</v>
      </c>
    </row>
    <row r="1074" spans="1:11" x14ac:dyDescent="0.3">
      <c r="A1074">
        <v>1073</v>
      </c>
      <c r="B1074" s="1">
        <v>45335</v>
      </c>
      <c r="C1074" s="2" t="s">
        <v>41</v>
      </c>
      <c r="D1074" s="2" t="s">
        <v>12</v>
      </c>
      <c r="E1074" s="3">
        <v>0.25</v>
      </c>
      <c r="F1074" s="3">
        <v>0.26666666666666666</v>
      </c>
      <c r="G1074">
        <v>24</v>
      </c>
      <c r="H1074" s="2" t="s">
        <v>27</v>
      </c>
      <c r="I1074" s="2" t="s">
        <v>18</v>
      </c>
      <c r="J1074" s="2" t="s">
        <v>26</v>
      </c>
      <c r="K1074" s="2" t="s">
        <v>16</v>
      </c>
    </row>
    <row r="1075" spans="1:11" x14ac:dyDescent="0.3">
      <c r="A1075">
        <v>1074</v>
      </c>
      <c r="B1075" s="1">
        <v>45335</v>
      </c>
      <c r="C1075" s="2" t="s">
        <v>41</v>
      </c>
      <c r="D1075" s="2" t="s">
        <v>12</v>
      </c>
      <c r="E1075" s="3">
        <v>0.2902777777777778</v>
      </c>
      <c r="F1075" s="3">
        <v>0.27638888888888891</v>
      </c>
      <c r="G1075">
        <v>40</v>
      </c>
      <c r="H1075" s="2" t="s">
        <v>21</v>
      </c>
      <c r="I1075" s="2" t="s">
        <v>14</v>
      </c>
      <c r="J1075" s="2" t="s">
        <v>40</v>
      </c>
      <c r="K1075" s="2" t="s">
        <v>16</v>
      </c>
    </row>
    <row r="1076" spans="1:11" x14ac:dyDescent="0.3">
      <c r="A1076">
        <v>1075</v>
      </c>
      <c r="B1076" s="1">
        <v>45335</v>
      </c>
      <c r="C1076" s="2" t="s">
        <v>41</v>
      </c>
      <c r="D1076" s="2" t="s">
        <v>20</v>
      </c>
      <c r="E1076" s="3">
        <v>0.58333333333333337</v>
      </c>
      <c r="F1076" s="3">
        <v>0.59236111111111112</v>
      </c>
      <c r="G1076">
        <v>13</v>
      </c>
      <c r="H1076" s="2" t="s">
        <v>27</v>
      </c>
      <c r="I1076" s="2" t="s">
        <v>18</v>
      </c>
      <c r="J1076" s="2" t="s">
        <v>42</v>
      </c>
      <c r="K1076" s="2" t="s">
        <v>16</v>
      </c>
    </row>
    <row r="1077" spans="1:11" x14ac:dyDescent="0.3">
      <c r="A1077">
        <v>1076</v>
      </c>
      <c r="B1077" s="1">
        <v>45335</v>
      </c>
      <c r="C1077" s="2" t="s">
        <v>41</v>
      </c>
      <c r="D1077" s="2" t="s">
        <v>20</v>
      </c>
      <c r="E1077" s="3">
        <v>0.60555555555555551</v>
      </c>
      <c r="F1077" s="3">
        <v>0.61736111111111114</v>
      </c>
      <c r="G1077">
        <v>17</v>
      </c>
      <c r="H1077" s="2" t="s">
        <v>37</v>
      </c>
      <c r="I1077" s="2" t="s">
        <v>18</v>
      </c>
      <c r="J1077" s="2" t="s">
        <v>46</v>
      </c>
      <c r="K1077" s="2" t="s">
        <v>16</v>
      </c>
    </row>
    <row r="1078" spans="1:11" x14ac:dyDescent="0.3">
      <c r="A1078">
        <v>1077</v>
      </c>
      <c r="B1078" s="1">
        <v>45335</v>
      </c>
      <c r="C1078" s="2" t="s">
        <v>41</v>
      </c>
      <c r="D1078" s="2" t="s">
        <v>24</v>
      </c>
      <c r="E1078" s="3">
        <v>0.91666666666666663</v>
      </c>
      <c r="F1078" s="3">
        <v>0.95208333333333328</v>
      </c>
      <c r="G1078">
        <v>51</v>
      </c>
      <c r="H1078" s="2" t="s">
        <v>43</v>
      </c>
      <c r="I1078" s="2" t="s">
        <v>14</v>
      </c>
      <c r="J1078" s="2" t="s">
        <v>40</v>
      </c>
      <c r="K1078" s="2" t="s">
        <v>16</v>
      </c>
    </row>
    <row r="1079" spans="1:11" x14ac:dyDescent="0.3">
      <c r="A1079">
        <v>1078</v>
      </c>
      <c r="B1079" s="1">
        <v>45335</v>
      </c>
      <c r="C1079" s="2" t="s">
        <v>41</v>
      </c>
      <c r="D1079" s="2" t="s">
        <v>24</v>
      </c>
      <c r="E1079" s="3">
        <v>0.97638888888888886</v>
      </c>
      <c r="F1079" s="3">
        <v>0.99513888888888891</v>
      </c>
      <c r="G1079">
        <v>27</v>
      </c>
      <c r="H1079" s="2" t="s">
        <v>25</v>
      </c>
      <c r="I1079" s="2" t="s">
        <v>14</v>
      </c>
      <c r="J1079" s="2" t="s">
        <v>45</v>
      </c>
      <c r="K1079" s="2" t="s">
        <v>16</v>
      </c>
    </row>
    <row r="1080" spans="1:11" x14ac:dyDescent="0.3">
      <c r="A1080">
        <v>1079</v>
      </c>
      <c r="B1080" s="1">
        <v>45335</v>
      </c>
      <c r="C1080" s="2" t="s">
        <v>44</v>
      </c>
      <c r="D1080" s="2" t="s">
        <v>12</v>
      </c>
      <c r="E1080" s="3">
        <v>0.25</v>
      </c>
      <c r="F1080" s="3">
        <v>0.27500000000000002</v>
      </c>
      <c r="G1080">
        <v>36</v>
      </c>
      <c r="H1080" s="2" t="s">
        <v>39</v>
      </c>
      <c r="I1080" s="2" t="s">
        <v>14</v>
      </c>
      <c r="J1080" s="2" t="s">
        <v>33</v>
      </c>
      <c r="K1080" s="2" t="s">
        <v>16</v>
      </c>
    </row>
    <row r="1081" spans="1:11" x14ac:dyDescent="0.3">
      <c r="A1081">
        <v>1080</v>
      </c>
      <c r="B1081" s="1">
        <v>45335</v>
      </c>
      <c r="C1081" s="2" t="s">
        <v>44</v>
      </c>
      <c r="D1081" s="2" t="s">
        <v>12</v>
      </c>
      <c r="E1081" s="3">
        <v>0.30763888888888891</v>
      </c>
      <c r="F1081" s="3">
        <v>0.31388888888888888</v>
      </c>
      <c r="G1081">
        <v>9</v>
      </c>
      <c r="H1081" s="2" t="s">
        <v>25</v>
      </c>
      <c r="I1081" s="2" t="s">
        <v>14</v>
      </c>
      <c r="J1081" s="2" t="s">
        <v>32</v>
      </c>
      <c r="K1081" s="2" t="s">
        <v>16</v>
      </c>
    </row>
    <row r="1082" spans="1:11" x14ac:dyDescent="0.3">
      <c r="A1082">
        <v>1081</v>
      </c>
      <c r="B1082" s="1">
        <v>45335</v>
      </c>
      <c r="C1082" s="2" t="s">
        <v>44</v>
      </c>
      <c r="D1082" s="2" t="s">
        <v>20</v>
      </c>
      <c r="E1082" s="3">
        <v>0.58333333333333337</v>
      </c>
      <c r="F1082" s="3">
        <v>0.59236111111111112</v>
      </c>
      <c r="G1082">
        <v>13</v>
      </c>
      <c r="H1082" s="2" t="s">
        <v>21</v>
      </c>
      <c r="I1082" s="2" t="s">
        <v>14</v>
      </c>
      <c r="J1082" s="2" t="s">
        <v>15</v>
      </c>
      <c r="K1082" s="2" t="s">
        <v>16</v>
      </c>
    </row>
    <row r="1083" spans="1:11" x14ac:dyDescent="0.3">
      <c r="A1083">
        <v>1082</v>
      </c>
      <c r="B1083" s="1">
        <v>45335</v>
      </c>
      <c r="C1083" s="2" t="s">
        <v>44</v>
      </c>
      <c r="D1083" s="2" t="s">
        <v>24</v>
      </c>
      <c r="E1083" s="3">
        <v>0.91666666666666663</v>
      </c>
      <c r="F1083" s="3">
        <v>0.93125000000000002</v>
      </c>
      <c r="G1083">
        <v>21</v>
      </c>
      <c r="H1083" s="2" t="s">
        <v>43</v>
      </c>
      <c r="I1083" s="2" t="s">
        <v>14</v>
      </c>
      <c r="J1083" s="2" t="s">
        <v>28</v>
      </c>
      <c r="K1083" s="2" t="s">
        <v>16</v>
      </c>
    </row>
    <row r="1084" spans="1:11" x14ac:dyDescent="0.3">
      <c r="A1084">
        <v>1083</v>
      </c>
      <c r="B1084" s="1">
        <v>45335</v>
      </c>
      <c r="C1084" s="2" t="s">
        <v>44</v>
      </c>
      <c r="D1084" s="2" t="s">
        <v>24</v>
      </c>
      <c r="E1084" s="3">
        <v>0.96944444444444444</v>
      </c>
      <c r="F1084" s="3">
        <v>0.99444444444444446</v>
      </c>
      <c r="G1084">
        <v>36</v>
      </c>
      <c r="H1084" s="2" t="s">
        <v>43</v>
      </c>
      <c r="I1084" s="2" t="s">
        <v>14</v>
      </c>
      <c r="J1084" s="2" t="s">
        <v>45</v>
      </c>
      <c r="K1084" s="2" t="s">
        <v>16</v>
      </c>
    </row>
    <row r="1085" spans="1:11" x14ac:dyDescent="0.3">
      <c r="A1085">
        <v>1084</v>
      </c>
      <c r="B1085" s="1">
        <v>45336</v>
      </c>
      <c r="C1085" s="2" t="s">
        <v>11</v>
      </c>
      <c r="D1085" s="2" t="s">
        <v>12</v>
      </c>
      <c r="E1085" s="3">
        <v>0.25</v>
      </c>
      <c r="F1085" s="3">
        <v>0.27013888888888887</v>
      </c>
      <c r="G1085">
        <v>29</v>
      </c>
      <c r="H1085" s="2" t="s">
        <v>25</v>
      </c>
      <c r="I1085" s="2" t="s">
        <v>14</v>
      </c>
      <c r="J1085" s="2" t="s">
        <v>45</v>
      </c>
      <c r="K1085" s="2" t="s">
        <v>16</v>
      </c>
    </row>
    <row r="1086" spans="1:11" x14ac:dyDescent="0.3">
      <c r="A1086">
        <v>1085</v>
      </c>
      <c r="B1086" s="1">
        <v>45336</v>
      </c>
      <c r="C1086" s="2" t="s">
        <v>11</v>
      </c>
      <c r="D1086" s="2" t="s">
        <v>12</v>
      </c>
      <c r="E1086" s="3">
        <v>0.28749999999999998</v>
      </c>
      <c r="F1086" s="3">
        <v>0.25833333333333336</v>
      </c>
      <c r="G1086">
        <v>18</v>
      </c>
      <c r="H1086" s="2" t="s">
        <v>27</v>
      </c>
      <c r="I1086" s="2" t="s">
        <v>18</v>
      </c>
      <c r="J1086" s="2" t="s">
        <v>46</v>
      </c>
      <c r="K1086" s="2" t="s">
        <v>16</v>
      </c>
    </row>
    <row r="1087" spans="1:11" x14ac:dyDescent="0.3">
      <c r="A1087">
        <v>1086</v>
      </c>
      <c r="B1087" s="1">
        <v>45336</v>
      </c>
      <c r="C1087" s="2" t="s">
        <v>11</v>
      </c>
      <c r="D1087" s="2" t="s">
        <v>20</v>
      </c>
      <c r="E1087" s="3">
        <v>0.58333333333333337</v>
      </c>
      <c r="F1087" s="3">
        <v>0.61805555555555558</v>
      </c>
      <c r="G1087">
        <v>50</v>
      </c>
      <c r="H1087" s="2" t="s">
        <v>37</v>
      </c>
      <c r="I1087" s="2" t="s">
        <v>18</v>
      </c>
      <c r="J1087" s="2" t="s">
        <v>45</v>
      </c>
      <c r="K1087" s="2" t="s">
        <v>16</v>
      </c>
    </row>
    <row r="1088" spans="1:11" x14ac:dyDescent="0.3">
      <c r="A1088">
        <v>1087</v>
      </c>
      <c r="B1088" s="1">
        <v>45336</v>
      </c>
      <c r="C1088" s="2" t="s">
        <v>11</v>
      </c>
      <c r="D1088" s="2" t="s">
        <v>20</v>
      </c>
      <c r="E1088" s="3">
        <v>0.65416666666666667</v>
      </c>
      <c r="F1088" s="3">
        <v>0.66388888888888886</v>
      </c>
      <c r="G1088">
        <v>14</v>
      </c>
      <c r="H1088" s="2" t="s">
        <v>17</v>
      </c>
      <c r="I1088" s="2" t="s">
        <v>18</v>
      </c>
      <c r="J1088" s="2" t="s">
        <v>26</v>
      </c>
      <c r="K1088" s="2" t="s">
        <v>16</v>
      </c>
    </row>
    <row r="1089" spans="1:11" x14ac:dyDescent="0.3">
      <c r="A1089">
        <v>1088</v>
      </c>
      <c r="B1089" s="1">
        <v>45336</v>
      </c>
      <c r="C1089" s="2" t="s">
        <v>11</v>
      </c>
      <c r="D1089" s="2" t="s">
        <v>24</v>
      </c>
      <c r="E1089" s="3">
        <v>0.91666666666666663</v>
      </c>
      <c r="F1089" s="3">
        <v>0.94236111111111109</v>
      </c>
      <c r="G1089">
        <v>37</v>
      </c>
      <c r="H1089" s="2" t="s">
        <v>17</v>
      </c>
      <c r="I1089" s="2" t="s">
        <v>18</v>
      </c>
      <c r="J1089" s="2" t="s">
        <v>26</v>
      </c>
      <c r="K1089" s="2" t="s">
        <v>16</v>
      </c>
    </row>
    <row r="1090" spans="1:11" x14ac:dyDescent="0.3">
      <c r="A1090">
        <v>1089</v>
      </c>
      <c r="B1090" s="1">
        <v>45336</v>
      </c>
      <c r="C1090" s="2" t="s">
        <v>30</v>
      </c>
      <c r="D1090" s="2" t="s">
        <v>12</v>
      </c>
      <c r="E1090" s="3">
        <v>0.25</v>
      </c>
      <c r="F1090" s="3">
        <v>0.27916666666666667</v>
      </c>
      <c r="G1090">
        <v>42</v>
      </c>
      <c r="H1090" s="2" t="s">
        <v>17</v>
      </c>
      <c r="I1090" s="2" t="s">
        <v>18</v>
      </c>
      <c r="J1090" s="2" t="s">
        <v>46</v>
      </c>
      <c r="K1090" s="2" t="s">
        <v>16</v>
      </c>
    </row>
    <row r="1091" spans="1:11" x14ac:dyDescent="0.3">
      <c r="A1091">
        <v>1090</v>
      </c>
      <c r="B1091" s="1">
        <v>45336</v>
      </c>
      <c r="C1091" s="2" t="s">
        <v>30</v>
      </c>
      <c r="D1091" s="2" t="s">
        <v>12</v>
      </c>
      <c r="E1091" s="3">
        <v>0.29097222222222224</v>
      </c>
      <c r="F1091" s="3">
        <v>0.28680555555555554</v>
      </c>
      <c r="G1091">
        <v>54</v>
      </c>
      <c r="H1091" s="2" t="s">
        <v>34</v>
      </c>
      <c r="I1091" s="2" t="s">
        <v>18</v>
      </c>
      <c r="J1091" s="2" t="s">
        <v>33</v>
      </c>
      <c r="K1091" s="2" t="s">
        <v>16</v>
      </c>
    </row>
    <row r="1092" spans="1:11" x14ac:dyDescent="0.3">
      <c r="A1092">
        <v>1091</v>
      </c>
      <c r="B1092" s="1">
        <v>45336</v>
      </c>
      <c r="C1092" s="2" t="s">
        <v>30</v>
      </c>
      <c r="D1092" s="2" t="s">
        <v>12</v>
      </c>
      <c r="E1092" s="3">
        <v>0.36666666666666664</v>
      </c>
      <c r="F1092" s="3">
        <v>0.34166666666666667</v>
      </c>
      <c r="G1092">
        <v>24</v>
      </c>
      <c r="H1092" s="2" t="s">
        <v>25</v>
      </c>
      <c r="I1092" s="2" t="s">
        <v>14</v>
      </c>
      <c r="J1092" s="2" t="s">
        <v>45</v>
      </c>
      <c r="K1092" s="2" t="s">
        <v>16</v>
      </c>
    </row>
    <row r="1093" spans="1:11" x14ac:dyDescent="0.3">
      <c r="A1093">
        <v>1092</v>
      </c>
      <c r="B1093" s="1">
        <v>45336</v>
      </c>
      <c r="C1093" s="2" t="s">
        <v>30</v>
      </c>
      <c r="D1093" s="2" t="s">
        <v>20</v>
      </c>
      <c r="E1093" s="3">
        <v>0.58333333333333337</v>
      </c>
      <c r="F1093" s="3">
        <v>0.60972222222222228</v>
      </c>
      <c r="G1093">
        <v>38</v>
      </c>
      <c r="H1093" s="2" t="s">
        <v>13</v>
      </c>
      <c r="I1093" s="2" t="s">
        <v>14</v>
      </c>
      <c r="J1093" s="2" t="s">
        <v>32</v>
      </c>
      <c r="K1093" s="2" t="s">
        <v>16</v>
      </c>
    </row>
    <row r="1094" spans="1:11" x14ac:dyDescent="0.3">
      <c r="A1094">
        <v>1093</v>
      </c>
      <c r="B1094" s="1">
        <v>45336</v>
      </c>
      <c r="C1094" s="2" t="s">
        <v>30</v>
      </c>
      <c r="D1094" s="2" t="s">
        <v>24</v>
      </c>
      <c r="E1094" s="3">
        <v>0.91666666666666663</v>
      </c>
      <c r="F1094" s="3">
        <v>0.9555555555555556</v>
      </c>
      <c r="G1094">
        <v>56</v>
      </c>
      <c r="H1094" s="2" t="s">
        <v>25</v>
      </c>
      <c r="I1094" s="2" t="s">
        <v>14</v>
      </c>
      <c r="J1094" s="2" t="s">
        <v>26</v>
      </c>
      <c r="K1094" s="2" t="s">
        <v>16</v>
      </c>
    </row>
    <row r="1095" spans="1:11" x14ac:dyDescent="0.3">
      <c r="A1095">
        <v>1094</v>
      </c>
      <c r="B1095" s="1">
        <v>45336</v>
      </c>
      <c r="C1095" s="2" t="s">
        <v>35</v>
      </c>
      <c r="D1095" s="2" t="s">
        <v>12</v>
      </c>
      <c r="E1095" s="3">
        <v>0.25</v>
      </c>
      <c r="F1095" s="3">
        <v>0.25347222222222221</v>
      </c>
      <c r="G1095">
        <v>5</v>
      </c>
      <c r="H1095" s="2" t="s">
        <v>31</v>
      </c>
      <c r="I1095" s="2" t="s">
        <v>18</v>
      </c>
      <c r="J1095" s="2" t="s">
        <v>33</v>
      </c>
      <c r="K1095" s="2" t="s">
        <v>16</v>
      </c>
    </row>
    <row r="1096" spans="1:11" x14ac:dyDescent="0.3">
      <c r="A1096">
        <v>1095</v>
      </c>
      <c r="B1096" s="1">
        <v>45336</v>
      </c>
      <c r="C1096" s="2" t="s">
        <v>35</v>
      </c>
      <c r="D1096" s="2" t="s">
        <v>20</v>
      </c>
      <c r="E1096" s="3">
        <v>0.58333333333333337</v>
      </c>
      <c r="F1096" s="3">
        <v>0.6</v>
      </c>
      <c r="G1096">
        <v>24</v>
      </c>
      <c r="H1096" s="2" t="s">
        <v>25</v>
      </c>
      <c r="I1096" s="2" t="s">
        <v>14</v>
      </c>
      <c r="J1096" s="2" t="s">
        <v>38</v>
      </c>
      <c r="K1096" s="2" t="s">
        <v>16</v>
      </c>
    </row>
    <row r="1097" spans="1:11" x14ac:dyDescent="0.3">
      <c r="A1097">
        <v>1096</v>
      </c>
      <c r="B1097" s="1">
        <v>45336</v>
      </c>
      <c r="C1097" s="2" t="s">
        <v>35</v>
      </c>
      <c r="D1097" s="2" t="s">
        <v>20</v>
      </c>
      <c r="E1097" s="3">
        <v>0.63888888888888884</v>
      </c>
      <c r="F1097" s="3">
        <v>0.63749999999999996</v>
      </c>
      <c r="G1097">
        <v>58</v>
      </c>
      <c r="H1097" s="2" t="s">
        <v>34</v>
      </c>
      <c r="I1097" s="2" t="s">
        <v>18</v>
      </c>
      <c r="J1097" s="2" t="s">
        <v>19</v>
      </c>
      <c r="K1097" s="2" t="s">
        <v>16</v>
      </c>
    </row>
    <row r="1098" spans="1:11" x14ac:dyDescent="0.3">
      <c r="A1098">
        <v>1097</v>
      </c>
      <c r="B1098" s="1">
        <v>45336</v>
      </c>
      <c r="C1098" s="2" t="s">
        <v>35</v>
      </c>
      <c r="D1098" s="2" t="s">
        <v>24</v>
      </c>
      <c r="E1098" s="3">
        <v>0.91666666666666663</v>
      </c>
      <c r="F1098" s="3">
        <v>0.95416666666666672</v>
      </c>
      <c r="G1098">
        <v>54</v>
      </c>
      <c r="H1098" s="2" t="s">
        <v>43</v>
      </c>
      <c r="I1098" s="2" t="s">
        <v>14</v>
      </c>
      <c r="J1098" s="2" t="s">
        <v>22</v>
      </c>
      <c r="K1098" s="2" t="s">
        <v>16</v>
      </c>
    </row>
    <row r="1099" spans="1:11" x14ac:dyDescent="0.3">
      <c r="A1099">
        <v>1098</v>
      </c>
      <c r="B1099" s="1">
        <v>45336</v>
      </c>
      <c r="C1099" s="2" t="s">
        <v>35</v>
      </c>
      <c r="D1099" s="2" t="s">
        <v>24</v>
      </c>
      <c r="E1099" s="3">
        <v>0.96736111111111112</v>
      </c>
      <c r="F1099" s="3">
        <v>0.98263888888888884</v>
      </c>
      <c r="G1099">
        <v>22</v>
      </c>
      <c r="H1099" s="2" t="s">
        <v>13</v>
      </c>
      <c r="I1099" s="2" t="s">
        <v>14</v>
      </c>
      <c r="J1099" s="2" t="s">
        <v>32</v>
      </c>
      <c r="K1099" s="2" t="s">
        <v>16</v>
      </c>
    </row>
    <row r="1100" spans="1:11" x14ac:dyDescent="0.3">
      <c r="A1100">
        <v>1099</v>
      </c>
      <c r="B1100" s="1">
        <v>45336</v>
      </c>
      <c r="C1100" s="2" t="s">
        <v>35</v>
      </c>
      <c r="D1100" s="2" t="s">
        <v>24</v>
      </c>
      <c r="E1100" s="3">
        <v>2.2222222222222223E-2</v>
      </c>
      <c r="F1100" s="3">
        <v>3.4722222222222224E-2</v>
      </c>
      <c r="G1100">
        <v>18</v>
      </c>
      <c r="H1100" s="2" t="s">
        <v>39</v>
      </c>
      <c r="I1100" s="2" t="s">
        <v>14</v>
      </c>
      <c r="J1100" s="2" t="s">
        <v>46</v>
      </c>
      <c r="K1100" s="2" t="s">
        <v>16</v>
      </c>
    </row>
    <row r="1101" spans="1:11" x14ac:dyDescent="0.3">
      <c r="A1101">
        <v>1100</v>
      </c>
      <c r="B1101" s="1">
        <v>45336</v>
      </c>
      <c r="C1101" s="2" t="s">
        <v>41</v>
      </c>
      <c r="D1101" s="2" t="s">
        <v>12</v>
      </c>
      <c r="E1101" s="3">
        <v>0.25</v>
      </c>
      <c r="F1101" s="3">
        <v>0.25347222222222221</v>
      </c>
      <c r="G1101">
        <v>5</v>
      </c>
      <c r="H1101" s="2" t="s">
        <v>34</v>
      </c>
      <c r="I1101" s="2" t="s">
        <v>18</v>
      </c>
      <c r="J1101" s="2" t="s">
        <v>19</v>
      </c>
      <c r="K1101" s="2" t="s">
        <v>16</v>
      </c>
    </row>
    <row r="1102" spans="1:11" x14ac:dyDescent="0.3">
      <c r="A1102">
        <v>1101</v>
      </c>
      <c r="B1102" s="1">
        <v>45336</v>
      </c>
      <c r="C1102" s="2" t="s">
        <v>41</v>
      </c>
      <c r="D1102" s="2" t="s">
        <v>12</v>
      </c>
      <c r="E1102" s="3">
        <v>0.29444444444444445</v>
      </c>
      <c r="F1102" s="3">
        <v>0.32847222222222222</v>
      </c>
      <c r="G1102">
        <v>49</v>
      </c>
      <c r="H1102" s="2" t="s">
        <v>25</v>
      </c>
      <c r="I1102" s="2" t="s">
        <v>14</v>
      </c>
      <c r="J1102" s="2" t="s">
        <v>28</v>
      </c>
      <c r="K1102" s="2" t="s">
        <v>16</v>
      </c>
    </row>
    <row r="1103" spans="1:11" x14ac:dyDescent="0.3">
      <c r="A1103">
        <v>1102</v>
      </c>
      <c r="B1103" s="1">
        <v>45336</v>
      </c>
      <c r="C1103" s="2" t="s">
        <v>41</v>
      </c>
      <c r="D1103" s="2" t="s">
        <v>20</v>
      </c>
      <c r="E1103" s="3">
        <v>0.58333333333333337</v>
      </c>
      <c r="F1103" s="3">
        <v>0.59930555555555554</v>
      </c>
      <c r="G1103">
        <v>23</v>
      </c>
      <c r="H1103" s="2" t="s">
        <v>25</v>
      </c>
      <c r="I1103" s="2" t="s">
        <v>14</v>
      </c>
      <c r="J1103" s="2" t="s">
        <v>15</v>
      </c>
      <c r="K1103" s="2" t="s">
        <v>16</v>
      </c>
    </row>
    <row r="1104" spans="1:11" x14ac:dyDescent="0.3">
      <c r="A1104">
        <v>1103</v>
      </c>
      <c r="B1104" s="1">
        <v>45336</v>
      </c>
      <c r="C1104" s="2" t="s">
        <v>41</v>
      </c>
      <c r="D1104" s="2" t="s">
        <v>20</v>
      </c>
      <c r="E1104" s="3">
        <v>0.61388888888888893</v>
      </c>
      <c r="F1104" s="3">
        <v>0.59166666666666667</v>
      </c>
      <c r="G1104">
        <v>28</v>
      </c>
      <c r="H1104" s="2" t="s">
        <v>17</v>
      </c>
      <c r="I1104" s="2" t="s">
        <v>18</v>
      </c>
      <c r="J1104" s="2" t="s">
        <v>45</v>
      </c>
      <c r="K1104" s="2" t="s">
        <v>16</v>
      </c>
    </row>
    <row r="1105" spans="1:11" x14ac:dyDescent="0.3">
      <c r="A1105">
        <v>1104</v>
      </c>
      <c r="B1105" s="1">
        <v>45336</v>
      </c>
      <c r="C1105" s="2" t="s">
        <v>41</v>
      </c>
      <c r="D1105" s="2" t="s">
        <v>20</v>
      </c>
      <c r="E1105" s="3">
        <v>0.64583333333333337</v>
      </c>
      <c r="F1105" s="3">
        <v>0.65763888888888888</v>
      </c>
      <c r="G1105">
        <v>17</v>
      </c>
      <c r="H1105" s="2" t="s">
        <v>27</v>
      </c>
      <c r="I1105" s="2" t="s">
        <v>18</v>
      </c>
      <c r="J1105" s="2" t="s">
        <v>15</v>
      </c>
      <c r="K1105" s="2" t="s">
        <v>16</v>
      </c>
    </row>
    <row r="1106" spans="1:11" x14ac:dyDescent="0.3">
      <c r="A1106">
        <v>1105</v>
      </c>
      <c r="B1106" s="1">
        <v>45336</v>
      </c>
      <c r="C1106" s="2" t="s">
        <v>41</v>
      </c>
      <c r="D1106" s="2" t="s">
        <v>24</v>
      </c>
      <c r="E1106" s="3">
        <v>0.91666666666666663</v>
      </c>
      <c r="F1106" s="3">
        <v>0.91874999999999996</v>
      </c>
      <c r="G1106">
        <v>3</v>
      </c>
      <c r="H1106" s="2" t="s">
        <v>21</v>
      </c>
      <c r="I1106" s="2" t="s">
        <v>14</v>
      </c>
      <c r="J1106" s="2" t="s">
        <v>22</v>
      </c>
      <c r="K1106" s="2" t="s">
        <v>16</v>
      </c>
    </row>
    <row r="1107" spans="1:11" x14ac:dyDescent="0.3">
      <c r="A1107">
        <v>1106</v>
      </c>
      <c r="B1107" s="1">
        <v>45336</v>
      </c>
      <c r="C1107" s="2" t="s">
        <v>44</v>
      </c>
      <c r="D1107" s="2" t="s">
        <v>12</v>
      </c>
      <c r="E1107" s="3">
        <v>0.25</v>
      </c>
      <c r="F1107" s="3">
        <v>0.26180555555555557</v>
      </c>
      <c r="G1107">
        <v>17</v>
      </c>
      <c r="H1107" s="2" t="s">
        <v>37</v>
      </c>
      <c r="I1107" s="2" t="s">
        <v>18</v>
      </c>
      <c r="J1107" s="2" t="s">
        <v>45</v>
      </c>
      <c r="K1107" s="2" t="s">
        <v>16</v>
      </c>
    </row>
    <row r="1108" spans="1:11" x14ac:dyDescent="0.3">
      <c r="A1108">
        <v>1107</v>
      </c>
      <c r="B1108" s="1">
        <v>45336</v>
      </c>
      <c r="C1108" s="2" t="s">
        <v>44</v>
      </c>
      <c r="D1108" s="2" t="s">
        <v>20</v>
      </c>
      <c r="E1108" s="3">
        <v>0.58333333333333337</v>
      </c>
      <c r="F1108" s="3">
        <v>0.59791666666666665</v>
      </c>
      <c r="G1108">
        <v>21</v>
      </c>
      <c r="H1108" s="2" t="s">
        <v>25</v>
      </c>
      <c r="I1108" s="2" t="s">
        <v>14</v>
      </c>
      <c r="J1108" s="2" t="s">
        <v>40</v>
      </c>
      <c r="K1108" s="2" t="s">
        <v>16</v>
      </c>
    </row>
    <row r="1109" spans="1:11" x14ac:dyDescent="0.3">
      <c r="A1109">
        <v>1108</v>
      </c>
      <c r="B1109" s="1">
        <v>45336</v>
      </c>
      <c r="C1109" s="2" t="s">
        <v>44</v>
      </c>
      <c r="D1109" s="2" t="s">
        <v>24</v>
      </c>
      <c r="E1109" s="3">
        <v>0.91666666666666663</v>
      </c>
      <c r="F1109" s="3">
        <v>0.9243055555555556</v>
      </c>
      <c r="G1109">
        <v>11</v>
      </c>
      <c r="H1109" s="2" t="s">
        <v>17</v>
      </c>
      <c r="I1109" s="2" t="s">
        <v>18</v>
      </c>
      <c r="J1109" s="2" t="s">
        <v>19</v>
      </c>
      <c r="K1109" s="2" t="s">
        <v>16</v>
      </c>
    </row>
    <row r="1110" spans="1:11" x14ac:dyDescent="0.3">
      <c r="A1110">
        <v>1109</v>
      </c>
      <c r="B1110" s="1">
        <v>45336</v>
      </c>
      <c r="C1110" s="2" t="s">
        <v>44</v>
      </c>
      <c r="D1110" s="2" t="s">
        <v>24</v>
      </c>
      <c r="E1110" s="3">
        <v>0.94374999999999998</v>
      </c>
      <c r="F1110" s="3">
        <v>0.9506944444444444</v>
      </c>
      <c r="G1110">
        <v>10</v>
      </c>
      <c r="H1110" s="2" t="s">
        <v>25</v>
      </c>
      <c r="I1110" s="2" t="s">
        <v>14</v>
      </c>
      <c r="J1110" s="2" t="s">
        <v>19</v>
      </c>
      <c r="K1110" s="2" t="s">
        <v>16</v>
      </c>
    </row>
    <row r="1111" spans="1:11" x14ac:dyDescent="0.3">
      <c r="A1111">
        <v>1110</v>
      </c>
      <c r="B1111" s="1">
        <v>45336</v>
      </c>
      <c r="C1111" s="2" t="s">
        <v>44</v>
      </c>
      <c r="D1111" s="2" t="s">
        <v>24</v>
      </c>
      <c r="E1111" s="3">
        <v>0.96944444444444444</v>
      </c>
      <c r="F1111" s="3">
        <v>0.97569444444444442</v>
      </c>
      <c r="G1111">
        <v>9</v>
      </c>
      <c r="H1111" s="2" t="s">
        <v>43</v>
      </c>
      <c r="I1111" s="2" t="s">
        <v>14</v>
      </c>
      <c r="J1111" s="2" t="s">
        <v>46</v>
      </c>
      <c r="K1111" s="2" t="s">
        <v>16</v>
      </c>
    </row>
    <row r="1112" spans="1:11" x14ac:dyDescent="0.3">
      <c r="A1112">
        <v>1111</v>
      </c>
      <c r="B1112" s="1">
        <v>45337</v>
      </c>
      <c r="C1112" s="2" t="s">
        <v>11</v>
      </c>
      <c r="D1112" s="2" t="s">
        <v>12</v>
      </c>
      <c r="E1112" s="3">
        <v>0.25</v>
      </c>
      <c r="F1112" s="3">
        <v>0.27430555555555558</v>
      </c>
      <c r="G1112">
        <v>35</v>
      </c>
      <c r="H1112" s="2" t="s">
        <v>27</v>
      </c>
      <c r="I1112" s="2" t="s">
        <v>18</v>
      </c>
      <c r="J1112" s="2" t="s">
        <v>33</v>
      </c>
      <c r="K1112" s="2" t="s">
        <v>16</v>
      </c>
    </row>
    <row r="1113" spans="1:11" x14ac:dyDescent="0.3">
      <c r="A1113">
        <v>1112</v>
      </c>
      <c r="B1113" s="1">
        <v>45337</v>
      </c>
      <c r="C1113" s="2" t="s">
        <v>11</v>
      </c>
      <c r="D1113" s="2" t="s">
        <v>20</v>
      </c>
      <c r="E1113" s="3">
        <v>0.58333333333333337</v>
      </c>
      <c r="F1113" s="3">
        <v>0.58680555555555558</v>
      </c>
      <c r="G1113">
        <v>5</v>
      </c>
      <c r="H1113" s="2" t="s">
        <v>37</v>
      </c>
      <c r="I1113" s="2" t="s">
        <v>18</v>
      </c>
      <c r="J1113" s="2" t="s">
        <v>26</v>
      </c>
      <c r="K1113" s="2" t="s">
        <v>16</v>
      </c>
    </row>
    <row r="1114" spans="1:11" x14ac:dyDescent="0.3">
      <c r="A1114">
        <v>1113</v>
      </c>
      <c r="B1114" s="1">
        <v>45337</v>
      </c>
      <c r="C1114" s="2" t="s">
        <v>11</v>
      </c>
      <c r="D1114" s="2" t="s">
        <v>24</v>
      </c>
      <c r="E1114" s="3">
        <v>0.91666666666666663</v>
      </c>
      <c r="F1114" s="3">
        <v>0.92638888888888893</v>
      </c>
      <c r="G1114">
        <v>14</v>
      </c>
      <c r="H1114" s="2" t="s">
        <v>21</v>
      </c>
      <c r="I1114" s="2" t="s">
        <v>14</v>
      </c>
      <c r="J1114" s="2" t="s">
        <v>38</v>
      </c>
      <c r="K1114" s="2" t="s">
        <v>16</v>
      </c>
    </row>
    <row r="1115" spans="1:11" x14ac:dyDescent="0.3">
      <c r="A1115">
        <v>1114</v>
      </c>
      <c r="B1115" s="1">
        <v>45337</v>
      </c>
      <c r="C1115" s="2" t="s">
        <v>30</v>
      </c>
      <c r="D1115" s="2" t="s">
        <v>12</v>
      </c>
      <c r="E1115" s="3">
        <v>0.25</v>
      </c>
      <c r="F1115" s="3">
        <v>0.26250000000000001</v>
      </c>
      <c r="G1115">
        <v>18</v>
      </c>
      <c r="H1115" s="2" t="s">
        <v>31</v>
      </c>
      <c r="I1115" s="2" t="s">
        <v>18</v>
      </c>
      <c r="J1115" s="2" t="s">
        <v>38</v>
      </c>
      <c r="K1115" s="2" t="s">
        <v>16</v>
      </c>
    </row>
    <row r="1116" spans="1:11" x14ac:dyDescent="0.3">
      <c r="A1116">
        <v>1115</v>
      </c>
      <c r="B1116" s="1">
        <v>45337</v>
      </c>
      <c r="C1116" s="2" t="s">
        <v>30</v>
      </c>
      <c r="D1116" s="2" t="s">
        <v>20</v>
      </c>
      <c r="E1116" s="3">
        <v>0.58333333333333337</v>
      </c>
      <c r="F1116" s="3">
        <v>0.61319444444444449</v>
      </c>
      <c r="G1116">
        <v>43</v>
      </c>
      <c r="H1116" s="2" t="s">
        <v>31</v>
      </c>
      <c r="I1116" s="2" t="s">
        <v>18</v>
      </c>
      <c r="J1116" s="2" t="s">
        <v>38</v>
      </c>
      <c r="K1116" s="2" t="s">
        <v>16</v>
      </c>
    </row>
    <row r="1117" spans="1:11" x14ac:dyDescent="0.3">
      <c r="A1117">
        <v>1116</v>
      </c>
      <c r="B1117" s="1">
        <v>45337</v>
      </c>
      <c r="C1117" s="2" t="s">
        <v>30</v>
      </c>
      <c r="D1117" s="2" t="s">
        <v>20</v>
      </c>
      <c r="E1117" s="3">
        <v>0.63194444444444442</v>
      </c>
      <c r="F1117" s="3">
        <v>0.65416666666666667</v>
      </c>
      <c r="G1117">
        <v>32</v>
      </c>
      <c r="H1117" s="2" t="s">
        <v>27</v>
      </c>
      <c r="I1117" s="2" t="s">
        <v>18</v>
      </c>
      <c r="J1117" s="2" t="s">
        <v>38</v>
      </c>
      <c r="K1117" s="2" t="s">
        <v>16</v>
      </c>
    </row>
    <row r="1118" spans="1:11" x14ac:dyDescent="0.3">
      <c r="A1118">
        <v>1117</v>
      </c>
      <c r="B1118" s="1">
        <v>45337</v>
      </c>
      <c r="C1118" s="2" t="s">
        <v>30</v>
      </c>
      <c r="D1118" s="2" t="s">
        <v>24</v>
      </c>
      <c r="E1118" s="3">
        <v>0.91666666666666663</v>
      </c>
      <c r="F1118" s="3">
        <v>0.93888888888888888</v>
      </c>
      <c r="G1118">
        <v>32</v>
      </c>
      <c r="H1118" s="2" t="s">
        <v>43</v>
      </c>
      <c r="I1118" s="2" t="s">
        <v>14</v>
      </c>
      <c r="J1118" s="2" t="s">
        <v>36</v>
      </c>
      <c r="K1118" s="2" t="s">
        <v>16</v>
      </c>
    </row>
    <row r="1119" spans="1:11" x14ac:dyDescent="0.3">
      <c r="A1119">
        <v>1118</v>
      </c>
      <c r="B1119" s="1">
        <v>45337</v>
      </c>
      <c r="C1119" s="2" t="s">
        <v>30</v>
      </c>
      <c r="D1119" s="2" t="s">
        <v>24</v>
      </c>
      <c r="E1119" s="3">
        <v>0.97569444444444442</v>
      </c>
      <c r="F1119" s="3">
        <v>0.98055555555555551</v>
      </c>
      <c r="G1119">
        <v>7</v>
      </c>
      <c r="H1119" s="2" t="s">
        <v>43</v>
      </c>
      <c r="I1119" s="2" t="s">
        <v>14</v>
      </c>
      <c r="J1119" s="2" t="s">
        <v>22</v>
      </c>
      <c r="K1119" s="2" t="s">
        <v>16</v>
      </c>
    </row>
    <row r="1120" spans="1:11" x14ac:dyDescent="0.3">
      <c r="A1120">
        <v>1119</v>
      </c>
      <c r="B1120" s="1">
        <v>45337</v>
      </c>
      <c r="C1120" s="2" t="s">
        <v>35</v>
      </c>
      <c r="D1120" s="2" t="s">
        <v>12</v>
      </c>
      <c r="E1120" s="3">
        <v>0.25</v>
      </c>
      <c r="F1120" s="3">
        <v>0.28263888888888888</v>
      </c>
      <c r="G1120">
        <v>47</v>
      </c>
      <c r="H1120" s="2" t="s">
        <v>25</v>
      </c>
      <c r="I1120" s="2" t="s">
        <v>14</v>
      </c>
      <c r="J1120" s="2" t="s">
        <v>23</v>
      </c>
      <c r="K1120" s="2" t="s">
        <v>16</v>
      </c>
    </row>
    <row r="1121" spans="1:11" x14ac:dyDescent="0.3">
      <c r="A1121">
        <v>1120</v>
      </c>
      <c r="B1121" s="1">
        <v>45337</v>
      </c>
      <c r="C1121" s="2" t="s">
        <v>35</v>
      </c>
      <c r="D1121" s="2" t="s">
        <v>12</v>
      </c>
      <c r="E1121" s="3">
        <v>0.31666666666666665</v>
      </c>
      <c r="F1121" s="3">
        <v>0.31805555555555554</v>
      </c>
      <c r="G1121">
        <v>2</v>
      </c>
      <c r="H1121" s="2" t="s">
        <v>43</v>
      </c>
      <c r="I1121" s="2" t="s">
        <v>14</v>
      </c>
      <c r="J1121" s="2" t="s">
        <v>22</v>
      </c>
      <c r="K1121" s="2" t="s">
        <v>16</v>
      </c>
    </row>
    <row r="1122" spans="1:11" x14ac:dyDescent="0.3">
      <c r="A1122">
        <v>1121</v>
      </c>
      <c r="B1122" s="1">
        <v>45337</v>
      </c>
      <c r="C1122" s="2" t="s">
        <v>35</v>
      </c>
      <c r="D1122" s="2" t="s">
        <v>20</v>
      </c>
      <c r="E1122" s="3">
        <v>0.58333333333333337</v>
      </c>
      <c r="F1122" s="3">
        <v>0.58680555555555558</v>
      </c>
      <c r="G1122">
        <v>5</v>
      </c>
      <c r="H1122" s="2" t="s">
        <v>27</v>
      </c>
      <c r="I1122" s="2" t="s">
        <v>18</v>
      </c>
      <c r="J1122" s="2" t="s">
        <v>22</v>
      </c>
      <c r="K1122" s="2" t="s">
        <v>16</v>
      </c>
    </row>
    <row r="1123" spans="1:11" x14ac:dyDescent="0.3">
      <c r="A1123">
        <v>1122</v>
      </c>
      <c r="B1123" s="1">
        <v>45337</v>
      </c>
      <c r="C1123" s="2" t="s">
        <v>35</v>
      </c>
      <c r="D1123" s="2" t="s">
        <v>24</v>
      </c>
      <c r="E1123" s="3">
        <v>0.91666666666666663</v>
      </c>
      <c r="F1123" s="3">
        <v>0.95208333333333328</v>
      </c>
      <c r="G1123">
        <v>51</v>
      </c>
      <c r="H1123" s="2" t="s">
        <v>17</v>
      </c>
      <c r="I1123" s="2" t="s">
        <v>18</v>
      </c>
      <c r="J1123" s="2" t="s">
        <v>46</v>
      </c>
      <c r="K1123" s="2" t="s">
        <v>16</v>
      </c>
    </row>
    <row r="1124" spans="1:11" x14ac:dyDescent="0.3">
      <c r="A1124">
        <v>1123</v>
      </c>
      <c r="B1124" s="1">
        <v>45337</v>
      </c>
      <c r="C1124" s="2" t="s">
        <v>35</v>
      </c>
      <c r="D1124" s="2" t="s">
        <v>24</v>
      </c>
      <c r="E1124" s="3">
        <v>0.98541666666666672</v>
      </c>
      <c r="F1124" s="3">
        <v>0.99375000000000002</v>
      </c>
      <c r="G1124">
        <v>12</v>
      </c>
      <c r="H1124" s="2" t="s">
        <v>31</v>
      </c>
      <c r="I1124" s="2" t="s">
        <v>18</v>
      </c>
      <c r="J1124" s="2" t="s">
        <v>26</v>
      </c>
      <c r="K1124" s="2" t="s">
        <v>16</v>
      </c>
    </row>
    <row r="1125" spans="1:11" x14ac:dyDescent="0.3">
      <c r="A1125">
        <v>1124</v>
      </c>
      <c r="B1125" s="1">
        <v>45337</v>
      </c>
      <c r="C1125" s="2" t="s">
        <v>41</v>
      </c>
      <c r="D1125" s="2" t="s">
        <v>12</v>
      </c>
      <c r="E1125" s="3">
        <v>0.25</v>
      </c>
      <c r="F1125" s="3">
        <v>0.26180555555555557</v>
      </c>
      <c r="G1125">
        <v>17</v>
      </c>
      <c r="H1125" s="2" t="s">
        <v>27</v>
      </c>
      <c r="I1125" s="2" t="s">
        <v>18</v>
      </c>
      <c r="J1125" s="2" t="s">
        <v>29</v>
      </c>
      <c r="K1125" s="2" t="s">
        <v>16</v>
      </c>
    </row>
    <row r="1126" spans="1:11" x14ac:dyDescent="0.3">
      <c r="A1126">
        <v>1125</v>
      </c>
      <c r="B1126" s="1">
        <v>45337</v>
      </c>
      <c r="C1126" s="2" t="s">
        <v>41</v>
      </c>
      <c r="D1126" s="2" t="s">
        <v>20</v>
      </c>
      <c r="E1126" s="3">
        <v>0.58333333333333337</v>
      </c>
      <c r="F1126" s="3">
        <v>0.625</v>
      </c>
      <c r="G1126">
        <v>60</v>
      </c>
      <c r="H1126" s="2" t="s">
        <v>27</v>
      </c>
      <c r="I1126" s="2" t="s">
        <v>18</v>
      </c>
      <c r="J1126" s="2" t="s">
        <v>28</v>
      </c>
      <c r="K1126" s="2" t="s">
        <v>16</v>
      </c>
    </row>
    <row r="1127" spans="1:11" x14ac:dyDescent="0.3">
      <c r="A1127">
        <v>1126</v>
      </c>
      <c r="B1127" s="1">
        <v>45337</v>
      </c>
      <c r="C1127" s="2" t="s">
        <v>41</v>
      </c>
      <c r="D1127" s="2" t="s">
        <v>20</v>
      </c>
      <c r="E1127" s="3">
        <v>0.65</v>
      </c>
      <c r="F1127" s="3">
        <v>0.64097222222222228</v>
      </c>
      <c r="G1127">
        <v>47</v>
      </c>
      <c r="H1127" s="2" t="s">
        <v>13</v>
      </c>
      <c r="I1127" s="2" t="s">
        <v>14</v>
      </c>
      <c r="J1127" s="2" t="s">
        <v>46</v>
      </c>
      <c r="K1127" s="2" t="s">
        <v>16</v>
      </c>
    </row>
    <row r="1128" spans="1:11" x14ac:dyDescent="0.3">
      <c r="A1128">
        <v>1127</v>
      </c>
      <c r="B1128" s="1">
        <v>45337</v>
      </c>
      <c r="C1128" s="2" t="s">
        <v>41</v>
      </c>
      <c r="D1128" s="2" t="s">
        <v>20</v>
      </c>
      <c r="E1128" s="3">
        <v>0.71736111111111112</v>
      </c>
      <c r="F1128" s="3">
        <v>0.71944444444444444</v>
      </c>
      <c r="G1128">
        <v>3</v>
      </c>
      <c r="H1128" s="2" t="s">
        <v>43</v>
      </c>
      <c r="I1128" s="2" t="s">
        <v>14</v>
      </c>
      <c r="J1128" s="2" t="s">
        <v>46</v>
      </c>
      <c r="K1128" s="2" t="s">
        <v>16</v>
      </c>
    </row>
    <row r="1129" spans="1:11" x14ac:dyDescent="0.3">
      <c r="A1129">
        <v>1128</v>
      </c>
      <c r="B1129" s="1">
        <v>45337</v>
      </c>
      <c r="C1129" s="2" t="s">
        <v>41</v>
      </c>
      <c r="D1129" s="2" t="s">
        <v>24</v>
      </c>
      <c r="E1129" s="3">
        <v>0.91666666666666663</v>
      </c>
      <c r="F1129" s="3">
        <v>0.95833333333333337</v>
      </c>
      <c r="G1129">
        <v>60</v>
      </c>
      <c r="H1129" s="2" t="s">
        <v>37</v>
      </c>
      <c r="I1129" s="2" t="s">
        <v>18</v>
      </c>
      <c r="J1129" s="2" t="s">
        <v>38</v>
      </c>
      <c r="K1129" s="2" t="s">
        <v>16</v>
      </c>
    </row>
    <row r="1130" spans="1:11" x14ac:dyDescent="0.3">
      <c r="A1130">
        <v>1129</v>
      </c>
      <c r="B1130" s="1">
        <v>45337</v>
      </c>
      <c r="C1130" s="2" t="s">
        <v>41</v>
      </c>
      <c r="D1130" s="2" t="s">
        <v>24</v>
      </c>
      <c r="E1130" s="3">
        <v>0.99791666666666667</v>
      </c>
      <c r="F1130" s="3">
        <v>0.97361111111111109</v>
      </c>
      <c r="G1130">
        <v>25</v>
      </c>
      <c r="H1130" s="2" t="s">
        <v>27</v>
      </c>
      <c r="I1130" s="2" t="s">
        <v>18</v>
      </c>
      <c r="J1130" s="2" t="s">
        <v>42</v>
      </c>
      <c r="K1130" s="2" t="s">
        <v>16</v>
      </c>
    </row>
    <row r="1131" spans="1:11" x14ac:dyDescent="0.3">
      <c r="A1131">
        <v>1130</v>
      </c>
      <c r="B1131" s="1">
        <v>45337</v>
      </c>
      <c r="C1131" s="2" t="s">
        <v>44</v>
      </c>
      <c r="D1131" s="2" t="s">
        <v>12</v>
      </c>
      <c r="E1131" s="3">
        <v>0.25</v>
      </c>
      <c r="F1131" s="3">
        <v>0.27083333333333331</v>
      </c>
      <c r="G1131">
        <v>30</v>
      </c>
      <c r="H1131" s="2" t="s">
        <v>21</v>
      </c>
      <c r="I1131" s="2" t="s">
        <v>14</v>
      </c>
      <c r="J1131" s="2" t="s">
        <v>38</v>
      </c>
      <c r="K1131" s="2" t="s">
        <v>16</v>
      </c>
    </row>
    <row r="1132" spans="1:11" x14ac:dyDescent="0.3">
      <c r="A1132">
        <v>1131</v>
      </c>
      <c r="B1132" s="1">
        <v>45337</v>
      </c>
      <c r="C1132" s="2" t="s">
        <v>44</v>
      </c>
      <c r="D1132" s="2" t="s">
        <v>12</v>
      </c>
      <c r="E1132" s="3">
        <v>0.28125</v>
      </c>
      <c r="F1132" s="3">
        <v>0.25486111111111109</v>
      </c>
      <c r="G1132">
        <v>22</v>
      </c>
      <c r="H1132" s="2" t="s">
        <v>25</v>
      </c>
      <c r="I1132" s="2" t="s">
        <v>14</v>
      </c>
      <c r="J1132" s="2" t="s">
        <v>32</v>
      </c>
      <c r="K1132" s="2" t="s">
        <v>16</v>
      </c>
    </row>
    <row r="1133" spans="1:11" x14ac:dyDescent="0.3">
      <c r="A1133">
        <v>1132</v>
      </c>
      <c r="B1133" s="1">
        <v>45337</v>
      </c>
      <c r="C1133" s="2" t="s">
        <v>44</v>
      </c>
      <c r="D1133" s="2" t="s">
        <v>20</v>
      </c>
      <c r="E1133" s="3">
        <v>0.58333333333333337</v>
      </c>
      <c r="F1133" s="3">
        <v>0.62430555555555556</v>
      </c>
      <c r="G1133">
        <v>59</v>
      </c>
      <c r="H1133" s="2" t="s">
        <v>34</v>
      </c>
      <c r="I1133" s="2" t="s">
        <v>18</v>
      </c>
      <c r="J1133" s="2" t="s">
        <v>45</v>
      </c>
      <c r="K1133" s="2" t="s">
        <v>16</v>
      </c>
    </row>
    <row r="1134" spans="1:11" x14ac:dyDescent="0.3">
      <c r="A1134">
        <v>1133</v>
      </c>
      <c r="B1134" s="1">
        <v>45337</v>
      </c>
      <c r="C1134" s="2" t="s">
        <v>44</v>
      </c>
      <c r="D1134" s="2" t="s">
        <v>20</v>
      </c>
      <c r="E1134" s="3">
        <v>0.6479166666666667</v>
      </c>
      <c r="F1134" s="3">
        <v>0.65</v>
      </c>
      <c r="G1134">
        <v>3</v>
      </c>
      <c r="H1134" s="2" t="s">
        <v>21</v>
      </c>
      <c r="I1134" s="2" t="s">
        <v>14</v>
      </c>
      <c r="J1134" s="2" t="s">
        <v>42</v>
      </c>
      <c r="K1134" s="2" t="s">
        <v>16</v>
      </c>
    </row>
    <row r="1135" spans="1:11" x14ac:dyDescent="0.3">
      <c r="A1135">
        <v>1134</v>
      </c>
      <c r="B1135" s="1">
        <v>45337</v>
      </c>
      <c r="C1135" s="2" t="s">
        <v>44</v>
      </c>
      <c r="D1135" s="2" t="s">
        <v>24</v>
      </c>
      <c r="E1135" s="3">
        <v>0.91666666666666663</v>
      </c>
      <c r="F1135" s="3">
        <v>0.93611111111111112</v>
      </c>
      <c r="G1135">
        <v>28</v>
      </c>
      <c r="H1135" s="2" t="s">
        <v>31</v>
      </c>
      <c r="I1135" s="2" t="s">
        <v>18</v>
      </c>
      <c r="J1135" s="2" t="s">
        <v>32</v>
      </c>
      <c r="K1135" s="2" t="s">
        <v>16</v>
      </c>
    </row>
    <row r="1136" spans="1:11" x14ac:dyDescent="0.3">
      <c r="A1136">
        <v>1135</v>
      </c>
      <c r="B1136" s="1">
        <v>45338</v>
      </c>
      <c r="C1136" s="2" t="s">
        <v>11</v>
      </c>
      <c r="D1136" s="2" t="s">
        <v>12</v>
      </c>
      <c r="E1136" s="3">
        <v>0.25</v>
      </c>
      <c r="F1136" s="3">
        <v>0.26458333333333334</v>
      </c>
      <c r="G1136">
        <v>21</v>
      </c>
      <c r="H1136" s="2" t="s">
        <v>37</v>
      </c>
      <c r="I1136" s="2" t="s">
        <v>18</v>
      </c>
      <c r="J1136" s="2" t="s">
        <v>15</v>
      </c>
      <c r="K1136" s="2" t="s">
        <v>16</v>
      </c>
    </row>
    <row r="1137" spans="1:11" x14ac:dyDescent="0.3">
      <c r="A1137">
        <v>1136</v>
      </c>
      <c r="B1137" s="1">
        <v>45338</v>
      </c>
      <c r="C1137" s="2" t="s">
        <v>11</v>
      </c>
      <c r="D1137" s="2" t="s">
        <v>20</v>
      </c>
      <c r="E1137" s="3">
        <v>0.58333333333333337</v>
      </c>
      <c r="F1137" s="3">
        <v>0.6</v>
      </c>
      <c r="G1137">
        <v>24</v>
      </c>
      <c r="H1137" s="2" t="s">
        <v>31</v>
      </c>
      <c r="I1137" s="2" t="s">
        <v>18</v>
      </c>
      <c r="J1137" s="2" t="s">
        <v>22</v>
      </c>
      <c r="K1137" s="2" t="s">
        <v>16</v>
      </c>
    </row>
    <row r="1138" spans="1:11" x14ac:dyDescent="0.3">
      <c r="A1138">
        <v>1137</v>
      </c>
      <c r="B1138" s="1">
        <v>45338</v>
      </c>
      <c r="C1138" s="2" t="s">
        <v>11</v>
      </c>
      <c r="D1138" s="2" t="s">
        <v>24</v>
      </c>
      <c r="E1138" s="3">
        <v>0.91666666666666663</v>
      </c>
      <c r="F1138" s="3">
        <v>0.93958333333333333</v>
      </c>
      <c r="G1138">
        <v>33</v>
      </c>
      <c r="H1138" s="2" t="s">
        <v>34</v>
      </c>
      <c r="I1138" s="2" t="s">
        <v>18</v>
      </c>
      <c r="J1138" s="2" t="s">
        <v>40</v>
      </c>
      <c r="K1138" s="2" t="s">
        <v>16</v>
      </c>
    </row>
    <row r="1139" spans="1:11" x14ac:dyDescent="0.3">
      <c r="A1139">
        <v>1138</v>
      </c>
      <c r="B1139" s="1">
        <v>45338</v>
      </c>
      <c r="C1139" s="2" t="s">
        <v>30</v>
      </c>
      <c r="D1139" s="2" t="s">
        <v>12</v>
      </c>
      <c r="E1139" s="3">
        <v>0.25</v>
      </c>
      <c r="F1139" s="3">
        <v>0.2638888888888889</v>
      </c>
      <c r="G1139">
        <v>20</v>
      </c>
      <c r="H1139" s="2" t="s">
        <v>13</v>
      </c>
      <c r="I1139" s="2" t="s">
        <v>14</v>
      </c>
      <c r="J1139" s="2" t="s">
        <v>42</v>
      </c>
      <c r="K1139" s="2" t="s">
        <v>16</v>
      </c>
    </row>
    <row r="1140" spans="1:11" x14ac:dyDescent="0.3">
      <c r="A1140">
        <v>1139</v>
      </c>
      <c r="B1140" s="1">
        <v>45338</v>
      </c>
      <c r="C1140" s="2" t="s">
        <v>30</v>
      </c>
      <c r="D1140" s="2" t="s">
        <v>12</v>
      </c>
      <c r="E1140" s="3">
        <v>0.27777777777777779</v>
      </c>
      <c r="F1140" s="3">
        <v>0.27291666666666664</v>
      </c>
      <c r="G1140">
        <v>53</v>
      </c>
      <c r="H1140" s="2" t="s">
        <v>34</v>
      </c>
      <c r="I1140" s="2" t="s">
        <v>18</v>
      </c>
      <c r="J1140" s="2" t="s">
        <v>19</v>
      </c>
      <c r="K1140" s="2" t="s">
        <v>16</v>
      </c>
    </row>
    <row r="1141" spans="1:11" x14ac:dyDescent="0.3">
      <c r="A1141">
        <v>1140</v>
      </c>
      <c r="B1141" s="1">
        <v>45338</v>
      </c>
      <c r="C1141" s="2" t="s">
        <v>30</v>
      </c>
      <c r="D1141" s="2" t="s">
        <v>12</v>
      </c>
      <c r="E1141" s="3">
        <v>0.34027777777777779</v>
      </c>
      <c r="F1141" s="3">
        <v>0.35625000000000001</v>
      </c>
      <c r="G1141">
        <v>23</v>
      </c>
      <c r="H1141" s="2" t="s">
        <v>37</v>
      </c>
      <c r="I1141" s="2" t="s">
        <v>18</v>
      </c>
      <c r="J1141" s="2" t="s">
        <v>15</v>
      </c>
      <c r="K1141" s="2" t="s">
        <v>16</v>
      </c>
    </row>
    <row r="1142" spans="1:11" x14ac:dyDescent="0.3">
      <c r="A1142">
        <v>1141</v>
      </c>
      <c r="B1142" s="1">
        <v>45338</v>
      </c>
      <c r="C1142" s="2" t="s">
        <v>30</v>
      </c>
      <c r="D1142" s="2" t="s">
        <v>20</v>
      </c>
      <c r="E1142" s="3">
        <v>0.58333333333333337</v>
      </c>
      <c r="F1142" s="3">
        <v>0.62083333333333335</v>
      </c>
      <c r="G1142">
        <v>54</v>
      </c>
      <c r="H1142" s="2" t="s">
        <v>39</v>
      </c>
      <c r="I1142" s="2" t="s">
        <v>14</v>
      </c>
      <c r="J1142" s="2" t="s">
        <v>42</v>
      </c>
      <c r="K1142" s="2" t="s">
        <v>16</v>
      </c>
    </row>
    <row r="1143" spans="1:11" x14ac:dyDescent="0.3">
      <c r="A1143">
        <v>1142</v>
      </c>
      <c r="B1143" s="1">
        <v>45338</v>
      </c>
      <c r="C1143" s="2" t="s">
        <v>30</v>
      </c>
      <c r="D1143" s="2" t="s">
        <v>24</v>
      </c>
      <c r="E1143" s="3">
        <v>0.91666666666666663</v>
      </c>
      <c r="F1143" s="3">
        <v>0.94305555555555554</v>
      </c>
      <c r="G1143">
        <v>38</v>
      </c>
      <c r="H1143" s="2" t="s">
        <v>27</v>
      </c>
      <c r="I1143" s="2" t="s">
        <v>18</v>
      </c>
      <c r="J1143" s="2" t="s">
        <v>32</v>
      </c>
      <c r="K1143" s="2" t="s">
        <v>16</v>
      </c>
    </row>
    <row r="1144" spans="1:11" x14ac:dyDescent="0.3">
      <c r="A1144">
        <v>1143</v>
      </c>
      <c r="B1144" s="1">
        <v>45338</v>
      </c>
      <c r="C1144" s="2" t="s">
        <v>35</v>
      </c>
      <c r="D1144" s="2" t="s">
        <v>12</v>
      </c>
      <c r="E1144" s="3">
        <v>0.25</v>
      </c>
      <c r="F1144" s="3">
        <v>0.28263888888888888</v>
      </c>
      <c r="G1144">
        <v>47</v>
      </c>
      <c r="H1144" s="2" t="s">
        <v>17</v>
      </c>
      <c r="I1144" s="2" t="s">
        <v>18</v>
      </c>
      <c r="J1144" s="2" t="s">
        <v>32</v>
      </c>
      <c r="K1144" s="2" t="s">
        <v>16</v>
      </c>
    </row>
    <row r="1145" spans="1:11" x14ac:dyDescent="0.3">
      <c r="A1145">
        <v>1144</v>
      </c>
      <c r="B1145" s="1">
        <v>45338</v>
      </c>
      <c r="C1145" s="2" t="s">
        <v>35</v>
      </c>
      <c r="D1145" s="2" t="s">
        <v>20</v>
      </c>
      <c r="E1145" s="3">
        <v>0.58333333333333337</v>
      </c>
      <c r="F1145" s="3">
        <v>0.61875000000000002</v>
      </c>
      <c r="G1145">
        <v>51</v>
      </c>
      <c r="H1145" s="2" t="s">
        <v>27</v>
      </c>
      <c r="I1145" s="2" t="s">
        <v>18</v>
      </c>
      <c r="J1145" s="2" t="s">
        <v>19</v>
      </c>
      <c r="K1145" s="2" t="s">
        <v>16</v>
      </c>
    </row>
    <row r="1146" spans="1:11" x14ac:dyDescent="0.3">
      <c r="A1146">
        <v>1145</v>
      </c>
      <c r="B1146" s="1">
        <v>45338</v>
      </c>
      <c r="C1146" s="2" t="s">
        <v>35</v>
      </c>
      <c r="D1146" s="2" t="s">
        <v>20</v>
      </c>
      <c r="E1146" s="3">
        <v>0.66041666666666665</v>
      </c>
      <c r="F1146" s="3">
        <v>0.65208333333333335</v>
      </c>
      <c r="G1146">
        <v>48</v>
      </c>
      <c r="H1146" s="2" t="s">
        <v>43</v>
      </c>
      <c r="I1146" s="2" t="s">
        <v>14</v>
      </c>
      <c r="J1146" s="2" t="s">
        <v>22</v>
      </c>
      <c r="K1146" s="2" t="s">
        <v>16</v>
      </c>
    </row>
    <row r="1147" spans="1:11" x14ac:dyDescent="0.3">
      <c r="A1147">
        <v>1146</v>
      </c>
      <c r="B1147" s="1">
        <v>45338</v>
      </c>
      <c r="C1147" s="2" t="s">
        <v>35</v>
      </c>
      <c r="D1147" s="2" t="s">
        <v>24</v>
      </c>
      <c r="E1147" s="3">
        <v>0.91666666666666663</v>
      </c>
      <c r="F1147" s="3">
        <v>0.95416666666666672</v>
      </c>
      <c r="G1147">
        <v>54</v>
      </c>
      <c r="H1147" s="2" t="s">
        <v>21</v>
      </c>
      <c r="I1147" s="2" t="s">
        <v>14</v>
      </c>
      <c r="J1147" s="2" t="s">
        <v>19</v>
      </c>
      <c r="K1147" s="2" t="s">
        <v>16</v>
      </c>
    </row>
    <row r="1148" spans="1:11" x14ac:dyDescent="0.3">
      <c r="A1148">
        <v>1147</v>
      </c>
      <c r="B1148" s="1">
        <v>45338</v>
      </c>
      <c r="C1148" s="2" t="s">
        <v>35</v>
      </c>
      <c r="D1148" s="2" t="s">
        <v>24</v>
      </c>
      <c r="E1148" s="3">
        <v>0.98958333333333337</v>
      </c>
      <c r="F1148" s="3">
        <v>0.96597222222222223</v>
      </c>
      <c r="G1148">
        <v>26</v>
      </c>
      <c r="H1148" s="2" t="s">
        <v>25</v>
      </c>
      <c r="I1148" s="2" t="s">
        <v>14</v>
      </c>
      <c r="J1148" s="2" t="s">
        <v>32</v>
      </c>
      <c r="K1148" s="2" t="s">
        <v>16</v>
      </c>
    </row>
    <row r="1149" spans="1:11" x14ac:dyDescent="0.3">
      <c r="A1149">
        <v>1148</v>
      </c>
      <c r="B1149" s="1">
        <v>45338</v>
      </c>
      <c r="C1149" s="2" t="s">
        <v>35</v>
      </c>
      <c r="D1149" s="2" t="s">
        <v>24</v>
      </c>
      <c r="E1149" s="3">
        <v>4.583333333333333E-2</v>
      </c>
      <c r="F1149" s="3">
        <v>5.1388888888888887E-2</v>
      </c>
      <c r="G1149">
        <v>8</v>
      </c>
      <c r="H1149" s="2" t="s">
        <v>25</v>
      </c>
      <c r="I1149" s="2" t="s">
        <v>14</v>
      </c>
      <c r="J1149" s="2" t="s">
        <v>33</v>
      </c>
      <c r="K1149" s="2" t="s">
        <v>16</v>
      </c>
    </row>
    <row r="1150" spans="1:11" x14ac:dyDescent="0.3">
      <c r="A1150">
        <v>1149</v>
      </c>
      <c r="B1150" s="1">
        <v>45338</v>
      </c>
      <c r="C1150" s="2" t="s">
        <v>41</v>
      </c>
      <c r="D1150" s="2" t="s">
        <v>12</v>
      </c>
      <c r="E1150" s="3">
        <v>0.25</v>
      </c>
      <c r="F1150" s="3">
        <v>0.26458333333333334</v>
      </c>
      <c r="G1150">
        <v>21</v>
      </c>
      <c r="H1150" s="2" t="s">
        <v>25</v>
      </c>
      <c r="I1150" s="2" t="s">
        <v>14</v>
      </c>
      <c r="J1150" s="2" t="s">
        <v>38</v>
      </c>
      <c r="K1150" s="2" t="s">
        <v>16</v>
      </c>
    </row>
    <row r="1151" spans="1:11" x14ac:dyDescent="0.3">
      <c r="A1151">
        <v>1150</v>
      </c>
      <c r="B1151" s="1">
        <v>45338</v>
      </c>
      <c r="C1151" s="2" t="s">
        <v>41</v>
      </c>
      <c r="D1151" s="2" t="s">
        <v>20</v>
      </c>
      <c r="E1151" s="3">
        <v>0.58333333333333337</v>
      </c>
      <c r="F1151" s="3">
        <v>0.59791666666666665</v>
      </c>
      <c r="G1151">
        <v>21</v>
      </c>
      <c r="H1151" s="2" t="s">
        <v>34</v>
      </c>
      <c r="I1151" s="2" t="s">
        <v>18</v>
      </c>
      <c r="J1151" s="2" t="s">
        <v>26</v>
      </c>
      <c r="K1151" s="2" t="s">
        <v>16</v>
      </c>
    </row>
    <row r="1152" spans="1:11" x14ac:dyDescent="0.3">
      <c r="A1152">
        <v>1151</v>
      </c>
      <c r="B1152" s="1">
        <v>45338</v>
      </c>
      <c r="C1152" s="2" t="s">
        <v>41</v>
      </c>
      <c r="D1152" s="2" t="s">
        <v>24</v>
      </c>
      <c r="E1152" s="3">
        <v>0.91666666666666663</v>
      </c>
      <c r="F1152" s="3">
        <v>0.92361111111111116</v>
      </c>
      <c r="G1152">
        <v>10</v>
      </c>
      <c r="H1152" s="2" t="s">
        <v>43</v>
      </c>
      <c r="I1152" s="2" t="s">
        <v>14</v>
      </c>
      <c r="J1152" s="2" t="s">
        <v>45</v>
      </c>
      <c r="K1152" s="2" t="s">
        <v>16</v>
      </c>
    </row>
    <row r="1153" spans="1:11" x14ac:dyDescent="0.3">
      <c r="A1153">
        <v>1152</v>
      </c>
      <c r="B1153" s="1">
        <v>45338</v>
      </c>
      <c r="C1153" s="2" t="s">
        <v>44</v>
      </c>
      <c r="D1153" s="2" t="s">
        <v>12</v>
      </c>
      <c r="E1153" s="3">
        <v>0.25</v>
      </c>
      <c r="F1153" s="3">
        <v>0.28611111111111109</v>
      </c>
      <c r="G1153">
        <v>52</v>
      </c>
      <c r="H1153" s="2" t="s">
        <v>34</v>
      </c>
      <c r="I1153" s="2" t="s">
        <v>18</v>
      </c>
      <c r="J1153" s="2" t="s">
        <v>29</v>
      </c>
      <c r="K1153" s="2" t="s">
        <v>16</v>
      </c>
    </row>
    <row r="1154" spans="1:11" x14ac:dyDescent="0.3">
      <c r="A1154">
        <v>1153</v>
      </c>
      <c r="B1154" s="1">
        <v>45338</v>
      </c>
      <c r="C1154" s="2" t="s">
        <v>44</v>
      </c>
      <c r="D1154" s="2" t="s">
        <v>20</v>
      </c>
      <c r="E1154" s="3">
        <v>0.58333333333333337</v>
      </c>
      <c r="F1154" s="3">
        <v>0.62430555555555556</v>
      </c>
      <c r="G1154">
        <v>59</v>
      </c>
      <c r="H1154" s="2" t="s">
        <v>43</v>
      </c>
      <c r="I1154" s="2" t="s">
        <v>14</v>
      </c>
      <c r="J1154" s="2" t="s">
        <v>23</v>
      </c>
      <c r="K1154" s="2" t="s">
        <v>16</v>
      </c>
    </row>
    <row r="1155" spans="1:11" x14ac:dyDescent="0.3">
      <c r="A1155">
        <v>1154</v>
      </c>
      <c r="B1155" s="1">
        <v>45338</v>
      </c>
      <c r="C1155" s="2" t="s">
        <v>44</v>
      </c>
      <c r="D1155" s="2" t="s">
        <v>24</v>
      </c>
      <c r="E1155" s="3">
        <v>0.91666666666666663</v>
      </c>
      <c r="F1155" s="3">
        <v>0.92013888888888884</v>
      </c>
      <c r="G1155">
        <v>5</v>
      </c>
      <c r="H1155" s="2" t="s">
        <v>39</v>
      </c>
      <c r="I1155" s="2" t="s">
        <v>14</v>
      </c>
      <c r="J1155" s="2" t="s">
        <v>46</v>
      </c>
      <c r="K1155" s="2" t="s">
        <v>16</v>
      </c>
    </row>
    <row r="1156" spans="1:11" x14ac:dyDescent="0.3">
      <c r="A1156">
        <v>1155</v>
      </c>
      <c r="B1156" s="1">
        <v>45338</v>
      </c>
      <c r="C1156" s="2" t="s">
        <v>44</v>
      </c>
      <c r="D1156" s="2" t="s">
        <v>24</v>
      </c>
      <c r="E1156" s="3">
        <v>0.95277777777777772</v>
      </c>
      <c r="F1156" s="3">
        <v>0.93819444444444444</v>
      </c>
      <c r="G1156">
        <v>39</v>
      </c>
      <c r="H1156" s="2" t="s">
        <v>13</v>
      </c>
      <c r="I1156" s="2" t="s">
        <v>14</v>
      </c>
      <c r="J1156" s="2" t="s">
        <v>22</v>
      </c>
      <c r="K1156" s="2" t="s">
        <v>16</v>
      </c>
    </row>
    <row r="1157" spans="1:11" x14ac:dyDescent="0.3">
      <c r="A1157">
        <v>1156</v>
      </c>
      <c r="B1157" s="1">
        <v>45338</v>
      </c>
      <c r="C1157" s="2" t="s">
        <v>44</v>
      </c>
      <c r="D1157" s="2" t="s">
        <v>24</v>
      </c>
      <c r="E1157" s="3">
        <v>3.472222222222222E-3</v>
      </c>
      <c r="F1157" s="3">
        <v>9.0277777777777769E-3</v>
      </c>
      <c r="G1157">
        <v>8</v>
      </c>
      <c r="H1157" s="2" t="s">
        <v>43</v>
      </c>
      <c r="I1157" s="2" t="s">
        <v>14</v>
      </c>
      <c r="J1157" s="2" t="s">
        <v>38</v>
      </c>
      <c r="K1157" s="2" t="s">
        <v>16</v>
      </c>
    </row>
    <row r="1158" spans="1:11" x14ac:dyDescent="0.3">
      <c r="A1158">
        <v>1157</v>
      </c>
      <c r="B1158" s="1">
        <v>45339</v>
      </c>
      <c r="C1158" s="2" t="s">
        <v>11</v>
      </c>
      <c r="D1158" s="2" t="s">
        <v>12</v>
      </c>
      <c r="E1158" s="3">
        <v>0.25</v>
      </c>
      <c r="F1158" s="3">
        <v>0.26111111111111113</v>
      </c>
      <c r="G1158">
        <v>16</v>
      </c>
      <c r="H1158" s="2" t="s">
        <v>17</v>
      </c>
      <c r="I1158" s="2" t="s">
        <v>18</v>
      </c>
      <c r="J1158" s="2" t="s">
        <v>28</v>
      </c>
      <c r="K1158" s="2" t="s">
        <v>16</v>
      </c>
    </row>
    <row r="1159" spans="1:11" x14ac:dyDescent="0.3">
      <c r="A1159">
        <v>1158</v>
      </c>
      <c r="B1159" s="1">
        <v>45339</v>
      </c>
      <c r="C1159" s="2" t="s">
        <v>11</v>
      </c>
      <c r="D1159" s="2" t="s">
        <v>20</v>
      </c>
      <c r="E1159" s="3">
        <v>0.58333333333333337</v>
      </c>
      <c r="F1159" s="3">
        <v>0.6118055555555556</v>
      </c>
      <c r="G1159">
        <v>41</v>
      </c>
      <c r="H1159" s="2" t="s">
        <v>13</v>
      </c>
      <c r="I1159" s="2" t="s">
        <v>14</v>
      </c>
      <c r="J1159" s="2" t="s">
        <v>19</v>
      </c>
      <c r="K1159" s="2" t="s">
        <v>16</v>
      </c>
    </row>
    <row r="1160" spans="1:11" x14ac:dyDescent="0.3">
      <c r="A1160">
        <v>1159</v>
      </c>
      <c r="B1160" s="1">
        <v>45339</v>
      </c>
      <c r="C1160" s="2" t="s">
        <v>11</v>
      </c>
      <c r="D1160" s="2" t="s">
        <v>24</v>
      </c>
      <c r="E1160" s="3">
        <v>0.91666666666666663</v>
      </c>
      <c r="F1160" s="3">
        <v>0.94374999999999998</v>
      </c>
      <c r="G1160">
        <v>39</v>
      </c>
      <c r="H1160" s="2" t="s">
        <v>27</v>
      </c>
      <c r="I1160" s="2" t="s">
        <v>18</v>
      </c>
      <c r="J1160" s="2" t="s">
        <v>36</v>
      </c>
      <c r="K1160" s="2" t="s">
        <v>16</v>
      </c>
    </row>
    <row r="1161" spans="1:11" x14ac:dyDescent="0.3">
      <c r="A1161">
        <v>1160</v>
      </c>
      <c r="B1161" s="1">
        <v>45339</v>
      </c>
      <c r="C1161" s="2" t="s">
        <v>30</v>
      </c>
      <c r="D1161" s="2" t="s">
        <v>12</v>
      </c>
      <c r="E1161" s="3">
        <v>0.25</v>
      </c>
      <c r="F1161" s="3">
        <v>0.28333333333333333</v>
      </c>
      <c r="G1161">
        <v>48</v>
      </c>
      <c r="H1161" s="2" t="s">
        <v>13</v>
      </c>
      <c r="I1161" s="2" t="s">
        <v>14</v>
      </c>
      <c r="J1161" s="2" t="s">
        <v>40</v>
      </c>
      <c r="K1161" s="2" t="s">
        <v>16</v>
      </c>
    </row>
    <row r="1162" spans="1:11" x14ac:dyDescent="0.3">
      <c r="A1162">
        <v>1161</v>
      </c>
      <c r="B1162" s="1">
        <v>45339</v>
      </c>
      <c r="C1162" s="2" t="s">
        <v>30</v>
      </c>
      <c r="D1162" s="2" t="s">
        <v>20</v>
      </c>
      <c r="E1162" s="3">
        <v>0.58333333333333337</v>
      </c>
      <c r="F1162" s="3">
        <v>0.59097222222222223</v>
      </c>
      <c r="G1162">
        <v>11</v>
      </c>
      <c r="H1162" s="2" t="s">
        <v>21</v>
      </c>
      <c r="I1162" s="2" t="s">
        <v>14</v>
      </c>
      <c r="J1162" s="2" t="s">
        <v>26</v>
      </c>
      <c r="K1162" s="2" t="s">
        <v>16</v>
      </c>
    </row>
    <row r="1163" spans="1:11" x14ac:dyDescent="0.3">
      <c r="A1163">
        <v>1162</v>
      </c>
      <c r="B1163" s="1">
        <v>45339</v>
      </c>
      <c r="C1163" s="2" t="s">
        <v>30</v>
      </c>
      <c r="D1163" s="2" t="s">
        <v>24</v>
      </c>
      <c r="E1163" s="3">
        <v>0.91666666666666663</v>
      </c>
      <c r="F1163" s="3">
        <v>0.94930555555555551</v>
      </c>
      <c r="G1163">
        <v>47</v>
      </c>
      <c r="H1163" s="2" t="s">
        <v>37</v>
      </c>
      <c r="I1163" s="2" t="s">
        <v>18</v>
      </c>
      <c r="J1163" s="2" t="s">
        <v>29</v>
      </c>
      <c r="K1163" s="2" t="s">
        <v>16</v>
      </c>
    </row>
    <row r="1164" spans="1:11" x14ac:dyDescent="0.3">
      <c r="A1164">
        <v>1163</v>
      </c>
      <c r="B1164" s="1">
        <v>45339</v>
      </c>
      <c r="C1164" s="2" t="s">
        <v>30</v>
      </c>
      <c r="D1164" s="2" t="s">
        <v>24</v>
      </c>
      <c r="E1164" s="3">
        <v>0.97013888888888888</v>
      </c>
      <c r="F1164" s="3">
        <v>0.9868055555555556</v>
      </c>
      <c r="G1164">
        <v>24</v>
      </c>
      <c r="H1164" s="2" t="s">
        <v>31</v>
      </c>
      <c r="I1164" s="2" t="s">
        <v>18</v>
      </c>
      <c r="J1164" s="2" t="s">
        <v>45</v>
      </c>
      <c r="K1164" s="2" t="s">
        <v>16</v>
      </c>
    </row>
    <row r="1165" spans="1:11" x14ac:dyDescent="0.3">
      <c r="A1165">
        <v>1164</v>
      </c>
      <c r="B1165" s="1">
        <v>45339</v>
      </c>
      <c r="C1165" s="2" t="s">
        <v>30</v>
      </c>
      <c r="D1165" s="2" t="s">
        <v>24</v>
      </c>
      <c r="E1165" s="3">
        <v>0.99861111111111112</v>
      </c>
      <c r="F1165" s="3">
        <v>0.97222222222222221</v>
      </c>
      <c r="G1165">
        <v>22</v>
      </c>
      <c r="H1165" s="2" t="s">
        <v>21</v>
      </c>
      <c r="I1165" s="2" t="s">
        <v>14</v>
      </c>
      <c r="J1165" s="2" t="s">
        <v>40</v>
      </c>
      <c r="K1165" s="2" t="s">
        <v>16</v>
      </c>
    </row>
    <row r="1166" spans="1:11" x14ac:dyDescent="0.3">
      <c r="A1166">
        <v>1165</v>
      </c>
      <c r="B1166" s="1">
        <v>45339</v>
      </c>
      <c r="C1166" s="2" t="s">
        <v>35</v>
      </c>
      <c r="D1166" s="2" t="s">
        <v>20</v>
      </c>
      <c r="E1166" s="3">
        <v>0.58333333333333337</v>
      </c>
      <c r="F1166" s="3">
        <v>0.60833333333333328</v>
      </c>
      <c r="G1166">
        <v>36</v>
      </c>
      <c r="H1166" s="2" t="s">
        <v>39</v>
      </c>
      <c r="I1166" s="2" t="s">
        <v>14</v>
      </c>
      <c r="J1166" s="2" t="s">
        <v>45</v>
      </c>
      <c r="K1166" s="2" t="s">
        <v>16</v>
      </c>
    </row>
    <row r="1167" spans="1:11" x14ac:dyDescent="0.3">
      <c r="A1167">
        <v>1166</v>
      </c>
      <c r="B1167" s="1">
        <v>45339</v>
      </c>
      <c r="C1167" s="2" t="s">
        <v>35</v>
      </c>
      <c r="D1167" s="2" t="s">
        <v>24</v>
      </c>
      <c r="E1167" s="3">
        <v>0.91666666666666663</v>
      </c>
      <c r="F1167" s="3">
        <v>0.9555555555555556</v>
      </c>
      <c r="G1167">
        <v>56</v>
      </c>
      <c r="H1167" s="2" t="s">
        <v>43</v>
      </c>
      <c r="I1167" s="2" t="s">
        <v>14</v>
      </c>
      <c r="J1167" s="2" t="s">
        <v>15</v>
      </c>
      <c r="K1167" s="2" t="s">
        <v>16</v>
      </c>
    </row>
    <row r="1168" spans="1:11" x14ac:dyDescent="0.3">
      <c r="A1168">
        <v>1167</v>
      </c>
      <c r="B1168" s="1">
        <v>45339</v>
      </c>
      <c r="C1168" s="2" t="s">
        <v>41</v>
      </c>
      <c r="D1168" s="2" t="s">
        <v>12</v>
      </c>
      <c r="E1168" s="3">
        <v>0.25</v>
      </c>
      <c r="F1168" s="3">
        <v>0.26874999999999999</v>
      </c>
      <c r="G1168">
        <v>27</v>
      </c>
      <c r="H1168" s="2" t="s">
        <v>13</v>
      </c>
      <c r="I1168" s="2" t="s">
        <v>14</v>
      </c>
      <c r="J1168" s="2" t="s">
        <v>45</v>
      </c>
      <c r="K1168" s="2" t="s">
        <v>16</v>
      </c>
    </row>
    <row r="1169" spans="1:11" x14ac:dyDescent="0.3">
      <c r="A1169">
        <v>1168</v>
      </c>
      <c r="B1169" s="1">
        <v>45339</v>
      </c>
      <c r="C1169" s="2" t="s">
        <v>41</v>
      </c>
      <c r="D1169" s="2" t="s">
        <v>20</v>
      </c>
      <c r="E1169" s="3">
        <v>0.58333333333333337</v>
      </c>
      <c r="F1169" s="3">
        <v>0.625</v>
      </c>
      <c r="G1169">
        <v>60</v>
      </c>
      <c r="H1169" s="2" t="s">
        <v>17</v>
      </c>
      <c r="I1169" s="2" t="s">
        <v>18</v>
      </c>
      <c r="J1169" s="2" t="s">
        <v>22</v>
      </c>
      <c r="K1169" s="2" t="s">
        <v>16</v>
      </c>
    </row>
    <row r="1170" spans="1:11" x14ac:dyDescent="0.3">
      <c r="A1170">
        <v>1169</v>
      </c>
      <c r="B1170" s="1">
        <v>45339</v>
      </c>
      <c r="C1170" s="2" t="s">
        <v>41</v>
      </c>
      <c r="D1170" s="2" t="s">
        <v>24</v>
      </c>
      <c r="E1170" s="3">
        <v>0.91666666666666663</v>
      </c>
      <c r="F1170" s="3">
        <v>0.9375</v>
      </c>
      <c r="G1170">
        <v>30</v>
      </c>
      <c r="H1170" s="2" t="s">
        <v>39</v>
      </c>
      <c r="I1170" s="2" t="s">
        <v>14</v>
      </c>
      <c r="J1170" s="2" t="s">
        <v>22</v>
      </c>
      <c r="K1170" s="2" t="s">
        <v>16</v>
      </c>
    </row>
    <row r="1171" spans="1:11" x14ac:dyDescent="0.3">
      <c r="A1171">
        <v>1170</v>
      </c>
      <c r="B1171" s="1">
        <v>45339</v>
      </c>
      <c r="C1171" s="2" t="s">
        <v>41</v>
      </c>
      <c r="D1171" s="2" t="s">
        <v>24</v>
      </c>
      <c r="E1171" s="3">
        <v>0.97361111111111109</v>
      </c>
      <c r="F1171" s="3">
        <v>0.98263888888888884</v>
      </c>
      <c r="G1171">
        <v>13</v>
      </c>
      <c r="H1171" s="2" t="s">
        <v>17</v>
      </c>
      <c r="I1171" s="2" t="s">
        <v>18</v>
      </c>
      <c r="J1171" s="2" t="s">
        <v>46</v>
      </c>
      <c r="K1171" s="2" t="s">
        <v>16</v>
      </c>
    </row>
    <row r="1172" spans="1:11" x14ac:dyDescent="0.3">
      <c r="A1172">
        <v>1171</v>
      </c>
      <c r="B1172" s="1">
        <v>45339</v>
      </c>
      <c r="C1172" s="2" t="s">
        <v>44</v>
      </c>
      <c r="D1172" s="2" t="s">
        <v>12</v>
      </c>
      <c r="E1172" s="3">
        <v>0.25</v>
      </c>
      <c r="F1172" s="3">
        <v>0.26805555555555555</v>
      </c>
      <c r="G1172">
        <v>26</v>
      </c>
      <c r="H1172" s="2" t="s">
        <v>25</v>
      </c>
      <c r="I1172" s="2" t="s">
        <v>14</v>
      </c>
      <c r="J1172" s="2" t="s">
        <v>33</v>
      </c>
      <c r="K1172" s="2" t="s">
        <v>16</v>
      </c>
    </row>
    <row r="1173" spans="1:11" x14ac:dyDescent="0.3">
      <c r="A1173">
        <v>1172</v>
      </c>
      <c r="B1173" s="1">
        <v>45339</v>
      </c>
      <c r="C1173" s="2" t="s">
        <v>44</v>
      </c>
      <c r="D1173" s="2" t="s">
        <v>12</v>
      </c>
      <c r="E1173" s="3">
        <v>0.29583333333333334</v>
      </c>
      <c r="F1173" s="3">
        <v>0.31458333333333333</v>
      </c>
      <c r="G1173">
        <v>27</v>
      </c>
      <c r="H1173" s="2" t="s">
        <v>25</v>
      </c>
      <c r="I1173" s="2" t="s">
        <v>14</v>
      </c>
      <c r="J1173" s="2" t="s">
        <v>23</v>
      </c>
      <c r="K1173" s="2" t="s">
        <v>16</v>
      </c>
    </row>
    <row r="1174" spans="1:11" x14ac:dyDescent="0.3">
      <c r="A1174">
        <v>1173</v>
      </c>
      <c r="B1174" s="1">
        <v>45339</v>
      </c>
      <c r="C1174" s="2" t="s">
        <v>44</v>
      </c>
      <c r="D1174" s="2" t="s">
        <v>20</v>
      </c>
      <c r="E1174" s="3">
        <v>0.58333333333333337</v>
      </c>
      <c r="F1174" s="3">
        <v>0.61875000000000002</v>
      </c>
      <c r="G1174">
        <v>51</v>
      </c>
      <c r="H1174" s="2" t="s">
        <v>39</v>
      </c>
      <c r="I1174" s="2" t="s">
        <v>14</v>
      </c>
      <c r="J1174" s="2" t="s">
        <v>26</v>
      </c>
      <c r="K1174" s="2" t="s">
        <v>16</v>
      </c>
    </row>
    <row r="1175" spans="1:11" x14ac:dyDescent="0.3">
      <c r="A1175">
        <v>1174</v>
      </c>
      <c r="B1175" s="1">
        <v>45339</v>
      </c>
      <c r="C1175" s="2" t="s">
        <v>44</v>
      </c>
      <c r="D1175" s="2" t="s">
        <v>20</v>
      </c>
      <c r="E1175" s="3">
        <v>0.65625</v>
      </c>
      <c r="F1175" s="3">
        <v>0.62638888888888888</v>
      </c>
      <c r="G1175">
        <v>17</v>
      </c>
      <c r="H1175" s="2" t="s">
        <v>31</v>
      </c>
      <c r="I1175" s="2" t="s">
        <v>18</v>
      </c>
      <c r="J1175" s="2" t="s">
        <v>23</v>
      </c>
      <c r="K1175" s="2" t="s">
        <v>16</v>
      </c>
    </row>
    <row r="1176" spans="1:11" x14ac:dyDescent="0.3">
      <c r="A1176">
        <v>1175</v>
      </c>
      <c r="B1176" s="1">
        <v>45339</v>
      </c>
      <c r="C1176" s="2" t="s">
        <v>44</v>
      </c>
      <c r="D1176" s="2" t="s">
        <v>20</v>
      </c>
      <c r="E1176" s="3">
        <v>0.6791666666666667</v>
      </c>
      <c r="F1176" s="3">
        <v>0.68819444444444444</v>
      </c>
      <c r="G1176">
        <v>13</v>
      </c>
      <c r="H1176" s="2" t="s">
        <v>43</v>
      </c>
      <c r="I1176" s="2" t="s">
        <v>14</v>
      </c>
      <c r="J1176" s="2" t="s">
        <v>38</v>
      </c>
      <c r="K1176" s="2" t="s">
        <v>16</v>
      </c>
    </row>
    <row r="1177" spans="1:11" x14ac:dyDescent="0.3">
      <c r="A1177">
        <v>1176</v>
      </c>
      <c r="B1177" s="1">
        <v>45339</v>
      </c>
      <c r="C1177" s="2" t="s">
        <v>44</v>
      </c>
      <c r="D1177" s="2" t="s">
        <v>24</v>
      </c>
      <c r="E1177" s="3">
        <v>0.91666666666666663</v>
      </c>
      <c r="F1177" s="3">
        <v>0.95416666666666672</v>
      </c>
      <c r="G1177">
        <v>54</v>
      </c>
      <c r="H1177" s="2" t="s">
        <v>37</v>
      </c>
      <c r="I1177" s="2" t="s">
        <v>18</v>
      </c>
      <c r="J1177" s="2" t="s">
        <v>22</v>
      </c>
      <c r="K1177" s="2" t="s">
        <v>16</v>
      </c>
    </row>
    <row r="1178" spans="1:11" x14ac:dyDescent="0.3">
      <c r="A1178">
        <v>1177</v>
      </c>
      <c r="B1178" s="1">
        <v>45340</v>
      </c>
      <c r="C1178" s="2" t="s">
        <v>11</v>
      </c>
      <c r="D1178" s="2" t="s">
        <v>12</v>
      </c>
      <c r="E1178" s="3">
        <v>0.25</v>
      </c>
      <c r="F1178" s="3">
        <v>0.27361111111111114</v>
      </c>
      <c r="G1178">
        <v>34</v>
      </c>
      <c r="H1178" s="2" t="s">
        <v>17</v>
      </c>
      <c r="I1178" s="2" t="s">
        <v>18</v>
      </c>
      <c r="J1178" s="2" t="s">
        <v>29</v>
      </c>
      <c r="K1178" s="2" t="s">
        <v>16</v>
      </c>
    </row>
    <row r="1179" spans="1:11" x14ac:dyDescent="0.3">
      <c r="A1179">
        <v>1178</v>
      </c>
      <c r="B1179" s="1">
        <v>45340</v>
      </c>
      <c r="C1179" s="2" t="s">
        <v>11</v>
      </c>
      <c r="D1179" s="2" t="s">
        <v>12</v>
      </c>
      <c r="E1179" s="3">
        <v>0.28611111111111109</v>
      </c>
      <c r="F1179" s="3">
        <v>0.2673611111111111</v>
      </c>
      <c r="G1179">
        <v>33</v>
      </c>
      <c r="H1179" s="2" t="s">
        <v>27</v>
      </c>
      <c r="I1179" s="2" t="s">
        <v>18</v>
      </c>
      <c r="J1179" s="2" t="s">
        <v>26</v>
      </c>
      <c r="K1179" s="2" t="s">
        <v>16</v>
      </c>
    </row>
    <row r="1180" spans="1:11" x14ac:dyDescent="0.3">
      <c r="A1180">
        <v>1179</v>
      </c>
      <c r="B1180" s="1">
        <v>45340</v>
      </c>
      <c r="C1180" s="2" t="s">
        <v>11</v>
      </c>
      <c r="D1180" s="2" t="s">
        <v>20</v>
      </c>
      <c r="E1180" s="3">
        <v>0.58333333333333337</v>
      </c>
      <c r="F1180" s="3">
        <v>0.59097222222222223</v>
      </c>
      <c r="G1180">
        <v>11</v>
      </c>
      <c r="H1180" s="2" t="s">
        <v>13</v>
      </c>
      <c r="I1180" s="2" t="s">
        <v>14</v>
      </c>
      <c r="J1180" s="2" t="s">
        <v>45</v>
      </c>
      <c r="K1180" s="2" t="s">
        <v>16</v>
      </c>
    </row>
    <row r="1181" spans="1:11" x14ac:dyDescent="0.3">
      <c r="A1181">
        <v>1180</v>
      </c>
      <c r="B1181" s="1">
        <v>45340</v>
      </c>
      <c r="C1181" s="2" t="s">
        <v>11</v>
      </c>
      <c r="D1181" s="2" t="s">
        <v>24</v>
      </c>
      <c r="E1181" s="3">
        <v>0.91666666666666663</v>
      </c>
      <c r="F1181" s="3">
        <v>0.93611111111111112</v>
      </c>
      <c r="G1181">
        <v>28</v>
      </c>
      <c r="H1181" s="2" t="s">
        <v>21</v>
      </c>
      <c r="I1181" s="2" t="s">
        <v>14</v>
      </c>
      <c r="J1181" s="2" t="s">
        <v>19</v>
      </c>
      <c r="K1181" s="2" t="s">
        <v>16</v>
      </c>
    </row>
    <row r="1182" spans="1:11" x14ac:dyDescent="0.3">
      <c r="A1182">
        <v>1181</v>
      </c>
      <c r="B1182" s="1">
        <v>45340</v>
      </c>
      <c r="C1182" s="2" t="s">
        <v>30</v>
      </c>
      <c r="D1182" s="2" t="s">
        <v>12</v>
      </c>
      <c r="E1182" s="3">
        <v>0.25</v>
      </c>
      <c r="F1182" s="3">
        <v>0.27013888888888887</v>
      </c>
      <c r="G1182">
        <v>29</v>
      </c>
      <c r="H1182" s="2" t="s">
        <v>25</v>
      </c>
      <c r="I1182" s="2" t="s">
        <v>14</v>
      </c>
      <c r="J1182" s="2" t="s">
        <v>33</v>
      </c>
      <c r="K1182" s="2" t="s">
        <v>16</v>
      </c>
    </row>
    <row r="1183" spans="1:11" x14ac:dyDescent="0.3">
      <c r="A1183">
        <v>1182</v>
      </c>
      <c r="B1183" s="1">
        <v>45340</v>
      </c>
      <c r="C1183" s="2" t="s">
        <v>30</v>
      </c>
      <c r="D1183" s="2" t="s">
        <v>20</v>
      </c>
      <c r="E1183" s="3">
        <v>0.58333333333333337</v>
      </c>
      <c r="F1183" s="3">
        <v>0.59097222222222223</v>
      </c>
      <c r="G1183">
        <v>11</v>
      </c>
      <c r="H1183" s="2" t="s">
        <v>43</v>
      </c>
      <c r="I1183" s="2" t="s">
        <v>14</v>
      </c>
      <c r="J1183" s="2" t="s">
        <v>40</v>
      </c>
      <c r="K1183" s="2" t="s">
        <v>16</v>
      </c>
    </row>
    <row r="1184" spans="1:11" x14ac:dyDescent="0.3">
      <c r="A1184">
        <v>1183</v>
      </c>
      <c r="B1184" s="1">
        <v>45340</v>
      </c>
      <c r="C1184" s="2" t="s">
        <v>30</v>
      </c>
      <c r="D1184" s="2" t="s">
        <v>24</v>
      </c>
      <c r="E1184" s="3">
        <v>0.91666666666666663</v>
      </c>
      <c r="F1184" s="3">
        <v>0.92500000000000004</v>
      </c>
      <c r="G1184">
        <v>12</v>
      </c>
      <c r="H1184" s="2" t="s">
        <v>31</v>
      </c>
      <c r="I1184" s="2" t="s">
        <v>18</v>
      </c>
      <c r="J1184" s="2" t="s">
        <v>33</v>
      </c>
      <c r="K1184" s="2" t="s">
        <v>16</v>
      </c>
    </row>
    <row r="1185" spans="1:11" x14ac:dyDescent="0.3">
      <c r="A1185">
        <v>1184</v>
      </c>
      <c r="B1185" s="1">
        <v>45340</v>
      </c>
      <c r="C1185" s="2" t="s">
        <v>35</v>
      </c>
      <c r="D1185" s="2" t="s">
        <v>12</v>
      </c>
      <c r="E1185" s="3">
        <v>0.25</v>
      </c>
      <c r="F1185" s="3">
        <v>0.2722222222222222</v>
      </c>
      <c r="G1185">
        <v>32</v>
      </c>
      <c r="H1185" s="2" t="s">
        <v>17</v>
      </c>
      <c r="I1185" s="2" t="s">
        <v>18</v>
      </c>
      <c r="J1185" s="2" t="s">
        <v>33</v>
      </c>
      <c r="K1185" s="2" t="s">
        <v>16</v>
      </c>
    </row>
    <row r="1186" spans="1:11" x14ac:dyDescent="0.3">
      <c r="A1186">
        <v>1185</v>
      </c>
      <c r="B1186" s="1">
        <v>45340</v>
      </c>
      <c r="C1186" s="2" t="s">
        <v>35</v>
      </c>
      <c r="D1186" s="2" t="s">
        <v>12</v>
      </c>
      <c r="E1186" s="3">
        <v>0.31111111111111112</v>
      </c>
      <c r="F1186" s="3">
        <v>0.33194444444444443</v>
      </c>
      <c r="G1186">
        <v>30</v>
      </c>
      <c r="H1186" s="2" t="s">
        <v>13</v>
      </c>
      <c r="I1186" s="2" t="s">
        <v>14</v>
      </c>
      <c r="J1186" s="2" t="s">
        <v>46</v>
      </c>
      <c r="K1186" s="2" t="s">
        <v>16</v>
      </c>
    </row>
    <row r="1187" spans="1:11" x14ac:dyDescent="0.3">
      <c r="A1187">
        <v>1186</v>
      </c>
      <c r="B1187" s="1">
        <v>45340</v>
      </c>
      <c r="C1187" s="2" t="s">
        <v>35</v>
      </c>
      <c r="D1187" s="2" t="s">
        <v>12</v>
      </c>
      <c r="E1187" s="3">
        <v>0.34375</v>
      </c>
      <c r="F1187" s="3">
        <v>0.3576388888888889</v>
      </c>
      <c r="G1187">
        <v>20</v>
      </c>
      <c r="H1187" s="2" t="s">
        <v>25</v>
      </c>
      <c r="I1187" s="2" t="s">
        <v>14</v>
      </c>
      <c r="J1187" s="2" t="s">
        <v>40</v>
      </c>
      <c r="K1187" s="2" t="s">
        <v>16</v>
      </c>
    </row>
    <row r="1188" spans="1:11" x14ac:dyDescent="0.3">
      <c r="A1188">
        <v>1187</v>
      </c>
      <c r="B1188" s="1">
        <v>45340</v>
      </c>
      <c r="C1188" s="2" t="s">
        <v>35</v>
      </c>
      <c r="D1188" s="2" t="s">
        <v>20</v>
      </c>
      <c r="E1188" s="3">
        <v>0.58333333333333337</v>
      </c>
      <c r="F1188" s="3">
        <v>0.61319444444444449</v>
      </c>
      <c r="G1188">
        <v>43</v>
      </c>
      <c r="H1188" s="2" t="s">
        <v>17</v>
      </c>
      <c r="I1188" s="2" t="s">
        <v>18</v>
      </c>
      <c r="J1188" s="2" t="s">
        <v>33</v>
      </c>
      <c r="K1188" s="2" t="s">
        <v>16</v>
      </c>
    </row>
    <row r="1189" spans="1:11" x14ac:dyDescent="0.3">
      <c r="A1189">
        <v>1188</v>
      </c>
      <c r="B1189" s="1">
        <v>45340</v>
      </c>
      <c r="C1189" s="2" t="s">
        <v>35</v>
      </c>
      <c r="D1189" s="2" t="s">
        <v>20</v>
      </c>
      <c r="E1189" s="3">
        <v>0.65277777777777779</v>
      </c>
      <c r="F1189" s="3">
        <v>0.63124999999999998</v>
      </c>
      <c r="G1189">
        <v>29</v>
      </c>
      <c r="H1189" s="2" t="s">
        <v>34</v>
      </c>
      <c r="I1189" s="2" t="s">
        <v>18</v>
      </c>
      <c r="J1189" s="2" t="s">
        <v>38</v>
      </c>
      <c r="K1189" s="2" t="s">
        <v>16</v>
      </c>
    </row>
    <row r="1190" spans="1:11" x14ac:dyDescent="0.3">
      <c r="A1190">
        <v>1189</v>
      </c>
      <c r="B1190" s="1">
        <v>45340</v>
      </c>
      <c r="C1190" s="2" t="s">
        <v>35</v>
      </c>
      <c r="D1190" s="2" t="s">
        <v>20</v>
      </c>
      <c r="E1190" s="3">
        <v>0.7</v>
      </c>
      <c r="F1190" s="3">
        <v>0.6694444444444444</v>
      </c>
      <c r="G1190">
        <v>16</v>
      </c>
      <c r="H1190" s="2" t="s">
        <v>25</v>
      </c>
      <c r="I1190" s="2" t="s">
        <v>14</v>
      </c>
      <c r="J1190" s="2" t="s">
        <v>26</v>
      </c>
      <c r="K1190" s="2" t="s">
        <v>16</v>
      </c>
    </row>
    <row r="1191" spans="1:11" x14ac:dyDescent="0.3">
      <c r="A1191">
        <v>1190</v>
      </c>
      <c r="B1191" s="1">
        <v>45340</v>
      </c>
      <c r="C1191" s="2" t="s">
        <v>35</v>
      </c>
      <c r="D1191" s="2" t="s">
        <v>24</v>
      </c>
      <c r="E1191" s="3">
        <v>0.91666666666666663</v>
      </c>
      <c r="F1191" s="3">
        <v>0.93958333333333333</v>
      </c>
      <c r="G1191">
        <v>33</v>
      </c>
      <c r="H1191" s="2" t="s">
        <v>43</v>
      </c>
      <c r="I1191" s="2" t="s">
        <v>14</v>
      </c>
      <c r="J1191" s="2" t="s">
        <v>46</v>
      </c>
      <c r="K1191" s="2" t="s">
        <v>16</v>
      </c>
    </row>
    <row r="1192" spans="1:11" x14ac:dyDescent="0.3">
      <c r="A1192">
        <v>1191</v>
      </c>
      <c r="B1192" s="1">
        <v>45340</v>
      </c>
      <c r="C1192" s="2" t="s">
        <v>35</v>
      </c>
      <c r="D1192" s="2" t="s">
        <v>24</v>
      </c>
      <c r="E1192" s="3">
        <v>0.95138888888888884</v>
      </c>
      <c r="F1192" s="3">
        <v>0.91805555555555551</v>
      </c>
      <c r="G1192">
        <v>12</v>
      </c>
      <c r="H1192" s="2" t="s">
        <v>34</v>
      </c>
      <c r="I1192" s="2" t="s">
        <v>18</v>
      </c>
      <c r="J1192" s="2" t="s">
        <v>19</v>
      </c>
      <c r="K1192" s="2" t="s">
        <v>16</v>
      </c>
    </row>
    <row r="1193" spans="1:11" x14ac:dyDescent="0.3">
      <c r="A1193">
        <v>1192</v>
      </c>
      <c r="B1193" s="1">
        <v>45340</v>
      </c>
      <c r="C1193" s="2" t="s">
        <v>35</v>
      </c>
      <c r="D1193" s="2" t="s">
        <v>24</v>
      </c>
      <c r="E1193" s="3">
        <v>0.98819444444444449</v>
      </c>
      <c r="F1193" s="3">
        <v>0.97847222222222219</v>
      </c>
      <c r="G1193">
        <v>46</v>
      </c>
      <c r="H1193" s="2" t="s">
        <v>31</v>
      </c>
      <c r="I1193" s="2" t="s">
        <v>18</v>
      </c>
      <c r="J1193" s="2" t="s">
        <v>42</v>
      </c>
      <c r="K1193" s="2" t="s">
        <v>16</v>
      </c>
    </row>
    <row r="1194" spans="1:11" x14ac:dyDescent="0.3">
      <c r="A1194">
        <v>1193</v>
      </c>
      <c r="B1194" s="1">
        <v>45340</v>
      </c>
      <c r="C1194" s="2" t="s">
        <v>41</v>
      </c>
      <c r="D1194" s="2" t="s">
        <v>12</v>
      </c>
      <c r="E1194" s="3">
        <v>0.25</v>
      </c>
      <c r="F1194" s="3">
        <v>0.27638888888888891</v>
      </c>
      <c r="G1194">
        <v>38</v>
      </c>
      <c r="H1194" s="2" t="s">
        <v>21</v>
      </c>
      <c r="I1194" s="2" t="s">
        <v>14</v>
      </c>
      <c r="J1194" s="2" t="s">
        <v>40</v>
      </c>
      <c r="K1194" s="2" t="s">
        <v>16</v>
      </c>
    </row>
    <row r="1195" spans="1:11" x14ac:dyDescent="0.3">
      <c r="A1195">
        <v>1194</v>
      </c>
      <c r="B1195" s="1">
        <v>45340</v>
      </c>
      <c r="C1195" s="2" t="s">
        <v>41</v>
      </c>
      <c r="D1195" s="2" t="s">
        <v>20</v>
      </c>
      <c r="E1195" s="3">
        <v>0.58333333333333337</v>
      </c>
      <c r="F1195" s="3">
        <v>0.59513888888888888</v>
      </c>
      <c r="G1195">
        <v>17</v>
      </c>
      <c r="H1195" s="2" t="s">
        <v>34</v>
      </c>
      <c r="I1195" s="2" t="s">
        <v>18</v>
      </c>
      <c r="J1195" s="2" t="s">
        <v>38</v>
      </c>
      <c r="K1195" s="2" t="s">
        <v>16</v>
      </c>
    </row>
    <row r="1196" spans="1:11" x14ac:dyDescent="0.3">
      <c r="A1196">
        <v>1195</v>
      </c>
      <c r="B1196" s="1">
        <v>45340</v>
      </c>
      <c r="C1196" s="2" t="s">
        <v>41</v>
      </c>
      <c r="D1196" s="2" t="s">
        <v>24</v>
      </c>
      <c r="E1196" s="3">
        <v>0.91666666666666663</v>
      </c>
      <c r="F1196" s="3">
        <v>0.93680555555555556</v>
      </c>
      <c r="G1196">
        <v>29</v>
      </c>
      <c r="H1196" s="2" t="s">
        <v>27</v>
      </c>
      <c r="I1196" s="2" t="s">
        <v>18</v>
      </c>
      <c r="J1196" s="2" t="s">
        <v>33</v>
      </c>
      <c r="K1196" s="2" t="s">
        <v>16</v>
      </c>
    </row>
    <row r="1197" spans="1:11" x14ac:dyDescent="0.3">
      <c r="A1197">
        <v>1196</v>
      </c>
      <c r="B1197" s="1">
        <v>45340</v>
      </c>
      <c r="C1197" s="2" t="s">
        <v>44</v>
      </c>
      <c r="D1197" s="2" t="s">
        <v>12</v>
      </c>
      <c r="E1197" s="3">
        <v>0.25</v>
      </c>
      <c r="F1197" s="3">
        <v>0.26666666666666666</v>
      </c>
      <c r="G1197">
        <v>24</v>
      </c>
      <c r="H1197" s="2" t="s">
        <v>21</v>
      </c>
      <c r="I1197" s="2" t="s">
        <v>14</v>
      </c>
      <c r="J1197" s="2" t="s">
        <v>15</v>
      </c>
      <c r="K1197" s="2" t="s">
        <v>16</v>
      </c>
    </row>
    <row r="1198" spans="1:11" x14ac:dyDescent="0.3">
      <c r="A1198">
        <v>1197</v>
      </c>
      <c r="B1198" s="1">
        <v>45340</v>
      </c>
      <c r="C1198" s="2" t="s">
        <v>44</v>
      </c>
      <c r="D1198" s="2" t="s">
        <v>12</v>
      </c>
      <c r="E1198" s="3">
        <v>0.27777777777777779</v>
      </c>
      <c r="F1198" s="3">
        <v>0.25347222222222221</v>
      </c>
      <c r="G1198">
        <v>25</v>
      </c>
      <c r="H1198" s="2" t="s">
        <v>34</v>
      </c>
      <c r="I1198" s="2" t="s">
        <v>18</v>
      </c>
      <c r="J1198" s="2" t="s">
        <v>45</v>
      </c>
      <c r="K1198" s="2" t="s">
        <v>16</v>
      </c>
    </row>
    <row r="1199" spans="1:11" x14ac:dyDescent="0.3">
      <c r="A1199">
        <v>1198</v>
      </c>
      <c r="B1199" s="1">
        <v>45340</v>
      </c>
      <c r="C1199" s="2" t="s">
        <v>44</v>
      </c>
      <c r="D1199" s="2" t="s">
        <v>20</v>
      </c>
      <c r="E1199" s="3">
        <v>0.58333333333333337</v>
      </c>
      <c r="F1199" s="3">
        <v>0.59444444444444444</v>
      </c>
      <c r="G1199">
        <v>16</v>
      </c>
      <c r="H1199" s="2" t="s">
        <v>25</v>
      </c>
      <c r="I1199" s="2" t="s">
        <v>14</v>
      </c>
      <c r="J1199" s="2" t="s">
        <v>22</v>
      </c>
      <c r="K1199" s="2" t="s">
        <v>16</v>
      </c>
    </row>
    <row r="1200" spans="1:11" x14ac:dyDescent="0.3">
      <c r="A1200">
        <v>1199</v>
      </c>
      <c r="B1200" s="1">
        <v>45340</v>
      </c>
      <c r="C1200" s="2" t="s">
        <v>44</v>
      </c>
      <c r="D1200" s="2" t="s">
        <v>20</v>
      </c>
      <c r="E1200" s="3">
        <v>0.63194444444444442</v>
      </c>
      <c r="F1200" s="3">
        <v>0.63611111111111107</v>
      </c>
      <c r="G1200">
        <v>6</v>
      </c>
      <c r="H1200" s="2" t="s">
        <v>25</v>
      </c>
      <c r="I1200" s="2" t="s">
        <v>14</v>
      </c>
      <c r="J1200" s="2" t="s">
        <v>28</v>
      </c>
      <c r="K1200" s="2" t="s">
        <v>16</v>
      </c>
    </row>
    <row r="1201" spans="1:11" x14ac:dyDescent="0.3">
      <c r="A1201">
        <v>1200</v>
      </c>
      <c r="B1201" s="1">
        <v>45340</v>
      </c>
      <c r="C1201" s="2" t="s">
        <v>44</v>
      </c>
      <c r="D1201" s="2" t="s">
        <v>20</v>
      </c>
      <c r="E1201" s="3">
        <v>0.66666666666666663</v>
      </c>
      <c r="F1201" s="3">
        <v>0.70486111111111116</v>
      </c>
      <c r="G1201">
        <v>55</v>
      </c>
      <c r="H1201" s="2" t="s">
        <v>31</v>
      </c>
      <c r="I1201" s="2" t="s">
        <v>18</v>
      </c>
      <c r="J1201" s="2" t="s">
        <v>40</v>
      </c>
      <c r="K1201" s="2" t="s">
        <v>16</v>
      </c>
    </row>
    <row r="1202" spans="1:11" x14ac:dyDescent="0.3">
      <c r="A1202">
        <v>1201</v>
      </c>
      <c r="B1202" s="1">
        <v>45340</v>
      </c>
      <c r="C1202" s="2" t="s">
        <v>44</v>
      </c>
      <c r="D1202" s="2" t="s">
        <v>24</v>
      </c>
      <c r="E1202" s="3">
        <v>0.91666666666666663</v>
      </c>
      <c r="F1202" s="3">
        <v>0.92500000000000004</v>
      </c>
      <c r="G1202">
        <v>12</v>
      </c>
      <c r="H1202" s="2" t="s">
        <v>21</v>
      </c>
      <c r="I1202" s="2" t="s">
        <v>14</v>
      </c>
      <c r="J1202" s="2" t="s">
        <v>28</v>
      </c>
      <c r="K1202" s="2" t="s">
        <v>16</v>
      </c>
    </row>
    <row r="1203" spans="1:11" x14ac:dyDescent="0.3">
      <c r="A1203">
        <v>1202</v>
      </c>
      <c r="B1203" s="1">
        <v>45341</v>
      </c>
      <c r="C1203" s="2" t="s">
        <v>11</v>
      </c>
      <c r="D1203" s="2" t="s">
        <v>12</v>
      </c>
      <c r="E1203" s="3">
        <v>0.25</v>
      </c>
      <c r="F1203" s="3">
        <v>0.25833333333333336</v>
      </c>
      <c r="G1203">
        <v>12</v>
      </c>
      <c r="H1203" s="2" t="s">
        <v>13</v>
      </c>
      <c r="I1203" s="2" t="s">
        <v>14</v>
      </c>
      <c r="J1203" s="2" t="s">
        <v>33</v>
      </c>
      <c r="K1203" s="2" t="s">
        <v>16</v>
      </c>
    </row>
    <row r="1204" spans="1:11" x14ac:dyDescent="0.3">
      <c r="A1204">
        <v>1203</v>
      </c>
      <c r="B1204" s="1">
        <v>45341</v>
      </c>
      <c r="C1204" s="2" t="s">
        <v>11</v>
      </c>
      <c r="D1204" s="2" t="s">
        <v>12</v>
      </c>
      <c r="E1204" s="3">
        <v>0.27013888888888887</v>
      </c>
      <c r="F1204" s="3">
        <v>0.28125</v>
      </c>
      <c r="G1204">
        <v>16</v>
      </c>
      <c r="H1204" s="2" t="s">
        <v>21</v>
      </c>
      <c r="I1204" s="2" t="s">
        <v>14</v>
      </c>
      <c r="J1204" s="2" t="s">
        <v>45</v>
      </c>
      <c r="K1204" s="2" t="s">
        <v>16</v>
      </c>
    </row>
    <row r="1205" spans="1:11" x14ac:dyDescent="0.3">
      <c r="A1205">
        <v>1204</v>
      </c>
      <c r="B1205" s="1">
        <v>45341</v>
      </c>
      <c r="C1205" s="2" t="s">
        <v>11</v>
      </c>
      <c r="D1205" s="2" t="s">
        <v>12</v>
      </c>
      <c r="E1205" s="3">
        <v>0.29583333333333334</v>
      </c>
      <c r="F1205" s="3">
        <v>0.29930555555555555</v>
      </c>
      <c r="G1205">
        <v>5</v>
      </c>
      <c r="H1205" s="2" t="s">
        <v>31</v>
      </c>
      <c r="I1205" s="2" t="s">
        <v>18</v>
      </c>
      <c r="J1205" s="2" t="s">
        <v>40</v>
      </c>
      <c r="K1205" s="2" t="s">
        <v>16</v>
      </c>
    </row>
    <row r="1206" spans="1:11" x14ac:dyDescent="0.3">
      <c r="A1206">
        <v>1205</v>
      </c>
      <c r="B1206" s="1">
        <v>45341</v>
      </c>
      <c r="C1206" s="2" t="s">
        <v>11</v>
      </c>
      <c r="D1206" s="2" t="s">
        <v>20</v>
      </c>
      <c r="E1206" s="3">
        <v>0.58333333333333337</v>
      </c>
      <c r="F1206" s="3">
        <v>0.58819444444444446</v>
      </c>
      <c r="G1206">
        <v>7</v>
      </c>
      <c r="H1206" s="2" t="s">
        <v>17</v>
      </c>
      <c r="I1206" s="2" t="s">
        <v>18</v>
      </c>
      <c r="J1206" s="2" t="s">
        <v>29</v>
      </c>
      <c r="K1206" s="2" t="s">
        <v>16</v>
      </c>
    </row>
    <row r="1207" spans="1:11" x14ac:dyDescent="0.3">
      <c r="A1207">
        <v>1206</v>
      </c>
      <c r="B1207" s="1">
        <v>45341</v>
      </c>
      <c r="C1207" s="2" t="s">
        <v>11</v>
      </c>
      <c r="D1207" s="2" t="s">
        <v>24</v>
      </c>
      <c r="E1207" s="3">
        <v>0.91666666666666663</v>
      </c>
      <c r="F1207" s="3">
        <v>0.92708333333333337</v>
      </c>
      <c r="G1207">
        <v>15</v>
      </c>
      <c r="H1207" s="2" t="s">
        <v>34</v>
      </c>
      <c r="I1207" s="2" t="s">
        <v>18</v>
      </c>
      <c r="J1207" s="2" t="s">
        <v>28</v>
      </c>
      <c r="K1207" s="2" t="s">
        <v>16</v>
      </c>
    </row>
    <row r="1208" spans="1:11" x14ac:dyDescent="0.3">
      <c r="A1208">
        <v>1207</v>
      </c>
      <c r="B1208" s="1">
        <v>45341</v>
      </c>
      <c r="C1208" s="2" t="s">
        <v>11</v>
      </c>
      <c r="D1208" s="2" t="s">
        <v>24</v>
      </c>
      <c r="E1208" s="3">
        <v>0.94513888888888886</v>
      </c>
      <c r="F1208" s="3">
        <v>0.94444444444444442</v>
      </c>
      <c r="G1208">
        <v>59</v>
      </c>
      <c r="H1208" s="2" t="s">
        <v>37</v>
      </c>
      <c r="I1208" s="2" t="s">
        <v>18</v>
      </c>
      <c r="J1208" s="2" t="s">
        <v>19</v>
      </c>
      <c r="K1208" s="2" t="s">
        <v>16</v>
      </c>
    </row>
    <row r="1209" spans="1:11" x14ac:dyDescent="0.3">
      <c r="A1209">
        <v>1208</v>
      </c>
      <c r="B1209" s="1">
        <v>45341</v>
      </c>
      <c r="C1209" s="2" t="s">
        <v>11</v>
      </c>
      <c r="D1209" s="2" t="s">
        <v>24</v>
      </c>
      <c r="E1209" s="3">
        <v>0.99791666666666667</v>
      </c>
      <c r="F1209" s="3">
        <v>0.96875</v>
      </c>
      <c r="G1209">
        <v>18</v>
      </c>
      <c r="H1209" s="2" t="s">
        <v>39</v>
      </c>
      <c r="I1209" s="2" t="s">
        <v>14</v>
      </c>
      <c r="J1209" s="2" t="s">
        <v>36</v>
      </c>
      <c r="K1209" s="2" t="s">
        <v>16</v>
      </c>
    </row>
    <row r="1210" spans="1:11" x14ac:dyDescent="0.3">
      <c r="A1210">
        <v>1209</v>
      </c>
      <c r="B1210" s="1">
        <v>45341</v>
      </c>
      <c r="C1210" s="2" t="s">
        <v>30</v>
      </c>
      <c r="D1210" s="2" t="s">
        <v>12</v>
      </c>
      <c r="E1210" s="3">
        <v>0.25</v>
      </c>
      <c r="F1210" s="3">
        <v>0.2722222222222222</v>
      </c>
      <c r="G1210">
        <v>32</v>
      </c>
      <c r="H1210" s="2" t="s">
        <v>37</v>
      </c>
      <c r="I1210" s="2" t="s">
        <v>18</v>
      </c>
      <c r="J1210" s="2" t="s">
        <v>42</v>
      </c>
      <c r="K1210" s="2" t="s">
        <v>16</v>
      </c>
    </row>
    <row r="1211" spans="1:11" x14ac:dyDescent="0.3">
      <c r="A1211">
        <v>1210</v>
      </c>
      <c r="B1211" s="1">
        <v>45341</v>
      </c>
      <c r="C1211" s="2" t="s">
        <v>30</v>
      </c>
      <c r="D1211" s="2" t="s">
        <v>20</v>
      </c>
      <c r="E1211" s="3">
        <v>0.58333333333333337</v>
      </c>
      <c r="F1211" s="3">
        <v>0.60972222222222228</v>
      </c>
      <c r="G1211">
        <v>38</v>
      </c>
      <c r="H1211" s="2" t="s">
        <v>39</v>
      </c>
      <c r="I1211" s="2" t="s">
        <v>14</v>
      </c>
      <c r="J1211" s="2" t="s">
        <v>33</v>
      </c>
      <c r="K1211" s="2" t="s">
        <v>16</v>
      </c>
    </row>
    <row r="1212" spans="1:11" x14ac:dyDescent="0.3">
      <c r="A1212">
        <v>1211</v>
      </c>
      <c r="B1212" s="1">
        <v>45341</v>
      </c>
      <c r="C1212" s="2" t="s">
        <v>30</v>
      </c>
      <c r="D1212" s="2" t="s">
        <v>24</v>
      </c>
      <c r="E1212" s="3">
        <v>0.91666666666666663</v>
      </c>
      <c r="F1212" s="3">
        <v>0.92083333333333328</v>
      </c>
      <c r="G1212">
        <v>6</v>
      </c>
      <c r="H1212" s="2" t="s">
        <v>21</v>
      </c>
      <c r="I1212" s="2" t="s">
        <v>14</v>
      </c>
      <c r="J1212" s="2" t="s">
        <v>40</v>
      </c>
      <c r="K1212" s="2" t="s">
        <v>16</v>
      </c>
    </row>
    <row r="1213" spans="1:11" x14ac:dyDescent="0.3">
      <c r="A1213">
        <v>1212</v>
      </c>
      <c r="B1213" s="1">
        <v>45341</v>
      </c>
      <c r="C1213" s="2" t="s">
        <v>35</v>
      </c>
      <c r="D1213" s="2" t="s">
        <v>12</v>
      </c>
      <c r="E1213" s="3">
        <v>0.25</v>
      </c>
      <c r="F1213" s="3">
        <v>0.27638888888888891</v>
      </c>
      <c r="G1213">
        <v>38</v>
      </c>
      <c r="H1213" s="2" t="s">
        <v>43</v>
      </c>
      <c r="I1213" s="2" t="s">
        <v>14</v>
      </c>
      <c r="J1213" s="2" t="s">
        <v>29</v>
      </c>
      <c r="K1213" s="2" t="s">
        <v>16</v>
      </c>
    </row>
    <row r="1214" spans="1:11" x14ac:dyDescent="0.3">
      <c r="A1214">
        <v>1213</v>
      </c>
      <c r="B1214" s="1">
        <v>45341</v>
      </c>
      <c r="C1214" s="2" t="s">
        <v>35</v>
      </c>
      <c r="D1214" s="2" t="s">
        <v>12</v>
      </c>
      <c r="E1214" s="3">
        <v>0.30694444444444446</v>
      </c>
      <c r="F1214" s="3">
        <v>0.31458333333333333</v>
      </c>
      <c r="G1214">
        <v>11</v>
      </c>
      <c r="H1214" s="2" t="s">
        <v>13</v>
      </c>
      <c r="I1214" s="2" t="s">
        <v>14</v>
      </c>
      <c r="J1214" s="2" t="s">
        <v>45</v>
      </c>
      <c r="K1214" s="2" t="s">
        <v>16</v>
      </c>
    </row>
    <row r="1215" spans="1:11" x14ac:dyDescent="0.3">
      <c r="A1215">
        <v>1214</v>
      </c>
      <c r="B1215" s="1">
        <v>45341</v>
      </c>
      <c r="C1215" s="2" t="s">
        <v>35</v>
      </c>
      <c r="D1215" s="2" t="s">
        <v>20</v>
      </c>
      <c r="E1215" s="3">
        <v>0.58333333333333337</v>
      </c>
      <c r="F1215" s="3">
        <v>0.62291666666666667</v>
      </c>
      <c r="G1215">
        <v>57</v>
      </c>
      <c r="H1215" s="2" t="s">
        <v>37</v>
      </c>
      <c r="I1215" s="2" t="s">
        <v>18</v>
      </c>
      <c r="J1215" s="2" t="s">
        <v>42</v>
      </c>
      <c r="K1215" s="2" t="s">
        <v>16</v>
      </c>
    </row>
    <row r="1216" spans="1:11" x14ac:dyDescent="0.3">
      <c r="A1216">
        <v>1215</v>
      </c>
      <c r="B1216" s="1">
        <v>45341</v>
      </c>
      <c r="C1216" s="2" t="s">
        <v>35</v>
      </c>
      <c r="D1216" s="2" t="s">
        <v>20</v>
      </c>
      <c r="E1216" s="3">
        <v>0.63124999999999998</v>
      </c>
      <c r="F1216" s="3">
        <v>0.6381944444444444</v>
      </c>
      <c r="G1216">
        <v>10</v>
      </c>
      <c r="H1216" s="2" t="s">
        <v>17</v>
      </c>
      <c r="I1216" s="2" t="s">
        <v>18</v>
      </c>
      <c r="J1216" s="2" t="s">
        <v>26</v>
      </c>
      <c r="K1216" s="2" t="s">
        <v>16</v>
      </c>
    </row>
    <row r="1217" spans="1:11" x14ac:dyDescent="0.3">
      <c r="A1217">
        <v>1216</v>
      </c>
      <c r="B1217" s="1">
        <v>45341</v>
      </c>
      <c r="C1217" s="2" t="s">
        <v>35</v>
      </c>
      <c r="D1217" s="2" t="s">
        <v>24</v>
      </c>
      <c r="E1217" s="3">
        <v>0.91666666666666663</v>
      </c>
      <c r="F1217" s="3">
        <v>0.94444444444444442</v>
      </c>
      <c r="G1217">
        <v>40</v>
      </c>
      <c r="H1217" s="2" t="s">
        <v>31</v>
      </c>
      <c r="I1217" s="2" t="s">
        <v>18</v>
      </c>
      <c r="J1217" s="2" t="s">
        <v>42</v>
      </c>
      <c r="K1217" s="2" t="s">
        <v>16</v>
      </c>
    </row>
    <row r="1218" spans="1:11" x14ac:dyDescent="0.3">
      <c r="A1218">
        <v>1217</v>
      </c>
      <c r="B1218" s="1">
        <v>45341</v>
      </c>
      <c r="C1218" s="2" t="s">
        <v>41</v>
      </c>
      <c r="D1218" s="2" t="s">
        <v>12</v>
      </c>
      <c r="E1218" s="3">
        <v>0.25</v>
      </c>
      <c r="F1218" s="3">
        <v>0.26527777777777778</v>
      </c>
      <c r="G1218">
        <v>22</v>
      </c>
      <c r="H1218" s="2" t="s">
        <v>17</v>
      </c>
      <c r="I1218" s="2" t="s">
        <v>18</v>
      </c>
      <c r="J1218" s="2" t="s">
        <v>45</v>
      </c>
      <c r="K1218" s="2" t="s">
        <v>16</v>
      </c>
    </row>
    <row r="1219" spans="1:11" x14ac:dyDescent="0.3">
      <c r="A1219">
        <v>1218</v>
      </c>
      <c r="B1219" s="1">
        <v>45341</v>
      </c>
      <c r="C1219" s="2" t="s">
        <v>41</v>
      </c>
      <c r="D1219" s="2" t="s">
        <v>12</v>
      </c>
      <c r="E1219" s="3">
        <v>0.29930555555555555</v>
      </c>
      <c r="F1219" s="3">
        <v>0.31597222222222221</v>
      </c>
      <c r="G1219">
        <v>24</v>
      </c>
      <c r="H1219" s="2" t="s">
        <v>34</v>
      </c>
      <c r="I1219" s="2" t="s">
        <v>18</v>
      </c>
      <c r="J1219" s="2" t="s">
        <v>28</v>
      </c>
      <c r="K1219" s="2" t="s">
        <v>16</v>
      </c>
    </row>
    <row r="1220" spans="1:11" x14ac:dyDescent="0.3">
      <c r="A1220">
        <v>1219</v>
      </c>
      <c r="B1220" s="1">
        <v>45341</v>
      </c>
      <c r="C1220" s="2" t="s">
        <v>41</v>
      </c>
      <c r="D1220" s="2" t="s">
        <v>20</v>
      </c>
      <c r="E1220" s="3">
        <v>0.58333333333333337</v>
      </c>
      <c r="F1220" s="3">
        <v>0.60347222222222219</v>
      </c>
      <c r="G1220">
        <v>29</v>
      </c>
      <c r="H1220" s="2" t="s">
        <v>17</v>
      </c>
      <c r="I1220" s="2" t="s">
        <v>18</v>
      </c>
      <c r="J1220" s="2" t="s">
        <v>23</v>
      </c>
      <c r="K1220" s="2" t="s">
        <v>16</v>
      </c>
    </row>
    <row r="1221" spans="1:11" x14ac:dyDescent="0.3">
      <c r="A1221">
        <v>1220</v>
      </c>
      <c r="B1221" s="1">
        <v>45341</v>
      </c>
      <c r="C1221" s="2" t="s">
        <v>41</v>
      </c>
      <c r="D1221" s="2" t="s">
        <v>20</v>
      </c>
      <c r="E1221" s="3">
        <v>0.63055555555555554</v>
      </c>
      <c r="F1221" s="3">
        <v>0.63749999999999996</v>
      </c>
      <c r="G1221">
        <v>10</v>
      </c>
      <c r="H1221" s="2" t="s">
        <v>39</v>
      </c>
      <c r="I1221" s="2" t="s">
        <v>14</v>
      </c>
      <c r="J1221" s="2" t="s">
        <v>33</v>
      </c>
      <c r="K1221" s="2" t="s">
        <v>16</v>
      </c>
    </row>
    <row r="1222" spans="1:11" x14ac:dyDescent="0.3">
      <c r="A1222">
        <v>1221</v>
      </c>
      <c r="B1222" s="1">
        <v>45341</v>
      </c>
      <c r="C1222" s="2" t="s">
        <v>41</v>
      </c>
      <c r="D1222" s="2" t="s">
        <v>24</v>
      </c>
      <c r="E1222" s="3">
        <v>0.91666666666666663</v>
      </c>
      <c r="F1222" s="3">
        <v>0.92638888888888893</v>
      </c>
      <c r="G1222">
        <v>14</v>
      </c>
      <c r="H1222" s="2" t="s">
        <v>31</v>
      </c>
      <c r="I1222" s="2" t="s">
        <v>18</v>
      </c>
      <c r="J1222" s="2" t="s">
        <v>42</v>
      </c>
      <c r="K1222" s="2" t="s">
        <v>16</v>
      </c>
    </row>
    <row r="1223" spans="1:11" x14ac:dyDescent="0.3">
      <c r="A1223">
        <v>1222</v>
      </c>
      <c r="B1223" s="1">
        <v>45341</v>
      </c>
      <c r="C1223" s="2" t="s">
        <v>41</v>
      </c>
      <c r="D1223" s="2" t="s">
        <v>24</v>
      </c>
      <c r="E1223" s="3">
        <v>0.93611111111111112</v>
      </c>
      <c r="F1223" s="3">
        <v>0.94513888888888886</v>
      </c>
      <c r="G1223">
        <v>13</v>
      </c>
      <c r="H1223" s="2" t="s">
        <v>39</v>
      </c>
      <c r="I1223" s="2" t="s">
        <v>14</v>
      </c>
      <c r="J1223" s="2" t="s">
        <v>33</v>
      </c>
      <c r="K1223" s="2" t="s">
        <v>16</v>
      </c>
    </row>
    <row r="1224" spans="1:11" x14ac:dyDescent="0.3">
      <c r="A1224">
        <v>1223</v>
      </c>
      <c r="B1224" s="1">
        <v>45341</v>
      </c>
      <c r="C1224" s="2" t="s">
        <v>44</v>
      </c>
      <c r="D1224" s="2" t="s">
        <v>12</v>
      </c>
      <c r="E1224" s="3">
        <v>0.25</v>
      </c>
      <c r="F1224" s="3">
        <v>0.26180555555555557</v>
      </c>
      <c r="G1224">
        <v>17</v>
      </c>
      <c r="H1224" s="2" t="s">
        <v>43</v>
      </c>
      <c r="I1224" s="2" t="s">
        <v>14</v>
      </c>
      <c r="J1224" s="2" t="s">
        <v>29</v>
      </c>
      <c r="K1224" s="2" t="s">
        <v>16</v>
      </c>
    </row>
    <row r="1225" spans="1:11" x14ac:dyDescent="0.3">
      <c r="A1225">
        <v>1224</v>
      </c>
      <c r="B1225" s="1">
        <v>45341</v>
      </c>
      <c r="C1225" s="2" t="s">
        <v>44</v>
      </c>
      <c r="D1225" s="2" t="s">
        <v>12</v>
      </c>
      <c r="E1225" s="3">
        <v>0.29791666666666666</v>
      </c>
      <c r="F1225" s="3">
        <v>0.3298611111111111</v>
      </c>
      <c r="G1225">
        <v>46</v>
      </c>
      <c r="H1225" s="2" t="s">
        <v>31</v>
      </c>
      <c r="I1225" s="2" t="s">
        <v>18</v>
      </c>
      <c r="J1225" s="2" t="s">
        <v>29</v>
      </c>
      <c r="K1225" s="2" t="s">
        <v>16</v>
      </c>
    </row>
    <row r="1226" spans="1:11" x14ac:dyDescent="0.3">
      <c r="A1226">
        <v>1225</v>
      </c>
      <c r="B1226" s="1">
        <v>45341</v>
      </c>
      <c r="C1226" s="2" t="s">
        <v>44</v>
      </c>
      <c r="D1226" s="2" t="s">
        <v>12</v>
      </c>
      <c r="E1226" s="3">
        <v>0.34375</v>
      </c>
      <c r="F1226" s="3">
        <v>0.34444444444444444</v>
      </c>
      <c r="G1226">
        <v>1</v>
      </c>
      <c r="H1226" s="2" t="s">
        <v>17</v>
      </c>
      <c r="I1226" s="2" t="s">
        <v>18</v>
      </c>
      <c r="J1226" s="2" t="s">
        <v>36</v>
      </c>
      <c r="K1226" s="2" t="s">
        <v>16</v>
      </c>
    </row>
    <row r="1227" spans="1:11" x14ac:dyDescent="0.3">
      <c r="A1227">
        <v>1226</v>
      </c>
      <c r="B1227" s="1">
        <v>45341</v>
      </c>
      <c r="C1227" s="2" t="s">
        <v>44</v>
      </c>
      <c r="D1227" s="2" t="s">
        <v>20</v>
      </c>
      <c r="E1227" s="3">
        <v>0.58333333333333337</v>
      </c>
      <c r="F1227" s="3">
        <v>0.60347222222222219</v>
      </c>
      <c r="G1227">
        <v>29</v>
      </c>
      <c r="H1227" s="2" t="s">
        <v>37</v>
      </c>
      <c r="I1227" s="2" t="s">
        <v>18</v>
      </c>
      <c r="J1227" s="2" t="s">
        <v>29</v>
      </c>
      <c r="K1227" s="2" t="s">
        <v>16</v>
      </c>
    </row>
    <row r="1228" spans="1:11" x14ac:dyDescent="0.3">
      <c r="A1228">
        <v>1227</v>
      </c>
      <c r="B1228" s="1">
        <v>45341</v>
      </c>
      <c r="C1228" s="2" t="s">
        <v>44</v>
      </c>
      <c r="D1228" s="2" t="s">
        <v>20</v>
      </c>
      <c r="E1228" s="3">
        <v>0.62083333333333335</v>
      </c>
      <c r="F1228" s="3">
        <v>0.5854166666666667</v>
      </c>
      <c r="G1228">
        <v>9</v>
      </c>
      <c r="H1228" s="2" t="s">
        <v>39</v>
      </c>
      <c r="I1228" s="2" t="s">
        <v>14</v>
      </c>
      <c r="J1228" s="2" t="s">
        <v>19</v>
      </c>
      <c r="K1228" s="2" t="s">
        <v>16</v>
      </c>
    </row>
    <row r="1229" spans="1:11" x14ac:dyDescent="0.3">
      <c r="A1229">
        <v>1228</v>
      </c>
      <c r="B1229" s="1">
        <v>45341</v>
      </c>
      <c r="C1229" s="2" t="s">
        <v>44</v>
      </c>
      <c r="D1229" s="2" t="s">
        <v>24</v>
      </c>
      <c r="E1229" s="3">
        <v>0.91666666666666663</v>
      </c>
      <c r="F1229" s="3">
        <v>0.95</v>
      </c>
      <c r="G1229">
        <v>48</v>
      </c>
      <c r="H1229" s="2" t="s">
        <v>31</v>
      </c>
      <c r="I1229" s="2" t="s">
        <v>18</v>
      </c>
      <c r="J1229" s="2" t="s">
        <v>23</v>
      </c>
      <c r="K1229" s="2" t="s">
        <v>16</v>
      </c>
    </row>
    <row r="1230" spans="1:11" x14ac:dyDescent="0.3">
      <c r="A1230">
        <v>1229</v>
      </c>
      <c r="B1230" s="1">
        <v>45342</v>
      </c>
      <c r="C1230" s="2" t="s">
        <v>11</v>
      </c>
      <c r="D1230" s="2" t="s">
        <v>12</v>
      </c>
      <c r="E1230" s="3">
        <v>0.25</v>
      </c>
      <c r="F1230" s="3">
        <v>0.28125</v>
      </c>
      <c r="G1230">
        <v>45</v>
      </c>
      <c r="H1230" s="2" t="s">
        <v>34</v>
      </c>
      <c r="I1230" s="2" t="s">
        <v>18</v>
      </c>
      <c r="J1230" s="2" t="s">
        <v>36</v>
      </c>
      <c r="K1230" s="2" t="s">
        <v>16</v>
      </c>
    </row>
    <row r="1231" spans="1:11" x14ac:dyDescent="0.3">
      <c r="A1231">
        <v>1230</v>
      </c>
      <c r="B1231" s="1">
        <v>45342</v>
      </c>
      <c r="C1231" s="2" t="s">
        <v>11</v>
      </c>
      <c r="D1231" s="2" t="s">
        <v>12</v>
      </c>
      <c r="E1231" s="3">
        <v>0.30277777777777776</v>
      </c>
      <c r="F1231" s="3">
        <v>0.2986111111111111</v>
      </c>
      <c r="G1231">
        <v>54</v>
      </c>
      <c r="H1231" s="2" t="s">
        <v>39</v>
      </c>
      <c r="I1231" s="2" t="s">
        <v>14</v>
      </c>
      <c r="J1231" s="2" t="s">
        <v>15</v>
      </c>
      <c r="K1231" s="2" t="s">
        <v>16</v>
      </c>
    </row>
    <row r="1232" spans="1:11" x14ac:dyDescent="0.3">
      <c r="A1232">
        <v>1231</v>
      </c>
      <c r="B1232" s="1">
        <v>45342</v>
      </c>
      <c r="C1232" s="2" t="s">
        <v>11</v>
      </c>
      <c r="D1232" s="2" t="s">
        <v>20</v>
      </c>
      <c r="E1232" s="3">
        <v>0.58333333333333337</v>
      </c>
      <c r="F1232" s="3">
        <v>0.58680555555555558</v>
      </c>
      <c r="G1232">
        <v>5</v>
      </c>
      <c r="H1232" s="2" t="s">
        <v>34</v>
      </c>
      <c r="I1232" s="2" t="s">
        <v>18</v>
      </c>
      <c r="J1232" s="2" t="s">
        <v>23</v>
      </c>
      <c r="K1232" s="2" t="s">
        <v>16</v>
      </c>
    </row>
    <row r="1233" spans="1:11" x14ac:dyDescent="0.3">
      <c r="A1233">
        <v>1232</v>
      </c>
      <c r="B1233" s="1">
        <v>45342</v>
      </c>
      <c r="C1233" s="2" t="s">
        <v>11</v>
      </c>
      <c r="D1233" s="2" t="s">
        <v>20</v>
      </c>
      <c r="E1233" s="3">
        <v>0.60347222222222219</v>
      </c>
      <c r="F1233" s="3">
        <v>0.62361111111111112</v>
      </c>
      <c r="G1233">
        <v>29</v>
      </c>
      <c r="H1233" s="2" t="s">
        <v>34</v>
      </c>
      <c r="I1233" s="2" t="s">
        <v>18</v>
      </c>
      <c r="J1233" s="2" t="s">
        <v>38</v>
      </c>
      <c r="K1233" s="2" t="s">
        <v>16</v>
      </c>
    </row>
    <row r="1234" spans="1:11" x14ac:dyDescent="0.3">
      <c r="A1234">
        <v>1233</v>
      </c>
      <c r="B1234" s="1">
        <v>45342</v>
      </c>
      <c r="C1234" s="2" t="s">
        <v>11</v>
      </c>
      <c r="D1234" s="2" t="s">
        <v>24</v>
      </c>
      <c r="E1234" s="3">
        <v>0.91666666666666663</v>
      </c>
      <c r="F1234" s="3">
        <v>0.94305555555555554</v>
      </c>
      <c r="G1234">
        <v>38</v>
      </c>
      <c r="H1234" s="2" t="s">
        <v>39</v>
      </c>
      <c r="I1234" s="2" t="s">
        <v>14</v>
      </c>
      <c r="J1234" s="2" t="s">
        <v>29</v>
      </c>
      <c r="K1234" s="2" t="s">
        <v>16</v>
      </c>
    </row>
    <row r="1235" spans="1:11" x14ac:dyDescent="0.3">
      <c r="A1235">
        <v>1234</v>
      </c>
      <c r="B1235" s="1">
        <v>45342</v>
      </c>
      <c r="C1235" s="2" t="s">
        <v>30</v>
      </c>
      <c r="D1235" s="2" t="s">
        <v>12</v>
      </c>
      <c r="E1235" s="3">
        <v>0.25</v>
      </c>
      <c r="F1235" s="3">
        <v>0.27638888888888891</v>
      </c>
      <c r="G1235">
        <v>38</v>
      </c>
      <c r="H1235" s="2" t="s">
        <v>43</v>
      </c>
      <c r="I1235" s="2" t="s">
        <v>14</v>
      </c>
      <c r="J1235" s="2" t="s">
        <v>45</v>
      </c>
      <c r="K1235" s="2" t="s">
        <v>16</v>
      </c>
    </row>
    <row r="1236" spans="1:11" x14ac:dyDescent="0.3">
      <c r="A1236">
        <v>1235</v>
      </c>
      <c r="B1236" s="1">
        <v>45342</v>
      </c>
      <c r="C1236" s="2" t="s">
        <v>30</v>
      </c>
      <c r="D1236" s="2" t="s">
        <v>20</v>
      </c>
      <c r="E1236" s="3">
        <v>0.58333333333333337</v>
      </c>
      <c r="F1236" s="3">
        <v>0.59305555555555556</v>
      </c>
      <c r="G1236">
        <v>14</v>
      </c>
      <c r="H1236" s="2" t="s">
        <v>39</v>
      </c>
      <c r="I1236" s="2" t="s">
        <v>14</v>
      </c>
      <c r="J1236" s="2" t="s">
        <v>29</v>
      </c>
      <c r="K1236" s="2" t="s">
        <v>16</v>
      </c>
    </row>
    <row r="1237" spans="1:11" x14ac:dyDescent="0.3">
      <c r="A1237">
        <v>1236</v>
      </c>
      <c r="B1237" s="1">
        <v>45342</v>
      </c>
      <c r="C1237" s="2" t="s">
        <v>30</v>
      </c>
      <c r="D1237" s="2" t="s">
        <v>24</v>
      </c>
      <c r="E1237" s="3">
        <v>0.91666666666666663</v>
      </c>
      <c r="F1237" s="3">
        <v>0.92708333333333337</v>
      </c>
      <c r="G1237">
        <v>15</v>
      </c>
      <c r="H1237" s="2" t="s">
        <v>43</v>
      </c>
      <c r="I1237" s="2" t="s">
        <v>14</v>
      </c>
      <c r="J1237" s="2" t="s">
        <v>38</v>
      </c>
      <c r="K1237" s="2" t="s">
        <v>16</v>
      </c>
    </row>
    <row r="1238" spans="1:11" x14ac:dyDescent="0.3">
      <c r="A1238">
        <v>1237</v>
      </c>
      <c r="B1238" s="1">
        <v>45342</v>
      </c>
      <c r="C1238" s="2" t="s">
        <v>35</v>
      </c>
      <c r="D1238" s="2" t="s">
        <v>12</v>
      </c>
      <c r="E1238" s="3">
        <v>0.25</v>
      </c>
      <c r="F1238" s="3">
        <v>0.26180555555555557</v>
      </c>
      <c r="G1238">
        <v>17</v>
      </c>
      <c r="H1238" s="2" t="s">
        <v>31</v>
      </c>
      <c r="I1238" s="2" t="s">
        <v>18</v>
      </c>
      <c r="J1238" s="2" t="s">
        <v>28</v>
      </c>
      <c r="K1238" s="2" t="s">
        <v>16</v>
      </c>
    </row>
    <row r="1239" spans="1:11" x14ac:dyDescent="0.3">
      <c r="A1239">
        <v>1238</v>
      </c>
      <c r="B1239" s="1">
        <v>45342</v>
      </c>
      <c r="C1239" s="2" t="s">
        <v>35</v>
      </c>
      <c r="D1239" s="2" t="s">
        <v>20</v>
      </c>
      <c r="E1239" s="3">
        <v>0.58333333333333337</v>
      </c>
      <c r="F1239" s="3">
        <v>0.60763888888888884</v>
      </c>
      <c r="G1239">
        <v>35</v>
      </c>
      <c r="H1239" s="2" t="s">
        <v>21</v>
      </c>
      <c r="I1239" s="2" t="s">
        <v>14</v>
      </c>
      <c r="J1239" s="2" t="s">
        <v>15</v>
      </c>
      <c r="K1239" s="2" t="s">
        <v>16</v>
      </c>
    </row>
    <row r="1240" spans="1:11" x14ac:dyDescent="0.3">
      <c r="A1240">
        <v>1239</v>
      </c>
      <c r="B1240" s="1">
        <v>45342</v>
      </c>
      <c r="C1240" s="2" t="s">
        <v>35</v>
      </c>
      <c r="D1240" s="2" t="s">
        <v>20</v>
      </c>
      <c r="E1240" s="3">
        <v>0.62569444444444444</v>
      </c>
      <c r="F1240" s="3">
        <v>0.62916666666666665</v>
      </c>
      <c r="G1240">
        <v>5</v>
      </c>
      <c r="H1240" s="2" t="s">
        <v>31</v>
      </c>
      <c r="I1240" s="2" t="s">
        <v>18</v>
      </c>
      <c r="J1240" s="2" t="s">
        <v>45</v>
      </c>
      <c r="K1240" s="2" t="s">
        <v>16</v>
      </c>
    </row>
    <row r="1241" spans="1:11" x14ac:dyDescent="0.3">
      <c r="A1241">
        <v>1240</v>
      </c>
      <c r="B1241" s="1">
        <v>45342</v>
      </c>
      <c r="C1241" s="2" t="s">
        <v>35</v>
      </c>
      <c r="D1241" s="2" t="s">
        <v>24</v>
      </c>
      <c r="E1241" s="3">
        <v>0.91666666666666663</v>
      </c>
      <c r="F1241" s="3">
        <v>0.92569444444444449</v>
      </c>
      <c r="G1241">
        <v>13</v>
      </c>
      <c r="H1241" s="2" t="s">
        <v>17</v>
      </c>
      <c r="I1241" s="2" t="s">
        <v>18</v>
      </c>
      <c r="J1241" s="2" t="s">
        <v>23</v>
      </c>
      <c r="K1241" s="2" t="s">
        <v>16</v>
      </c>
    </row>
    <row r="1242" spans="1:11" x14ac:dyDescent="0.3">
      <c r="A1242">
        <v>1241</v>
      </c>
      <c r="B1242" s="1">
        <v>45342</v>
      </c>
      <c r="C1242" s="2" t="s">
        <v>35</v>
      </c>
      <c r="D1242" s="2" t="s">
        <v>24</v>
      </c>
      <c r="E1242" s="3">
        <v>0.95763888888888893</v>
      </c>
      <c r="F1242" s="3">
        <v>0.93958333333333333</v>
      </c>
      <c r="G1242">
        <v>34</v>
      </c>
      <c r="H1242" s="2" t="s">
        <v>39</v>
      </c>
      <c r="I1242" s="2" t="s">
        <v>14</v>
      </c>
      <c r="J1242" s="2" t="s">
        <v>46</v>
      </c>
      <c r="K1242" s="2" t="s">
        <v>16</v>
      </c>
    </row>
    <row r="1243" spans="1:11" x14ac:dyDescent="0.3">
      <c r="A1243">
        <v>1242</v>
      </c>
      <c r="B1243" s="1">
        <v>45342</v>
      </c>
      <c r="C1243" s="2" t="s">
        <v>41</v>
      </c>
      <c r="D1243" s="2" t="s">
        <v>12</v>
      </c>
      <c r="E1243" s="3">
        <v>0.25</v>
      </c>
      <c r="F1243" s="3">
        <v>0.26944444444444443</v>
      </c>
      <c r="G1243">
        <v>28</v>
      </c>
      <c r="H1243" s="2" t="s">
        <v>13</v>
      </c>
      <c r="I1243" s="2" t="s">
        <v>14</v>
      </c>
      <c r="J1243" s="2" t="s">
        <v>33</v>
      </c>
      <c r="K1243" s="2" t="s">
        <v>16</v>
      </c>
    </row>
    <row r="1244" spans="1:11" x14ac:dyDescent="0.3">
      <c r="A1244">
        <v>1243</v>
      </c>
      <c r="B1244" s="1">
        <v>45342</v>
      </c>
      <c r="C1244" s="2" t="s">
        <v>41</v>
      </c>
      <c r="D1244" s="2" t="s">
        <v>12</v>
      </c>
      <c r="E1244" s="3">
        <v>0.30277777777777776</v>
      </c>
      <c r="F1244" s="3">
        <v>0.32430555555555557</v>
      </c>
      <c r="G1244">
        <v>31</v>
      </c>
      <c r="H1244" s="2" t="s">
        <v>27</v>
      </c>
      <c r="I1244" s="2" t="s">
        <v>18</v>
      </c>
      <c r="J1244" s="2" t="s">
        <v>15</v>
      </c>
      <c r="K1244" s="2" t="s">
        <v>16</v>
      </c>
    </row>
    <row r="1245" spans="1:11" x14ac:dyDescent="0.3">
      <c r="A1245">
        <v>1244</v>
      </c>
      <c r="B1245" s="1">
        <v>45342</v>
      </c>
      <c r="C1245" s="2" t="s">
        <v>41</v>
      </c>
      <c r="D1245" s="2" t="s">
        <v>12</v>
      </c>
      <c r="E1245" s="3">
        <v>0.35069444444444442</v>
      </c>
      <c r="F1245" s="3">
        <v>0.36944444444444446</v>
      </c>
      <c r="G1245">
        <v>27</v>
      </c>
      <c r="H1245" s="2" t="s">
        <v>27</v>
      </c>
      <c r="I1245" s="2" t="s">
        <v>18</v>
      </c>
      <c r="J1245" s="2" t="s">
        <v>28</v>
      </c>
      <c r="K1245" s="2" t="s">
        <v>16</v>
      </c>
    </row>
    <row r="1246" spans="1:11" x14ac:dyDescent="0.3">
      <c r="A1246">
        <v>1245</v>
      </c>
      <c r="B1246" s="1">
        <v>45342</v>
      </c>
      <c r="C1246" s="2" t="s">
        <v>41</v>
      </c>
      <c r="D1246" s="2" t="s">
        <v>20</v>
      </c>
      <c r="E1246" s="3">
        <v>0.58333333333333337</v>
      </c>
      <c r="F1246" s="3">
        <v>0.60555555555555551</v>
      </c>
      <c r="G1246">
        <v>32</v>
      </c>
      <c r="H1246" s="2" t="s">
        <v>31</v>
      </c>
      <c r="I1246" s="2" t="s">
        <v>18</v>
      </c>
      <c r="J1246" s="2" t="s">
        <v>45</v>
      </c>
      <c r="K1246" s="2" t="s">
        <v>16</v>
      </c>
    </row>
    <row r="1247" spans="1:11" x14ac:dyDescent="0.3">
      <c r="A1247">
        <v>1246</v>
      </c>
      <c r="B1247" s="1">
        <v>45342</v>
      </c>
      <c r="C1247" s="2" t="s">
        <v>41</v>
      </c>
      <c r="D1247" s="2" t="s">
        <v>20</v>
      </c>
      <c r="E1247" s="3">
        <v>0.62222222222222223</v>
      </c>
      <c r="F1247" s="3">
        <v>0.59583333333333333</v>
      </c>
      <c r="G1247">
        <v>22</v>
      </c>
      <c r="H1247" s="2" t="s">
        <v>34</v>
      </c>
      <c r="I1247" s="2" t="s">
        <v>18</v>
      </c>
      <c r="J1247" s="2" t="s">
        <v>26</v>
      </c>
      <c r="K1247" s="2" t="s">
        <v>16</v>
      </c>
    </row>
    <row r="1248" spans="1:11" x14ac:dyDescent="0.3">
      <c r="A1248">
        <v>1247</v>
      </c>
      <c r="B1248" s="1">
        <v>45342</v>
      </c>
      <c r="C1248" s="2" t="s">
        <v>41</v>
      </c>
      <c r="D1248" s="2" t="s">
        <v>24</v>
      </c>
      <c r="E1248" s="3">
        <v>0.91666666666666663</v>
      </c>
      <c r="F1248" s="3">
        <v>0.95763888888888893</v>
      </c>
      <c r="G1248">
        <v>59</v>
      </c>
      <c r="H1248" s="2" t="s">
        <v>34</v>
      </c>
      <c r="I1248" s="2" t="s">
        <v>18</v>
      </c>
      <c r="J1248" s="2" t="s">
        <v>33</v>
      </c>
      <c r="K1248" s="2" t="s">
        <v>16</v>
      </c>
    </row>
    <row r="1249" spans="1:11" x14ac:dyDescent="0.3">
      <c r="A1249">
        <v>1248</v>
      </c>
      <c r="B1249" s="1">
        <v>45342</v>
      </c>
      <c r="C1249" s="2" t="s">
        <v>41</v>
      </c>
      <c r="D1249" s="2" t="s">
        <v>24</v>
      </c>
      <c r="E1249" s="3">
        <v>0.96805555555555556</v>
      </c>
      <c r="F1249" s="3">
        <v>0.97430555555555554</v>
      </c>
      <c r="G1249">
        <v>9</v>
      </c>
      <c r="H1249" s="2" t="s">
        <v>13</v>
      </c>
      <c r="I1249" s="2" t="s">
        <v>14</v>
      </c>
      <c r="J1249" s="2" t="s">
        <v>19</v>
      </c>
      <c r="K1249" s="2" t="s">
        <v>16</v>
      </c>
    </row>
    <row r="1250" spans="1:11" x14ac:dyDescent="0.3">
      <c r="A1250">
        <v>1249</v>
      </c>
      <c r="B1250" s="1">
        <v>45342</v>
      </c>
      <c r="C1250" s="2" t="s">
        <v>44</v>
      </c>
      <c r="D1250" s="2" t="s">
        <v>12</v>
      </c>
      <c r="E1250" s="3">
        <v>0.25</v>
      </c>
      <c r="F1250" s="3">
        <v>0.25486111111111109</v>
      </c>
      <c r="G1250">
        <v>7</v>
      </c>
      <c r="H1250" s="2" t="s">
        <v>34</v>
      </c>
      <c r="I1250" s="2" t="s">
        <v>18</v>
      </c>
      <c r="J1250" s="2" t="s">
        <v>45</v>
      </c>
      <c r="K1250" s="2" t="s">
        <v>16</v>
      </c>
    </row>
    <row r="1251" spans="1:11" x14ac:dyDescent="0.3">
      <c r="A1251">
        <v>1250</v>
      </c>
      <c r="B1251" s="1">
        <v>45342</v>
      </c>
      <c r="C1251" s="2" t="s">
        <v>44</v>
      </c>
      <c r="D1251" s="2" t="s">
        <v>20</v>
      </c>
      <c r="E1251" s="3">
        <v>0.58333333333333337</v>
      </c>
      <c r="F1251" s="3">
        <v>0.60555555555555551</v>
      </c>
      <c r="G1251">
        <v>32</v>
      </c>
      <c r="H1251" s="2" t="s">
        <v>37</v>
      </c>
      <c r="I1251" s="2" t="s">
        <v>18</v>
      </c>
      <c r="J1251" s="2" t="s">
        <v>23</v>
      </c>
      <c r="K1251" s="2" t="s">
        <v>16</v>
      </c>
    </row>
    <row r="1252" spans="1:11" x14ac:dyDescent="0.3">
      <c r="A1252">
        <v>1251</v>
      </c>
      <c r="B1252" s="1">
        <v>45342</v>
      </c>
      <c r="C1252" s="2" t="s">
        <v>44</v>
      </c>
      <c r="D1252" s="2" t="s">
        <v>24</v>
      </c>
      <c r="E1252" s="3">
        <v>0.91666666666666663</v>
      </c>
      <c r="F1252" s="3">
        <v>0.92638888888888893</v>
      </c>
      <c r="G1252">
        <v>14</v>
      </c>
      <c r="H1252" s="2" t="s">
        <v>17</v>
      </c>
      <c r="I1252" s="2" t="s">
        <v>18</v>
      </c>
      <c r="J1252" s="2" t="s">
        <v>40</v>
      </c>
      <c r="K1252" s="2" t="s">
        <v>16</v>
      </c>
    </row>
    <row r="1253" spans="1:11" x14ac:dyDescent="0.3">
      <c r="A1253">
        <v>1252</v>
      </c>
      <c r="B1253" s="1">
        <v>45343</v>
      </c>
      <c r="C1253" s="2" t="s">
        <v>11</v>
      </c>
      <c r="D1253" s="2" t="s">
        <v>12</v>
      </c>
      <c r="E1253" s="3">
        <v>0.25</v>
      </c>
      <c r="F1253" s="3">
        <v>0.28333333333333333</v>
      </c>
      <c r="G1253">
        <v>48</v>
      </c>
      <c r="H1253" s="2" t="s">
        <v>31</v>
      </c>
      <c r="I1253" s="2" t="s">
        <v>18</v>
      </c>
      <c r="J1253" s="2" t="s">
        <v>45</v>
      </c>
      <c r="K1253" s="2" t="s">
        <v>16</v>
      </c>
    </row>
    <row r="1254" spans="1:11" x14ac:dyDescent="0.3">
      <c r="A1254">
        <v>1253</v>
      </c>
      <c r="B1254" s="1">
        <v>45343</v>
      </c>
      <c r="C1254" s="2" t="s">
        <v>11</v>
      </c>
      <c r="D1254" s="2" t="s">
        <v>12</v>
      </c>
      <c r="E1254" s="3">
        <v>0.2951388888888889</v>
      </c>
      <c r="F1254" s="3">
        <v>0.31597222222222221</v>
      </c>
      <c r="G1254">
        <v>30</v>
      </c>
      <c r="H1254" s="2" t="s">
        <v>37</v>
      </c>
      <c r="I1254" s="2" t="s">
        <v>18</v>
      </c>
      <c r="J1254" s="2" t="s">
        <v>29</v>
      </c>
      <c r="K1254" s="2" t="s">
        <v>16</v>
      </c>
    </row>
    <row r="1255" spans="1:11" x14ac:dyDescent="0.3">
      <c r="A1255">
        <v>1254</v>
      </c>
      <c r="B1255" s="1">
        <v>45343</v>
      </c>
      <c r="C1255" s="2" t="s">
        <v>11</v>
      </c>
      <c r="D1255" s="2" t="s">
        <v>12</v>
      </c>
      <c r="E1255" s="3">
        <v>0.33124999999999999</v>
      </c>
      <c r="F1255" s="3">
        <v>0.31180555555555556</v>
      </c>
      <c r="G1255">
        <v>32</v>
      </c>
      <c r="H1255" s="2" t="s">
        <v>37</v>
      </c>
      <c r="I1255" s="2" t="s">
        <v>18</v>
      </c>
      <c r="J1255" s="2" t="s">
        <v>45</v>
      </c>
      <c r="K1255" s="2" t="s">
        <v>16</v>
      </c>
    </row>
    <row r="1256" spans="1:11" x14ac:dyDescent="0.3">
      <c r="A1256">
        <v>1255</v>
      </c>
      <c r="B1256" s="1">
        <v>45343</v>
      </c>
      <c r="C1256" s="2" t="s">
        <v>11</v>
      </c>
      <c r="D1256" s="2" t="s">
        <v>20</v>
      </c>
      <c r="E1256" s="3">
        <v>0.58333333333333337</v>
      </c>
      <c r="F1256" s="3">
        <v>0.61041666666666672</v>
      </c>
      <c r="G1256">
        <v>39</v>
      </c>
      <c r="H1256" s="2" t="s">
        <v>43</v>
      </c>
      <c r="I1256" s="2" t="s">
        <v>14</v>
      </c>
      <c r="J1256" s="2" t="s">
        <v>42</v>
      </c>
      <c r="K1256" s="2" t="s">
        <v>16</v>
      </c>
    </row>
    <row r="1257" spans="1:11" x14ac:dyDescent="0.3">
      <c r="A1257">
        <v>1256</v>
      </c>
      <c r="B1257" s="1">
        <v>45343</v>
      </c>
      <c r="C1257" s="2" t="s">
        <v>11</v>
      </c>
      <c r="D1257" s="2" t="s">
        <v>20</v>
      </c>
      <c r="E1257" s="3">
        <v>0.65</v>
      </c>
      <c r="F1257" s="3">
        <v>0.64097222222222228</v>
      </c>
      <c r="G1257">
        <v>47</v>
      </c>
      <c r="H1257" s="2" t="s">
        <v>31</v>
      </c>
      <c r="I1257" s="2" t="s">
        <v>18</v>
      </c>
      <c r="J1257" s="2" t="s">
        <v>33</v>
      </c>
      <c r="K1257" s="2" t="s">
        <v>16</v>
      </c>
    </row>
    <row r="1258" spans="1:11" x14ac:dyDescent="0.3">
      <c r="A1258">
        <v>1257</v>
      </c>
      <c r="B1258" s="1">
        <v>45343</v>
      </c>
      <c r="C1258" s="2" t="s">
        <v>11</v>
      </c>
      <c r="D1258" s="2" t="s">
        <v>20</v>
      </c>
      <c r="E1258" s="3">
        <v>0.71597222222222223</v>
      </c>
      <c r="F1258" s="3">
        <v>0.72083333333333333</v>
      </c>
      <c r="G1258">
        <v>7</v>
      </c>
      <c r="H1258" s="2" t="s">
        <v>21</v>
      </c>
      <c r="I1258" s="2" t="s">
        <v>14</v>
      </c>
      <c r="J1258" s="2" t="s">
        <v>40</v>
      </c>
      <c r="K1258" s="2" t="s">
        <v>16</v>
      </c>
    </row>
    <row r="1259" spans="1:11" x14ac:dyDescent="0.3">
      <c r="A1259">
        <v>1258</v>
      </c>
      <c r="B1259" s="1">
        <v>45343</v>
      </c>
      <c r="C1259" s="2" t="s">
        <v>11</v>
      </c>
      <c r="D1259" s="2" t="s">
        <v>24</v>
      </c>
      <c r="E1259" s="3">
        <v>0.91666666666666663</v>
      </c>
      <c r="F1259" s="3">
        <v>0.95347222222222228</v>
      </c>
      <c r="G1259">
        <v>53</v>
      </c>
      <c r="H1259" s="2" t="s">
        <v>31</v>
      </c>
      <c r="I1259" s="2" t="s">
        <v>18</v>
      </c>
      <c r="J1259" s="2" t="s">
        <v>32</v>
      </c>
      <c r="K1259" s="2" t="s">
        <v>16</v>
      </c>
    </row>
    <row r="1260" spans="1:11" x14ac:dyDescent="0.3">
      <c r="A1260">
        <v>1259</v>
      </c>
      <c r="B1260" s="1">
        <v>45343</v>
      </c>
      <c r="C1260" s="2" t="s">
        <v>11</v>
      </c>
      <c r="D1260" s="2" t="s">
        <v>24</v>
      </c>
      <c r="E1260" s="3">
        <v>0.97013888888888888</v>
      </c>
      <c r="F1260" s="3">
        <v>0.98124999999999996</v>
      </c>
      <c r="G1260">
        <v>16</v>
      </c>
      <c r="H1260" s="2" t="s">
        <v>34</v>
      </c>
      <c r="I1260" s="2" t="s">
        <v>18</v>
      </c>
      <c r="J1260" s="2" t="s">
        <v>36</v>
      </c>
      <c r="K1260" s="2" t="s">
        <v>16</v>
      </c>
    </row>
    <row r="1261" spans="1:11" x14ac:dyDescent="0.3">
      <c r="A1261">
        <v>1260</v>
      </c>
      <c r="B1261" s="1">
        <v>45343</v>
      </c>
      <c r="C1261" s="2" t="s">
        <v>11</v>
      </c>
      <c r="D1261" s="2" t="s">
        <v>24</v>
      </c>
      <c r="E1261" s="3">
        <v>0.99375000000000002</v>
      </c>
      <c r="F1261" s="3">
        <v>0.99444444444444446</v>
      </c>
      <c r="G1261">
        <v>1</v>
      </c>
      <c r="H1261" s="2" t="s">
        <v>43</v>
      </c>
      <c r="I1261" s="2" t="s">
        <v>14</v>
      </c>
      <c r="J1261" s="2" t="s">
        <v>46</v>
      </c>
      <c r="K1261" s="2" t="s">
        <v>16</v>
      </c>
    </row>
    <row r="1262" spans="1:11" x14ac:dyDescent="0.3">
      <c r="A1262">
        <v>1261</v>
      </c>
      <c r="B1262" s="1">
        <v>45343</v>
      </c>
      <c r="C1262" s="2" t="s">
        <v>30</v>
      </c>
      <c r="D1262" s="2" t="s">
        <v>12</v>
      </c>
      <c r="E1262" s="3">
        <v>0.25</v>
      </c>
      <c r="F1262" s="3">
        <v>0.26944444444444443</v>
      </c>
      <c r="G1262">
        <v>28</v>
      </c>
      <c r="H1262" s="2" t="s">
        <v>17</v>
      </c>
      <c r="I1262" s="2" t="s">
        <v>18</v>
      </c>
      <c r="J1262" s="2" t="s">
        <v>36</v>
      </c>
      <c r="K1262" s="2" t="s">
        <v>16</v>
      </c>
    </row>
    <row r="1263" spans="1:11" x14ac:dyDescent="0.3">
      <c r="A1263">
        <v>1262</v>
      </c>
      <c r="B1263" s="1">
        <v>45343</v>
      </c>
      <c r="C1263" s="2" t="s">
        <v>30</v>
      </c>
      <c r="D1263" s="2" t="s">
        <v>20</v>
      </c>
      <c r="E1263" s="3">
        <v>0.58333333333333337</v>
      </c>
      <c r="F1263" s="3">
        <v>0.6069444444444444</v>
      </c>
      <c r="G1263">
        <v>34</v>
      </c>
      <c r="H1263" s="2" t="s">
        <v>13</v>
      </c>
      <c r="I1263" s="2" t="s">
        <v>14</v>
      </c>
      <c r="J1263" s="2" t="s">
        <v>22</v>
      </c>
      <c r="K1263" s="2" t="s">
        <v>16</v>
      </c>
    </row>
    <row r="1264" spans="1:11" x14ac:dyDescent="0.3">
      <c r="A1264">
        <v>1263</v>
      </c>
      <c r="B1264" s="1">
        <v>45343</v>
      </c>
      <c r="C1264" s="2" t="s">
        <v>30</v>
      </c>
      <c r="D1264" s="2" t="s">
        <v>24</v>
      </c>
      <c r="E1264" s="3">
        <v>0.91666666666666663</v>
      </c>
      <c r="F1264" s="3">
        <v>0.93263888888888891</v>
      </c>
      <c r="G1264">
        <v>23</v>
      </c>
      <c r="H1264" s="2" t="s">
        <v>39</v>
      </c>
      <c r="I1264" s="2" t="s">
        <v>14</v>
      </c>
      <c r="J1264" s="2" t="s">
        <v>40</v>
      </c>
      <c r="K1264" s="2" t="s">
        <v>16</v>
      </c>
    </row>
    <row r="1265" spans="1:11" x14ac:dyDescent="0.3">
      <c r="A1265">
        <v>1264</v>
      </c>
      <c r="B1265" s="1">
        <v>45343</v>
      </c>
      <c r="C1265" s="2" t="s">
        <v>35</v>
      </c>
      <c r="D1265" s="2" t="s">
        <v>12</v>
      </c>
      <c r="E1265" s="3">
        <v>0.25</v>
      </c>
      <c r="F1265" s="3">
        <v>0.25347222222222221</v>
      </c>
      <c r="G1265">
        <v>5</v>
      </c>
      <c r="H1265" s="2" t="s">
        <v>37</v>
      </c>
      <c r="I1265" s="2" t="s">
        <v>18</v>
      </c>
      <c r="J1265" s="2" t="s">
        <v>45</v>
      </c>
      <c r="K1265" s="2" t="s">
        <v>16</v>
      </c>
    </row>
    <row r="1266" spans="1:11" x14ac:dyDescent="0.3">
      <c r="A1266">
        <v>1265</v>
      </c>
      <c r="B1266" s="1">
        <v>45343</v>
      </c>
      <c r="C1266" s="2" t="s">
        <v>35</v>
      </c>
      <c r="D1266" s="2" t="s">
        <v>20</v>
      </c>
      <c r="E1266" s="3">
        <v>0.58333333333333337</v>
      </c>
      <c r="F1266" s="3">
        <v>0.60416666666666663</v>
      </c>
      <c r="G1266">
        <v>30</v>
      </c>
      <c r="H1266" s="2" t="s">
        <v>13</v>
      </c>
      <c r="I1266" s="2" t="s">
        <v>14</v>
      </c>
      <c r="J1266" s="2" t="s">
        <v>32</v>
      </c>
      <c r="K1266" s="2" t="s">
        <v>16</v>
      </c>
    </row>
    <row r="1267" spans="1:11" x14ac:dyDescent="0.3">
      <c r="A1267">
        <v>1266</v>
      </c>
      <c r="B1267" s="1">
        <v>45343</v>
      </c>
      <c r="C1267" s="2" t="s">
        <v>35</v>
      </c>
      <c r="D1267" s="2" t="s">
        <v>20</v>
      </c>
      <c r="E1267" s="3">
        <v>0.62430555555555556</v>
      </c>
      <c r="F1267" s="3">
        <v>0.58680555555555558</v>
      </c>
      <c r="G1267">
        <v>6</v>
      </c>
      <c r="H1267" s="2" t="s">
        <v>31</v>
      </c>
      <c r="I1267" s="2" t="s">
        <v>18</v>
      </c>
      <c r="J1267" s="2" t="s">
        <v>22</v>
      </c>
      <c r="K1267" s="2" t="s">
        <v>16</v>
      </c>
    </row>
    <row r="1268" spans="1:11" x14ac:dyDescent="0.3">
      <c r="A1268">
        <v>1267</v>
      </c>
      <c r="B1268" s="1">
        <v>45343</v>
      </c>
      <c r="C1268" s="2" t="s">
        <v>35</v>
      </c>
      <c r="D1268" s="2" t="s">
        <v>24</v>
      </c>
      <c r="E1268" s="3">
        <v>0.91666666666666663</v>
      </c>
      <c r="F1268" s="3">
        <v>0.94722222222222219</v>
      </c>
      <c r="G1268">
        <v>44</v>
      </c>
      <c r="H1268" s="2" t="s">
        <v>27</v>
      </c>
      <c r="I1268" s="2" t="s">
        <v>18</v>
      </c>
      <c r="J1268" s="2" t="s">
        <v>46</v>
      </c>
      <c r="K1268" s="2" t="s">
        <v>16</v>
      </c>
    </row>
    <row r="1269" spans="1:11" x14ac:dyDescent="0.3">
      <c r="A1269">
        <v>1268</v>
      </c>
      <c r="B1269" s="1">
        <v>45343</v>
      </c>
      <c r="C1269" s="2" t="s">
        <v>35</v>
      </c>
      <c r="D1269" s="2" t="s">
        <v>24</v>
      </c>
      <c r="E1269" s="3">
        <v>0.96944444444444444</v>
      </c>
      <c r="F1269" s="3">
        <v>0.97291666666666665</v>
      </c>
      <c r="G1269">
        <v>5</v>
      </c>
      <c r="H1269" s="2" t="s">
        <v>21</v>
      </c>
      <c r="I1269" s="2" t="s">
        <v>14</v>
      </c>
      <c r="J1269" s="2" t="s">
        <v>40</v>
      </c>
      <c r="K1269" s="2" t="s">
        <v>16</v>
      </c>
    </row>
    <row r="1270" spans="1:11" x14ac:dyDescent="0.3">
      <c r="A1270">
        <v>1269</v>
      </c>
      <c r="B1270" s="1">
        <v>45343</v>
      </c>
      <c r="C1270" s="2" t="s">
        <v>41</v>
      </c>
      <c r="D1270" s="2" t="s">
        <v>12</v>
      </c>
      <c r="E1270" s="3">
        <v>0.25</v>
      </c>
      <c r="F1270" s="3">
        <v>0.26874999999999999</v>
      </c>
      <c r="G1270">
        <v>27</v>
      </c>
      <c r="H1270" s="2" t="s">
        <v>34</v>
      </c>
      <c r="I1270" s="2" t="s">
        <v>18</v>
      </c>
      <c r="J1270" s="2" t="s">
        <v>46</v>
      </c>
      <c r="K1270" s="2" t="s">
        <v>16</v>
      </c>
    </row>
    <row r="1271" spans="1:11" x14ac:dyDescent="0.3">
      <c r="A1271">
        <v>1270</v>
      </c>
      <c r="B1271" s="1">
        <v>45343</v>
      </c>
      <c r="C1271" s="2" t="s">
        <v>41</v>
      </c>
      <c r="D1271" s="2" t="s">
        <v>12</v>
      </c>
      <c r="E1271" s="3">
        <v>0.29097222222222224</v>
      </c>
      <c r="F1271" s="3">
        <v>0.25694444444444442</v>
      </c>
      <c r="G1271">
        <v>11</v>
      </c>
      <c r="H1271" s="2" t="s">
        <v>17</v>
      </c>
      <c r="I1271" s="2" t="s">
        <v>18</v>
      </c>
      <c r="J1271" s="2" t="s">
        <v>23</v>
      </c>
      <c r="K1271" s="2" t="s">
        <v>16</v>
      </c>
    </row>
    <row r="1272" spans="1:11" x14ac:dyDescent="0.3">
      <c r="A1272">
        <v>1271</v>
      </c>
      <c r="B1272" s="1">
        <v>45343</v>
      </c>
      <c r="C1272" s="2" t="s">
        <v>41</v>
      </c>
      <c r="D1272" s="2" t="s">
        <v>20</v>
      </c>
      <c r="E1272" s="3">
        <v>0.58333333333333337</v>
      </c>
      <c r="F1272" s="3">
        <v>0.59097222222222223</v>
      </c>
      <c r="G1272">
        <v>11</v>
      </c>
      <c r="H1272" s="2" t="s">
        <v>25</v>
      </c>
      <c r="I1272" s="2" t="s">
        <v>14</v>
      </c>
      <c r="J1272" s="2" t="s">
        <v>40</v>
      </c>
      <c r="K1272" s="2" t="s">
        <v>16</v>
      </c>
    </row>
    <row r="1273" spans="1:11" x14ac:dyDescent="0.3">
      <c r="A1273">
        <v>1272</v>
      </c>
      <c r="B1273" s="1">
        <v>45343</v>
      </c>
      <c r="C1273" s="2" t="s">
        <v>41</v>
      </c>
      <c r="D1273" s="2" t="s">
        <v>24</v>
      </c>
      <c r="E1273" s="3">
        <v>0.91666666666666663</v>
      </c>
      <c r="F1273" s="3">
        <v>0.94305555555555554</v>
      </c>
      <c r="G1273">
        <v>38</v>
      </c>
      <c r="H1273" s="2" t="s">
        <v>31</v>
      </c>
      <c r="I1273" s="2" t="s">
        <v>18</v>
      </c>
      <c r="J1273" s="2" t="s">
        <v>32</v>
      </c>
      <c r="K1273" s="2" t="s">
        <v>16</v>
      </c>
    </row>
    <row r="1274" spans="1:11" x14ac:dyDescent="0.3">
      <c r="A1274">
        <v>1273</v>
      </c>
      <c r="B1274" s="1">
        <v>45343</v>
      </c>
      <c r="C1274" s="2" t="s">
        <v>44</v>
      </c>
      <c r="D1274" s="2" t="s">
        <v>12</v>
      </c>
      <c r="E1274" s="3">
        <v>0.25</v>
      </c>
      <c r="F1274" s="3">
        <v>0.25833333333333336</v>
      </c>
      <c r="G1274">
        <v>12</v>
      </c>
      <c r="H1274" s="2" t="s">
        <v>27</v>
      </c>
      <c r="I1274" s="2" t="s">
        <v>18</v>
      </c>
      <c r="J1274" s="2" t="s">
        <v>46</v>
      </c>
      <c r="K1274" s="2" t="s">
        <v>16</v>
      </c>
    </row>
    <row r="1275" spans="1:11" x14ac:dyDescent="0.3">
      <c r="A1275">
        <v>1274</v>
      </c>
      <c r="B1275" s="1">
        <v>45343</v>
      </c>
      <c r="C1275" s="2" t="s">
        <v>44</v>
      </c>
      <c r="D1275" s="2" t="s">
        <v>12</v>
      </c>
      <c r="E1275" s="3">
        <v>0.27152777777777776</v>
      </c>
      <c r="F1275" s="3">
        <v>0.25763888888888886</v>
      </c>
      <c r="G1275">
        <v>40</v>
      </c>
      <c r="H1275" s="2" t="s">
        <v>39</v>
      </c>
      <c r="I1275" s="2" t="s">
        <v>14</v>
      </c>
      <c r="J1275" s="2" t="s">
        <v>42</v>
      </c>
      <c r="K1275" s="2" t="s">
        <v>16</v>
      </c>
    </row>
    <row r="1276" spans="1:11" x14ac:dyDescent="0.3">
      <c r="A1276">
        <v>1275</v>
      </c>
      <c r="B1276" s="1">
        <v>45343</v>
      </c>
      <c r="C1276" s="2" t="s">
        <v>44</v>
      </c>
      <c r="D1276" s="2" t="s">
        <v>20</v>
      </c>
      <c r="E1276" s="3">
        <v>0.58333333333333337</v>
      </c>
      <c r="F1276" s="3">
        <v>0.60277777777777775</v>
      </c>
      <c r="G1276">
        <v>28</v>
      </c>
      <c r="H1276" s="2" t="s">
        <v>39</v>
      </c>
      <c r="I1276" s="2" t="s">
        <v>14</v>
      </c>
      <c r="J1276" s="2" t="s">
        <v>36</v>
      </c>
      <c r="K1276" s="2" t="s">
        <v>16</v>
      </c>
    </row>
    <row r="1277" spans="1:11" x14ac:dyDescent="0.3">
      <c r="A1277">
        <v>1276</v>
      </c>
      <c r="B1277" s="1">
        <v>45343</v>
      </c>
      <c r="C1277" s="2" t="s">
        <v>44</v>
      </c>
      <c r="D1277" s="2" t="s">
        <v>20</v>
      </c>
      <c r="E1277" s="3">
        <v>0.62847222222222221</v>
      </c>
      <c r="F1277" s="3">
        <v>0.63958333333333328</v>
      </c>
      <c r="G1277">
        <v>16</v>
      </c>
      <c r="H1277" s="2" t="s">
        <v>31</v>
      </c>
      <c r="I1277" s="2" t="s">
        <v>18</v>
      </c>
      <c r="J1277" s="2" t="s">
        <v>38</v>
      </c>
      <c r="K1277" s="2" t="s">
        <v>16</v>
      </c>
    </row>
    <row r="1278" spans="1:11" x14ac:dyDescent="0.3">
      <c r="A1278">
        <v>1277</v>
      </c>
      <c r="B1278" s="1">
        <v>45343</v>
      </c>
      <c r="C1278" s="2" t="s">
        <v>44</v>
      </c>
      <c r="D1278" s="2" t="s">
        <v>24</v>
      </c>
      <c r="E1278" s="3">
        <v>0.91666666666666663</v>
      </c>
      <c r="F1278" s="3">
        <v>0.93958333333333333</v>
      </c>
      <c r="G1278">
        <v>33</v>
      </c>
      <c r="H1278" s="2" t="s">
        <v>27</v>
      </c>
      <c r="I1278" s="2" t="s">
        <v>18</v>
      </c>
      <c r="J1278" s="2" t="s">
        <v>15</v>
      </c>
      <c r="K1278" s="2" t="s">
        <v>16</v>
      </c>
    </row>
    <row r="1279" spans="1:11" x14ac:dyDescent="0.3">
      <c r="A1279">
        <v>1278</v>
      </c>
      <c r="B1279" s="1">
        <v>45344</v>
      </c>
      <c r="C1279" s="2" t="s">
        <v>11</v>
      </c>
      <c r="D1279" s="2" t="s">
        <v>12</v>
      </c>
      <c r="E1279" s="3">
        <v>0.25</v>
      </c>
      <c r="F1279" s="3">
        <v>0.26805555555555555</v>
      </c>
      <c r="G1279">
        <v>26</v>
      </c>
      <c r="H1279" s="2" t="s">
        <v>25</v>
      </c>
      <c r="I1279" s="2" t="s">
        <v>14</v>
      </c>
      <c r="J1279" s="2" t="s">
        <v>46</v>
      </c>
      <c r="K1279" s="2" t="s">
        <v>16</v>
      </c>
    </row>
    <row r="1280" spans="1:11" x14ac:dyDescent="0.3">
      <c r="A1280">
        <v>1279</v>
      </c>
      <c r="B1280" s="1">
        <v>45344</v>
      </c>
      <c r="C1280" s="2" t="s">
        <v>11</v>
      </c>
      <c r="D1280" s="2" t="s">
        <v>20</v>
      </c>
      <c r="E1280" s="3">
        <v>0.58333333333333337</v>
      </c>
      <c r="F1280" s="3">
        <v>0.58819444444444446</v>
      </c>
      <c r="G1280">
        <v>7</v>
      </c>
      <c r="H1280" s="2" t="s">
        <v>34</v>
      </c>
      <c r="I1280" s="2" t="s">
        <v>18</v>
      </c>
      <c r="J1280" s="2" t="s">
        <v>42</v>
      </c>
      <c r="K1280" s="2" t="s">
        <v>16</v>
      </c>
    </row>
    <row r="1281" spans="1:11" x14ac:dyDescent="0.3">
      <c r="A1281">
        <v>1280</v>
      </c>
      <c r="B1281" s="1">
        <v>45344</v>
      </c>
      <c r="C1281" s="2" t="s">
        <v>11</v>
      </c>
      <c r="D1281" s="2" t="s">
        <v>24</v>
      </c>
      <c r="E1281" s="3">
        <v>0.91666666666666663</v>
      </c>
      <c r="F1281" s="3">
        <v>0.92013888888888884</v>
      </c>
      <c r="G1281">
        <v>5</v>
      </c>
      <c r="H1281" s="2" t="s">
        <v>25</v>
      </c>
      <c r="I1281" s="2" t="s">
        <v>14</v>
      </c>
      <c r="J1281" s="2" t="s">
        <v>23</v>
      </c>
      <c r="K1281" s="2" t="s">
        <v>16</v>
      </c>
    </row>
    <row r="1282" spans="1:11" x14ac:dyDescent="0.3">
      <c r="A1282">
        <v>1281</v>
      </c>
      <c r="B1282" s="1">
        <v>45344</v>
      </c>
      <c r="C1282" s="2" t="s">
        <v>30</v>
      </c>
      <c r="D1282" s="2" t="s">
        <v>12</v>
      </c>
      <c r="E1282" s="3">
        <v>0.25</v>
      </c>
      <c r="F1282" s="3">
        <v>0.25486111111111109</v>
      </c>
      <c r="G1282">
        <v>7</v>
      </c>
      <c r="H1282" s="2" t="s">
        <v>17</v>
      </c>
      <c r="I1282" s="2" t="s">
        <v>18</v>
      </c>
      <c r="J1282" s="2" t="s">
        <v>33</v>
      </c>
      <c r="K1282" s="2" t="s">
        <v>16</v>
      </c>
    </row>
    <row r="1283" spans="1:11" x14ac:dyDescent="0.3">
      <c r="A1283">
        <v>1282</v>
      </c>
      <c r="B1283" s="1">
        <v>45344</v>
      </c>
      <c r="C1283" s="2" t="s">
        <v>30</v>
      </c>
      <c r="D1283" s="2" t="s">
        <v>12</v>
      </c>
      <c r="E1283" s="3">
        <v>0.27013888888888887</v>
      </c>
      <c r="F1283" s="3">
        <v>0.25277777777777777</v>
      </c>
      <c r="G1283">
        <v>35</v>
      </c>
      <c r="H1283" s="2" t="s">
        <v>39</v>
      </c>
      <c r="I1283" s="2" t="s">
        <v>14</v>
      </c>
      <c r="J1283" s="2" t="s">
        <v>19</v>
      </c>
      <c r="K1283" s="2" t="s">
        <v>16</v>
      </c>
    </row>
    <row r="1284" spans="1:11" x14ac:dyDescent="0.3">
      <c r="A1284">
        <v>1283</v>
      </c>
      <c r="B1284" s="1">
        <v>45344</v>
      </c>
      <c r="C1284" s="2" t="s">
        <v>30</v>
      </c>
      <c r="D1284" s="2" t="s">
        <v>20</v>
      </c>
      <c r="E1284" s="3">
        <v>0.58333333333333337</v>
      </c>
      <c r="F1284" s="3">
        <v>0.61111111111111116</v>
      </c>
      <c r="G1284">
        <v>40</v>
      </c>
      <c r="H1284" s="2" t="s">
        <v>27</v>
      </c>
      <c r="I1284" s="2" t="s">
        <v>18</v>
      </c>
      <c r="J1284" s="2" t="s">
        <v>38</v>
      </c>
      <c r="K1284" s="2" t="s">
        <v>16</v>
      </c>
    </row>
    <row r="1285" spans="1:11" x14ac:dyDescent="0.3">
      <c r="A1285">
        <v>1284</v>
      </c>
      <c r="B1285" s="1">
        <v>45344</v>
      </c>
      <c r="C1285" s="2" t="s">
        <v>30</v>
      </c>
      <c r="D1285" s="2" t="s">
        <v>20</v>
      </c>
      <c r="E1285" s="3">
        <v>0.6479166666666667</v>
      </c>
      <c r="F1285" s="3">
        <v>0.62986111111111109</v>
      </c>
      <c r="G1285">
        <v>34</v>
      </c>
      <c r="H1285" s="2" t="s">
        <v>17</v>
      </c>
      <c r="I1285" s="2" t="s">
        <v>18</v>
      </c>
      <c r="J1285" s="2" t="s">
        <v>36</v>
      </c>
      <c r="K1285" s="2" t="s">
        <v>16</v>
      </c>
    </row>
    <row r="1286" spans="1:11" x14ac:dyDescent="0.3">
      <c r="A1286">
        <v>1285</v>
      </c>
      <c r="B1286" s="1">
        <v>45344</v>
      </c>
      <c r="C1286" s="2" t="s">
        <v>30</v>
      </c>
      <c r="D1286" s="2" t="s">
        <v>24</v>
      </c>
      <c r="E1286" s="3">
        <v>0.91666666666666663</v>
      </c>
      <c r="F1286" s="3">
        <v>0.92291666666666672</v>
      </c>
      <c r="G1286">
        <v>9</v>
      </c>
      <c r="H1286" s="2" t="s">
        <v>25</v>
      </c>
      <c r="I1286" s="2" t="s">
        <v>14</v>
      </c>
      <c r="J1286" s="2" t="s">
        <v>15</v>
      </c>
      <c r="K1286" s="2" t="s">
        <v>16</v>
      </c>
    </row>
    <row r="1287" spans="1:11" x14ac:dyDescent="0.3">
      <c r="A1287">
        <v>1286</v>
      </c>
      <c r="B1287" s="1">
        <v>45344</v>
      </c>
      <c r="C1287" s="2" t="s">
        <v>35</v>
      </c>
      <c r="D1287" s="2" t="s">
        <v>12</v>
      </c>
      <c r="E1287" s="3">
        <v>0.25</v>
      </c>
      <c r="F1287" s="3">
        <v>0.26111111111111113</v>
      </c>
      <c r="G1287">
        <v>16</v>
      </c>
      <c r="H1287" s="2" t="s">
        <v>37</v>
      </c>
      <c r="I1287" s="2" t="s">
        <v>18</v>
      </c>
      <c r="J1287" s="2" t="s">
        <v>15</v>
      </c>
      <c r="K1287" s="2" t="s">
        <v>16</v>
      </c>
    </row>
    <row r="1288" spans="1:11" x14ac:dyDescent="0.3">
      <c r="A1288">
        <v>1287</v>
      </c>
      <c r="B1288" s="1">
        <v>45344</v>
      </c>
      <c r="C1288" s="2" t="s">
        <v>35</v>
      </c>
      <c r="D1288" s="2" t="s">
        <v>20</v>
      </c>
      <c r="E1288" s="3">
        <v>0.58333333333333337</v>
      </c>
      <c r="F1288" s="3">
        <v>0.60902777777777772</v>
      </c>
      <c r="G1288">
        <v>37</v>
      </c>
      <c r="H1288" s="2" t="s">
        <v>37</v>
      </c>
      <c r="I1288" s="2" t="s">
        <v>18</v>
      </c>
      <c r="J1288" s="2" t="s">
        <v>38</v>
      </c>
      <c r="K1288" s="2" t="s">
        <v>16</v>
      </c>
    </row>
    <row r="1289" spans="1:11" x14ac:dyDescent="0.3">
      <c r="A1289">
        <v>1288</v>
      </c>
      <c r="B1289" s="1">
        <v>45344</v>
      </c>
      <c r="C1289" s="2" t="s">
        <v>35</v>
      </c>
      <c r="D1289" s="2" t="s">
        <v>20</v>
      </c>
      <c r="E1289" s="3">
        <v>0.64583333333333337</v>
      </c>
      <c r="F1289" s="3">
        <v>0.65972222222222221</v>
      </c>
      <c r="G1289">
        <v>20</v>
      </c>
      <c r="H1289" s="2" t="s">
        <v>37</v>
      </c>
      <c r="I1289" s="2" t="s">
        <v>18</v>
      </c>
      <c r="J1289" s="2" t="s">
        <v>33</v>
      </c>
      <c r="K1289" s="2" t="s">
        <v>16</v>
      </c>
    </row>
    <row r="1290" spans="1:11" x14ac:dyDescent="0.3">
      <c r="A1290">
        <v>1289</v>
      </c>
      <c r="B1290" s="1">
        <v>45344</v>
      </c>
      <c r="C1290" s="2" t="s">
        <v>35</v>
      </c>
      <c r="D1290" s="2" t="s">
        <v>24</v>
      </c>
      <c r="E1290" s="3">
        <v>0.91666666666666663</v>
      </c>
      <c r="F1290" s="3">
        <v>0.94652777777777775</v>
      </c>
      <c r="G1290">
        <v>43</v>
      </c>
      <c r="H1290" s="2" t="s">
        <v>37</v>
      </c>
      <c r="I1290" s="2" t="s">
        <v>18</v>
      </c>
      <c r="J1290" s="2" t="s">
        <v>23</v>
      </c>
      <c r="K1290" s="2" t="s">
        <v>16</v>
      </c>
    </row>
    <row r="1291" spans="1:11" x14ac:dyDescent="0.3">
      <c r="A1291">
        <v>1290</v>
      </c>
      <c r="B1291" s="1">
        <v>45344</v>
      </c>
      <c r="C1291" s="2" t="s">
        <v>35</v>
      </c>
      <c r="D1291" s="2" t="s">
        <v>24</v>
      </c>
      <c r="E1291" s="3">
        <v>0.97430555555555554</v>
      </c>
      <c r="F1291" s="3">
        <v>0.98402777777777772</v>
      </c>
      <c r="G1291">
        <v>14</v>
      </c>
      <c r="H1291" s="2" t="s">
        <v>39</v>
      </c>
      <c r="I1291" s="2" t="s">
        <v>14</v>
      </c>
      <c r="J1291" s="2" t="s">
        <v>40</v>
      </c>
      <c r="K1291" s="2" t="s">
        <v>16</v>
      </c>
    </row>
    <row r="1292" spans="1:11" x14ac:dyDescent="0.3">
      <c r="A1292">
        <v>1291</v>
      </c>
      <c r="B1292" s="1">
        <v>45344</v>
      </c>
      <c r="C1292" s="2" t="s">
        <v>41</v>
      </c>
      <c r="D1292" s="2" t="s">
        <v>12</v>
      </c>
      <c r="E1292" s="3">
        <v>0.25</v>
      </c>
      <c r="F1292" s="3">
        <v>0.2638888888888889</v>
      </c>
      <c r="G1292">
        <v>20</v>
      </c>
      <c r="H1292" s="2" t="s">
        <v>21</v>
      </c>
      <c r="I1292" s="2" t="s">
        <v>14</v>
      </c>
      <c r="J1292" s="2" t="s">
        <v>15</v>
      </c>
      <c r="K1292" s="2" t="s">
        <v>16</v>
      </c>
    </row>
    <row r="1293" spans="1:11" x14ac:dyDescent="0.3">
      <c r="A1293">
        <v>1292</v>
      </c>
      <c r="B1293" s="1">
        <v>45344</v>
      </c>
      <c r="C1293" s="2" t="s">
        <v>41</v>
      </c>
      <c r="D1293" s="2" t="s">
        <v>12</v>
      </c>
      <c r="E1293" s="3">
        <v>0.30277777777777776</v>
      </c>
      <c r="F1293" s="3">
        <v>0.32847222222222222</v>
      </c>
      <c r="G1293">
        <v>37</v>
      </c>
      <c r="H1293" s="2" t="s">
        <v>17</v>
      </c>
      <c r="I1293" s="2" t="s">
        <v>18</v>
      </c>
      <c r="J1293" s="2" t="s">
        <v>42</v>
      </c>
      <c r="K1293" s="2" t="s">
        <v>16</v>
      </c>
    </row>
    <row r="1294" spans="1:11" x14ac:dyDescent="0.3">
      <c r="A1294">
        <v>1293</v>
      </c>
      <c r="B1294" s="1">
        <v>45344</v>
      </c>
      <c r="C1294" s="2" t="s">
        <v>41</v>
      </c>
      <c r="D1294" s="2" t="s">
        <v>20</v>
      </c>
      <c r="E1294" s="3">
        <v>0.58333333333333337</v>
      </c>
      <c r="F1294" s="3">
        <v>0.62291666666666667</v>
      </c>
      <c r="G1294">
        <v>57</v>
      </c>
      <c r="H1294" s="2" t="s">
        <v>39</v>
      </c>
      <c r="I1294" s="2" t="s">
        <v>14</v>
      </c>
      <c r="J1294" s="2" t="s">
        <v>45</v>
      </c>
      <c r="K1294" s="2" t="s">
        <v>16</v>
      </c>
    </row>
    <row r="1295" spans="1:11" x14ac:dyDescent="0.3">
      <c r="A1295">
        <v>1294</v>
      </c>
      <c r="B1295" s="1">
        <v>45344</v>
      </c>
      <c r="C1295" s="2" t="s">
        <v>41</v>
      </c>
      <c r="D1295" s="2" t="s">
        <v>24</v>
      </c>
      <c r="E1295" s="3">
        <v>0.91666666666666663</v>
      </c>
      <c r="F1295" s="3">
        <v>0.95625000000000004</v>
      </c>
      <c r="G1295">
        <v>57</v>
      </c>
      <c r="H1295" s="2" t="s">
        <v>25</v>
      </c>
      <c r="I1295" s="2" t="s">
        <v>14</v>
      </c>
      <c r="J1295" s="2" t="s">
        <v>42</v>
      </c>
      <c r="K1295" s="2" t="s">
        <v>16</v>
      </c>
    </row>
    <row r="1296" spans="1:11" x14ac:dyDescent="0.3">
      <c r="A1296">
        <v>1295</v>
      </c>
      <c r="B1296" s="1">
        <v>45344</v>
      </c>
      <c r="C1296" s="2" t="s">
        <v>41</v>
      </c>
      <c r="D1296" s="2" t="s">
        <v>24</v>
      </c>
      <c r="E1296" s="3">
        <v>0.98402777777777772</v>
      </c>
      <c r="F1296" s="3">
        <v>0.97083333333333333</v>
      </c>
      <c r="G1296">
        <v>41</v>
      </c>
      <c r="H1296" s="2" t="s">
        <v>34</v>
      </c>
      <c r="I1296" s="2" t="s">
        <v>18</v>
      </c>
      <c r="J1296" s="2" t="s">
        <v>45</v>
      </c>
      <c r="K1296" s="2" t="s">
        <v>16</v>
      </c>
    </row>
    <row r="1297" spans="1:11" x14ac:dyDescent="0.3">
      <c r="A1297">
        <v>1296</v>
      </c>
      <c r="B1297" s="1">
        <v>45344</v>
      </c>
      <c r="C1297" s="2" t="s">
        <v>44</v>
      </c>
      <c r="D1297" s="2" t="s">
        <v>12</v>
      </c>
      <c r="E1297" s="3">
        <v>0.25</v>
      </c>
      <c r="F1297" s="3">
        <v>0.26041666666666669</v>
      </c>
      <c r="G1297">
        <v>15</v>
      </c>
      <c r="H1297" s="2" t="s">
        <v>17</v>
      </c>
      <c r="I1297" s="2" t="s">
        <v>18</v>
      </c>
      <c r="J1297" s="2" t="s">
        <v>42</v>
      </c>
      <c r="K1297" s="2" t="s">
        <v>16</v>
      </c>
    </row>
    <row r="1298" spans="1:11" x14ac:dyDescent="0.3">
      <c r="A1298">
        <v>1297</v>
      </c>
      <c r="B1298" s="1">
        <v>45344</v>
      </c>
      <c r="C1298" s="2" t="s">
        <v>44</v>
      </c>
      <c r="D1298" s="2" t="s">
        <v>20</v>
      </c>
      <c r="E1298" s="3">
        <v>0.58333333333333337</v>
      </c>
      <c r="F1298" s="3">
        <v>0.61458333333333337</v>
      </c>
      <c r="G1298">
        <v>45</v>
      </c>
      <c r="H1298" s="2" t="s">
        <v>17</v>
      </c>
      <c r="I1298" s="2" t="s">
        <v>18</v>
      </c>
      <c r="J1298" s="2" t="s">
        <v>42</v>
      </c>
      <c r="K1298" s="2" t="s">
        <v>16</v>
      </c>
    </row>
    <row r="1299" spans="1:11" x14ac:dyDescent="0.3">
      <c r="A1299">
        <v>1298</v>
      </c>
      <c r="B1299" s="1">
        <v>45344</v>
      </c>
      <c r="C1299" s="2" t="s">
        <v>44</v>
      </c>
      <c r="D1299" s="2" t="s">
        <v>20</v>
      </c>
      <c r="E1299" s="3">
        <v>0.62638888888888888</v>
      </c>
      <c r="F1299" s="3">
        <v>0.63541666666666663</v>
      </c>
      <c r="G1299">
        <v>13</v>
      </c>
      <c r="H1299" s="2" t="s">
        <v>25</v>
      </c>
      <c r="I1299" s="2" t="s">
        <v>14</v>
      </c>
      <c r="J1299" s="2" t="s">
        <v>46</v>
      </c>
      <c r="K1299" s="2" t="s">
        <v>16</v>
      </c>
    </row>
    <row r="1300" spans="1:11" x14ac:dyDescent="0.3">
      <c r="A1300">
        <v>1299</v>
      </c>
      <c r="B1300" s="1">
        <v>45344</v>
      </c>
      <c r="C1300" s="2" t="s">
        <v>44</v>
      </c>
      <c r="D1300" s="2" t="s">
        <v>20</v>
      </c>
      <c r="E1300" s="3">
        <v>0.65416666666666667</v>
      </c>
      <c r="F1300" s="3">
        <v>0.66597222222222219</v>
      </c>
      <c r="G1300">
        <v>17</v>
      </c>
      <c r="H1300" s="2" t="s">
        <v>17</v>
      </c>
      <c r="I1300" s="2" t="s">
        <v>18</v>
      </c>
      <c r="J1300" s="2" t="s">
        <v>23</v>
      </c>
      <c r="K1300" s="2" t="s">
        <v>16</v>
      </c>
    </row>
    <row r="1301" spans="1:11" x14ac:dyDescent="0.3">
      <c r="A1301">
        <v>1300</v>
      </c>
      <c r="B1301" s="1">
        <v>45344</v>
      </c>
      <c r="C1301" s="2" t="s">
        <v>44</v>
      </c>
      <c r="D1301" s="2" t="s">
        <v>24</v>
      </c>
      <c r="E1301" s="3">
        <v>0.91666666666666663</v>
      </c>
      <c r="F1301" s="3">
        <v>0.92847222222222225</v>
      </c>
      <c r="G1301">
        <v>17</v>
      </c>
      <c r="H1301" s="2" t="s">
        <v>34</v>
      </c>
      <c r="I1301" s="2" t="s">
        <v>18</v>
      </c>
      <c r="J1301" s="2" t="s">
        <v>22</v>
      </c>
      <c r="K1301" s="2" t="s">
        <v>16</v>
      </c>
    </row>
    <row r="1302" spans="1:11" x14ac:dyDescent="0.3">
      <c r="A1302">
        <v>1301</v>
      </c>
      <c r="B1302" s="1">
        <v>45344</v>
      </c>
      <c r="C1302" s="2" t="s">
        <v>44</v>
      </c>
      <c r="D1302" s="2" t="s">
        <v>24</v>
      </c>
      <c r="E1302" s="3">
        <v>0.9375</v>
      </c>
      <c r="F1302" s="3">
        <v>0.95416666666666672</v>
      </c>
      <c r="G1302">
        <v>24</v>
      </c>
      <c r="H1302" s="2" t="s">
        <v>25</v>
      </c>
      <c r="I1302" s="2" t="s">
        <v>14</v>
      </c>
      <c r="J1302" s="2" t="s">
        <v>28</v>
      </c>
      <c r="K1302" s="2" t="s">
        <v>16</v>
      </c>
    </row>
    <row r="1303" spans="1:11" x14ac:dyDescent="0.3">
      <c r="A1303">
        <v>1302</v>
      </c>
      <c r="B1303" s="1">
        <v>45345</v>
      </c>
      <c r="C1303" s="2" t="s">
        <v>11</v>
      </c>
      <c r="D1303" s="2" t="s">
        <v>12</v>
      </c>
      <c r="E1303" s="3">
        <v>0.25</v>
      </c>
      <c r="F1303" s="3">
        <v>0.28125</v>
      </c>
      <c r="G1303">
        <v>45</v>
      </c>
      <c r="H1303" s="2" t="s">
        <v>13</v>
      </c>
      <c r="I1303" s="2" t="s">
        <v>14</v>
      </c>
      <c r="J1303" s="2" t="s">
        <v>42</v>
      </c>
      <c r="K1303" s="2" t="s">
        <v>16</v>
      </c>
    </row>
    <row r="1304" spans="1:11" x14ac:dyDescent="0.3">
      <c r="A1304">
        <v>1303</v>
      </c>
      <c r="B1304" s="1">
        <v>45345</v>
      </c>
      <c r="C1304" s="2" t="s">
        <v>11</v>
      </c>
      <c r="D1304" s="2" t="s">
        <v>12</v>
      </c>
      <c r="E1304" s="3">
        <v>0.30277777777777776</v>
      </c>
      <c r="F1304" s="3">
        <v>0.30625000000000002</v>
      </c>
      <c r="G1304">
        <v>5</v>
      </c>
      <c r="H1304" s="2" t="s">
        <v>27</v>
      </c>
      <c r="I1304" s="2" t="s">
        <v>18</v>
      </c>
      <c r="J1304" s="2" t="s">
        <v>46</v>
      </c>
      <c r="K1304" s="2" t="s">
        <v>16</v>
      </c>
    </row>
    <row r="1305" spans="1:11" x14ac:dyDescent="0.3">
      <c r="A1305">
        <v>1304</v>
      </c>
      <c r="B1305" s="1">
        <v>45345</v>
      </c>
      <c r="C1305" s="2" t="s">
        <v>11</v>
      </c>
      <c r="D1305" s="2" t="s">
        <v>20</v>
      </c>
      <c r="E1305" s="3">
        <v>0.58333333333333337</v>
      </c>
      <c r="F1305" s="3">
        <v>0.59861111111111109</v>
      </c>
      <c r="G1305">
        <v>22</v>
      </c>
      <c r="H1305" s="2" t="s">
        <v>37</v>
      </c>
      <c r="I1305" s="2" t="s">
        <v>18</v>
      </c>
      <c r="J1305" s="2" t="s">
        <v>26</v>
      </c>
      <c r="K1305" s="2" t="s">
        <v>16</v>
      </c>
    </row>
    <row r="1306" spans="1:11" x14ac:dyDescent="0.3">
      <c r="A1306">
        <v>1305</v>
      </c>
      <c r="B1306" s="1">
        <v>45345</v>
      </c>
      <c r="C1306" s="2" t="s">
        <v>11</v>
      </c>
      <c r="D1306" s="2" t="s">
        <v>24</v>
      </c>
      <c r="E1306" s="3">
        <v>0.91666666666666663</v>
      </c>
      <c r="F1306" s="3">
        <v>0.93611111111111112</v>
      </c>
      <c r="G1306">
        <v>28</v>
      </c>
      <c r="H1306" s="2" t="s">
        <v>39</v>
      </c>
      <c r="I1306" s="2" t="s">
        <v>14</v>
      </c>
      <c r="J1306" s="2" t="s">
        <v>36</v>
      </c>
      <c r="K1306" s="2" t="s">
        <v>16</v>
      </c>
    </row>
    <row r="1307" spans="1:11" x14ac:dyDescent="0.3">
      <c r="A1307">
        <v>1306</v>
      </c>
      <c r="B1307" s="1">
        <v>45345</v>
      </c>
      <c r="C1307" s="2" t="s">
        <v>11</v>
      </c>
      <c r="D1307" s="2" t="s">
        <v>24</v>
      </c>
      <c r="E1307" s="3">
        <v>0.97430555555555554</v>
      </c>
      <c r="F1307" s="3">
        <v>0.99583333333333335</v>
      </c>
      <c r="G1307">
        <v>31</v>
      </c>
      <c r="H1307" s="2" t="s">
        <v>13</v>
      </c>
      <c r="I1307" s="2" t="s">
        <v>14</v>
      </c>
      <c r="J1307" s="2" t="s">
        <v>36</v>
      </c>
      <c r="K1307" s="2" t="s">
        <v>16</v>
      </c>
    </row>
    <row r="1308" spans="1:11" x14ac:dyDescent="0.3">
      <c r="A1308">
        <v>1307</v>
      </c>
      <c r="B1308" s="1">
        <v>45345</v>
      </c>
      <c r="C1308" s="2" t="s">
        <v>30</v>
      </c>
      <c r="D1308" s="2" t="s">
        <v>12</v>
      </c>
      <c r="E1308" s="3">
        <v>0.25</v>
      </c>
      <c r="F1308" s="3">
        <v>0.25486111111111109</v>
      </c>
      <c r="G1308">
        <v>7</v>
      </c>
      <c r="H1308" s="2" t="s">
        <v>37</v>
      </c>
      <c r="I1308" s="2" t="s">
        <v>18</v>
      </c>
      <c r="J1308" s="2" t="s">
        <v>46</v>
      </c>
      <c r="K1308" s="2" t="s">
        <v>16</v>
      </c>
    </row>
    <row r="1309" spans="1:11" x14ac:dyDescent="0.3">
      <c r="A1309">
        <v>1308</v>
      </c>
      <c r="B1309" s="1">
        <v>45345</v>
      </c>
      <c r="C1309" s="2" t="s">
        <v>30</v>
      </c>
      <c r="D1309" s="2" t="s">
        <v>20</v>
      </c>
      <c r="E1309" s="3">
        <v>0.58333333333333337</v>
      </c>
      <c r="F1309" s="3">
        <v>0.60069444444444442</v>
      </c>
      <c r="G1309">
        <v>25</v>
      </c>
      <c r="H1309" s="2" t="s">
        <v>13</v>
      </c>
      <c r="I1309" s="2" t="s">
        <v>14</v>
      </c>
      <c r="J1309" s="2" t="s">
        <v>26</v>
      </c>
      <c r="K1309" s="2" t="s">
        <v>16</v>
      </c>
    </row>
    <row r="1310" spans="1:11" x14ac:dyDescent="0.3">
      <c r="A1310">
        <v>1309</v>
      </c>
      <c r="B1310" s="1">
        <v>45345</v>
      </c>
      <c r="C1310" s="2" t="s">
        <v>30</v>
      </c>
      <c r="D1310" s="2" t="s">
        <v>20</v>
      </c>
      <c r="E1310" s="3">
        <v>0.62847222222222221</v>
      </c>
      <c r="F1310" s="3">
        <v>0.63055555555555554</v>
      </c>
      <c r="G1310">
        <v>3</v>
      </c>
      <c r="H1310" s="2" t="s">
        <v>21</v>
      </c>
      <c r="I1310" s="2" t="s">
        <v>14</v>
      </c>
      <c r="J1310" s="2" t="s">
        <v>19</v>
      </c>
      <c r="K1310" s="2" t="s">
        <v>16</v>
      </c>
    </row>
    <row r="1311" spans="1:11" x14ac:dyDescent="0.3">
      <c r="A1311">
        <v>1310</v>
      </c>
      <c r="B1311" s="1">
        <v>45345</v>
      </c>
      <c r="C1311" s="2" t="s">
        <v>30</v>
      </c>
      <c r="D1311" s="2" t="s">
        <v>24</v>
      </c>
      <c r="E1311" s="3">
        <v>0.91666666666666663</v>
      </c>
      <c r="F1311" s="3">
        <v>0.93125000000000002</v>
      </c>
      <c r="G1311">
        <v>21</v>
      </c>
      <c r="H1311" s="2" t="s">
        <v>27</v>
      </c>
      <c r="I1311" s="2" t="s">
        <v>18</v>
      </c>
      <c r="J1311" s="2" t="s">
        <v>36</v>
      </c>
      <c r="K1311" s="2" t="s">
        <v>16</v>
      </c>
    </row>
    <row r="1312" spans="1:11" x14ac:dyDescent="0.3">
      <c r="A1312">
        <v>1311</v>
      </c>
      <c r="B1312" s="1">
        <v>45345</v>
      </c>
      <c r="C1312" s="2" t="s">
        <v>35</v>
      </c>
      <c r="D1312" s="2" t="s">
        <v>12</v>
      </c>
      <c r="E1312" s="3">
        <v>0.25</v>
      </c>
      <c r="F1312" s="3">
        <v>0.25833333333333336</v>
      </c>
      <c r="G1312">
        <v>12</v>
      </c>
      <c r="H1312" s="2" t="s">
        <v>34</v>
      </c>
      <c r="I1312" s="2" t="s">
        <v>18</v>
      </c>
      <c r="J1312" s="2" t="s">
        <v>33</v>
      </c>
      <c r="K1312" s="2" t="s">
        <v>16</v>
      </c>
    </row>
    <row r="1313" spans="1:11" x14ac:dyDescent="0.3">
      <c r="A1313">
        <v>1312</v>
      </c>
      <c r="B1313" s="1">
        <v>45345</v>
      </c>
      <c r="C1313" s="2" t="s">
        <v>35</v>
      </c>
      <c r="D1313" s="2" t="s">
        <v>12</v>
      </c>
      <c r="E1313" s="3">
        <v>0.26527777777777778</v>
      </c>
      <c r="F1313" s="3">
        <v>0.25694444444444442</v>
      </c>
      <c r="G1313">
        <v>48</v>
      </c>
      <c r="H1313" s="2" t="s">
        <v>31</v>
      </c>
      <c r="I1313" s="2" t="s">
        <v>18</v>
      </c>
      <c r="J1313" s="2" t="s">
        <v>38</v>
      </c>
      <c r="K1313" s="2" t="s">
        <v>16</v>
      </c>
    </row>
    <row r="1314" spans="1:11" x14ac:dyDescent="0.3">
      <c r="A1314">
        <v>1313</v>
      </c>
      <c r="B1314" s="1">
        <v>45345</v>
      </c>
      <c r="C1314" s="2" t="s">
        <v>35</v>
      </c>
      <c r="D1314" s="2" t="s">
        <v>20</v>
      </c>
      <c r="E1314" s="3">
        <v>0.58333333333333337</v>
      </c>
      <c r="F1314" s="3">
        <v>0.60277777777777775</v>
      </c>
      <c r="G1314">
        <v>28</v>
      </c>
      <c r="H1314" s="2" t="s">
        <v>43</v>
      </c>
      <c r="I1314" s="2" t="s">
        <v>14</v>
      </c>
      <c r="J1314" s="2" t="s">
        <v>45</v>
      </c>
      <c r="K1314" s="2" t="s">
        <v>16</v>
      </c>
    </row>
    <row r="1315" spans="1:11" x14ac:dyDescent="0.3">
      <c r="A1315">
        <v>1314</v>
      </c>
      <c r="B1315" s="1">
        <v>45345</v>
      </c>
      <c r="C1315" s="2" t="s">
        <v>35</v>
      </c>
      <c r="D1315" s="2" t="s">
        <v>20</v>
      </c>
      <c r="E1315" s="3">
        <v>0.64375000000000004</v>
      </c>
      <c r="F1315" s="3">
        <v>0.63124999999999998</v>
      </c>
      <c r="G1315">
        <v>42</v>
      </c>
      <c r="H1315" s="2" t="s">
        <v>31</v>
      </c>
      <c r="I1315" s="2" t="s">
        <v>18</v>
      </c>
      <c r="J1315" s="2" t="s">
        <v>29</v>
      </c>
      <c r="K1315" s="2" t="s">
        <v>16</v>
      </c>
    </row>
    <row r="1316" spans="1:11" x14ac:dyDescent="0.3">
      <c r="A1316">
        <v>1315</v>
      </c>
      <c r="B1316" s="1">
        <v>45345</v>
      </c>
      <c r="C1316" s="2" t="s">
        <v>35</v>
      </c>
      <c r="D1316" s="2" t="s">
        <v>24</v>
      </c>
      <c r="E1316" s="3">
        <v>0.91666666666666663</v>
      </c>
      <c r="F1316" s="3">
        <v>0.94861111111111107</v>
      </c>
      <c r="G1316">
        <v>46</v>
      </c>
      <c r="H1316" s="2" t="s">
        <v>39</v>
      </c>
      <c r="I1316" s="2" t="s">
        <v>14</v>
      </c>
      <c r="J1316" s="2" t="s">
        <v>42</v>
      </c>
      <c r="K1316" s="2" t="s">
        <v>16</v>
      </c>
    </row>
    <row r="1317" spans="1:11" x14ac:dyDescent="0.3">
      <c r="A1317">
        <v>1316</v>
      </c>
      <c r="B1317" s="1">
        <v>45345</v>
      </c>
      <c r="C1317" s="2" t="s">
        <v>41</v>
      </c>
      <c r="D1317" s="2" t="s">
        <v>12</v>
      </c>
      <c r="E1317" s="3">
        <v>0.25</v>
      </c>
      <c r="F1317" s="3">
        <v>0.25694444444444442</v>
      </c>
      <c r="G1317">
        <v>10</v>
      </c>
      <c r="H1317" s="2" t="s">
        <v>34</v>
      </c>
      <c r="I1317" s="2" t="s">
        <v>18</v>
      </c>
      <c r="J1317" s="2" t="s">
        <v>15</v>
      </c>
      <c r="K1317" s="2" t="s">
        <v>16</v>
      </c>
    </row>
    <row r="1318" spans="1:11" x14ac:dyDescent="0.3">
      <c r="A1318">
        <v>1317</v>
      </c>
      <c r="B1318" s="1">
        <v>45345</v>
      </c>
      <c r="C1318" s="2" t="s">
        <v>41</v>
      </c>
      <c r="D1318" s="2" t="s">
        <v>12</v>
      </c>
      <c r="E1318" s="3">
        <v>0.29166666666666669</v>
      </c>
      <c r="F1318" s="3">
        <v>0.32569444444444445</v>
      </c>
      <c r="G1318">
        <v>49</v>
      </c>
      <c r="H1318" s="2" t="s">
        <v>21</v>
      </c>
      <c r="I1318" s="2" t="s">
        <v>14</v>
      </c>
      <c r="J1318" s="2" t="s">
        <v>19</v>
      </c>
      <c r="K1318" s="2" t="s">
        <v>16</v>
      </c>
    </row>
    <row r="1319" spans="1:11" x14ac:dyDescent="0.3">
      <c r="A1319">
        <v>1318</v>
      </c>
      <c r="B1319" s="1">
        <v>45345</v>
      </c>
      <c r="C1319" s="2" t="s">
        <v>41</v>
      </c>
      <c r="D1319" s="2" t="s">
        <v>20</v>
      </c>
      <c r="E1319" s="3">
        <v>0.58333333333333337</v>
      </c>
      <c r="F1319" s="3">
        <v>0.61527777777777781</v>
      </c>
      <c r="G1319">
        <v>46</v>
      </c>
      <c r="H1319" s="2" t="s">
        <v>13</v>
      </c>
      <c r="I1319" s="2" t="s">
        <v>14</v>
      </c>
      <c r="J1319" s="2" t="s">
        <v>42</v>
      </c>
      <c r="K1319" s="2" t="s">
        <v>16</v>
      </c>
    </row>
    <row r="1320" spans="1:11" x14ac:dyDescent="0.3">
      <c r="A1320">
        <v>1319</v>
      </c>
      <c r="B1320" s="1">
        <v>45345</v>
      </c>
      <c r="C1320" s="2" t="s">
        <v>41</v>
      </c>
      <c r="D1320" s="2" t="s">
        <v>20</v>
      </c>
      <c r="E1320" s="3">
        <v>0.65347222222222223</v>
      </c>
      <c r="F1320" s="3">
        <v>0.63472222222222219</v>
      </c>
      <c r="G1320">
        <v>33</v>
      </c>
      <c r="H1320" s="2" t="s">
        <v>34</v>
      </c>
      <c r="I1320" s="2" t="s">
        <v>18</v>
      </c>
      <c r="J1320" s="2" t="s">
        <v>19</v>
      </c>
      <c r="K1320" s="2" t="s">
        <v>16</v>
      </c>
    </row>
    <row r="1321" spans="1:11" x14ac:dyDescent="0.3">
      <c r="A1321">
        <v>1320</v>
      </c>
      <c r="B1321" s="1">
        <v>45345</v>
      </c>
      <c r="C1321" s="2" t="s">
        <v>41</v>
      </c>
      <c r="D1321" s="2" t="s">
        <v>20</v>
      </c>
      <c r="E1321" s="3">
        <v>0.70694444444444449</v>
      </c>
      <c r="F1321" s="3">
        <v>0.6743055555555556</v>
      </c>
      <c r="G1321">
        <v>13</v>
      </c>
      <c r="H1321" s="2" t="s">
        <v>43</v>
      </c>
      <c r="I1321" s="2" t="s">
        <v>14</v>
      </c>
      <c r="J1321" s="2" t="s">
        <v>26</v>
      </c>
      <c r="K1321" s="2" t="s">
        <v>16</v>
      </c>
    </row>
    <row r="1322" spans="1:11" x14ac:dyDescent="0.3">
      <c r="A1322">
        <v>1321</v>
      </c>
      <c r="B1322" s="1">
        <v>45345</v>
      </c>
      <c r="C1322" s="2" t="s">
        <v>41</v>
      </c>
      <c r="D1322" s="2" t="s">
        <v>24</v>
      </c>
      <c r="E1322" s="3">
        <v>0.91666666666666663</v>
      </c>
      <c r="F1322" s="3">
        <v>0.93194444444444446</v>
      </c>
      <c r="G1322">
        <v>22</v>
      </c>
      <c r="H1322" s="2" t="s">
        <v>13</v>
      </c>
      <c r="I1322" s="2" t="s">
        <v>14</v>
      </c>
      <c r="J1322" s="2" t="s">
        <v>28</v>
      </c>
      <c r="K1322" s="2" t="s">
        <v>16</v>
      </c>
    </row>
    <row r="1323" spans="1:11" x14ac:dyDescent="0.3">
      <c r="A1323">
        <v>1322</v>
      </c>
      <c r="B1323" s="1">
        <v>45345</v>
      </c>
      <c r="C1323" s="2" t="s">
        <v>44</v>
      </c>
      <c r="D1323" s="2" t="s">
        <v>12</v>
      </c>
      <c r="E1323" s="3">
        <v>0.25</v>
      </c>
      <c r="F1323" s="3">
        <v>0.25486111111111109</v>
      </c>
      <c r="G1323">
        <v>7</v>
      </c>
      <c r="H1323" s="2" t="s">
        <v>17</v>
      </c>
      <c r="I1323" s="2" t="s">
        <v>18</v>
      </c>
      <c r="J1323" s="2" t="s">
        <v>42</v>
      </c>
      <c r="K1323" s="2" t="s">
        <v>16</v>
      </c>
    </row>
    <row r="1324" spans="1:11" x14ac:dyDescent="0.3">
      <c r="A1324">
        <v>1323</v>
      </c>
      <c r="B1324" s="1">
        <v>45345</v>
      </c>
      <c r="C1324" s="2" t="s">
        <v>44</v>
      </c>
      <c r="D1324" s="2" t="s">
        <v>20</v>
      </c>
      <c r="E1324" s="3">
        <v>0.58333333333333337</v>
      </c>
      <c r="F1324" s="3">
        <v>0.60486111111111107</v>
      </c>
      <c r="G1324">
        <v>31</v>
      </c>
      <c r="H1324" s="2" t="s">
        <v>39</v>
      </c>
      <c r="I1324" s="2" t="s">
        <v>14</v>
      </c>
      <c r="J1324" s="2" t="s">
        <v>32</v>
      </c>
      <c r="K1324" s="2" t="s">
        <v>16</v>
      </c>
    </row>
    <row r="1325" spans="1:11" x14ac:dyDescent="0.3">
      <c r="A1325">
        <v>1324</v>
      </c>
      <c r="B1325" s="1">
        <v>45345</v>
      </c>
      <c r="C1325" s="2" t="s">
        <v>44</v>
      </c>
      <c r="D1325" s="2" t="s">
        <v>24</v>
      </c>
      <c r="E1325" s="3">
        <v>0.91666666666666663</v>
      </c>
      <c r="F1325" s="3">
        <v>0.93541666666666667</v>
      </c>
      <c r="G1325">
        <v>27</v>
      </c>
      <c r="H1325" s="2" t="s">
        <v>43</v>
      </c>
      <c r="I1325" s="2" t="s">
        <v>14</v>
      </c>
      <c r="J1325" s="2" t="s">
        <v>40</v>
      </c>
      <c r="K1325" s="2" t="s">
        <v>16</v>
      </c>
    </row>
    <row r="1326" spans="1:11" x14ac:dyDescent="0.3">
      <c r="A1326">
        <v>1325</v>
      </c>
      <c r="B1326" s="1">
        <v>45345</v>
      </c>
      <c r="C1326" s="2" t="s">
        <v>44</v>
      </c>
      <c r="D1326" s="2" t="s">
        <v>24</v>
      </c>
      <c r="E1326" s="3">
        <v>0.97013888888888888</v>
      </c>
      <c r="F1326" s="3">
        <v>0.99375000000000002</v>
      </c>
      <c r="G1326">
        <v>34</v>
      </c>
      <c r="H1326" s="2" t="s">
        <v>34</v>
      </c>
      <c r="I1326" s="2" t="s">
        <v>18</v>
      </c>
      <c r="J1326" s="2" t="s">
        <v>32</v>
      </c>
      <c r="K1326" s="2" t="s">
        <v>16</v>
      </c>
    </row>
    <row r="1327" spans="1:11" x14ac:dyDescent="0.3">
      <c r="A1327">
        <v>1326</v>
      </c>
      <c r="B1327" s="1">
        <v>45346</v>
      </c>
      <c r="C1327" s="2" t="s">
        <v>11</v>
      </c>
      <c r="D1327" s="2" t="s">
        <v>12</v>
      </c>
      <c r="E1327" s="3">
        <v>0.25</v>
      </c>
      <c r="F1327" s="3">
        <v>0.2673611111111111</v>
      </c>
      <c r="G1327">
        <v>25</v>
      </c>
      <c r="H1327" s="2" t="s">
        <v>25</v>
      </c>
      <c r="I1327" s="2" t="s">
        <v>14</v>
      </c>
      <c r="J1327" s="2" t="s">
        <v>28</v>
      </c>
      <c r="K1327" s="2" t="s">
        <v>16</v>
      </c>
    </row>
    <row r="1328" spans="1:11" x14ac:dyDescent="0.3">
      <c r="A1328">
        <v>1327</v>
      </c>
      <c r="B1328" s="1">
        <v>45346</v>
      </c>
      <c r="C1328" s="2" t="s">
        <v>11</v>
      </c>
      <c r="D1328" s="2" t="s">
        <v>20</v>
      </c>
      <c r="E1328" s="3">
        <v>0.58333333333333337</v>
      </c>
      <c r="F1328" s="3">
        <v>0.59375</v>
      </c>
      <c r="G1328">
        <v>15</v>
      </c>
      <c r="H1328" s="2" t="s">
        <v>21</v>
      </c>
      <c r="I1328" s="2" t="s">
        <v>14</v>
      </c>
      <c r="J1328" s="2" t="s">
        <v>26</v>
      </c>
      <c r="K1328" s="2" t="s">
        <v>16</v>
      </c>
    </row>
    <row r="1329" spans="1:11" x14ac:dyDescent="0.3">
      <c r="A1329">
        <v>1328</v>
      </c>
      <c r="B1329" s="1">
        <v>45346</v>
      </c>
      <c r="C1329" s="2" t="s">
        <v>11</v>
      </c>
      <c r="D1329" s="2" t="s">
        <v>24</v>
      </c>
      <c r="E1329" s="3">
        <v>0.91666666666666663</v>
      </c>
      <c r="F1329" s="3">
        <v>0.93263888888888891</v>
      </c>
      <c r="G1329">
        <v>23</v>
      </c>
      <c r="H1329" s="2" t="s">
        <v>37</v>
      </c>
      <c r="I1329" s="2" t="s">
        <v>18</v>
      </c>
      <c r="J1329" s="2" t="s">
        <v>29</v>
      </c>
      <c r="K1329" s="2" t="s">
        <v>16</v>
      </c>
    </row>
    <row r="1330" spans="1:11" x14ac:dyDescent="0.3">
      <c r="A1330">
        <v>1329</v>
      </c>
      <c r="B1330" s="1">
        <v>45346</v>
      </c>
      <c r="C1330" s="2" t="s">
        <v>30</v>
      </c>
      <c r="D1330" s="2" t="s">
        <v>12</v>
      </c>
      <c r="E1330" s="3">
        <v>0.25</v>
      </c>
      <c r="F1330" s="3">
        <v>0.26180555555555557</v>
      </c>
      <c r="G1330">
        <v>17</v>
      </c>
      <c r="H1330" s="2" t="s">
        <v>25</v>
      </c>
      <c r="I1330" s="2" t="s">
        <v>14</v>
      </c>
      <c r="J1330" s="2" t="s">
        <v>40</v>
      </c>
      <c r="K1330" s="2" t="s">
        <v>16</v>
      </c>
    </row>
    <row r="1331" spans="1:11" x14ac:dyDescent="0.3">
      <c r="A1331">
        <v>1330</v>
      </c>
      <c r="B1331" s="1">
        <v>45346</v>
      </c>
      <c r="C1331" s="2" t="s">
        <v>30</v>
      </c>
      <c r="D1331" s="2" t="s">
        <v>12</v>
      </c>
      <c r="E1331" s="3">
        <v>0.2986111111111111</v>
      </c>
      <c r="F1331" s="3">
        <v>0.32569444444444445</v>
      </c>
      <c r="G1331">
        <v>39</v>
      </c>
      <c r="H1331" s="2" t="s">
        <v>31</v>
      </c>
      <c r="I1331" s="2" t="s">
        <v>18</v>
      </c>
      <c r="J1331" s="2" t="s">
        <v>19</v>
      </c>
      <c r="K1331" s="2" t="s">
        <v>16</v>
      </c>
    </row>
    <row r="1332" spans="1:11" x14ac:dyDescent="0.3">
      <c r="A1332">
        <v>1331</v>
      </c>
      <c r="B1332" s="1">
        <v>45346</v>
      </c>
      <c r="C1332" s="2" t="s">
        <v>30</v>
      </c>
      <c r="D1332" s="2" t="s">
        <v>12</v>
      </c>
      <c r="E1332" s="3">
        <v>0.33958333333333335</v>
      </c>
      <c r="F1332" s="3">
        <v>0.36249999999999999</v>
      </c>
      <c r="G1332">
        <v>33</v>
      </c>
      <c r="H1332" s="2" t="s">
        <v>31</v>
      </c>
      <c r="I1332" s="2" t="s">
        <v>18</v>
      </c>
      <c r="J1332" s="2" t="s">
        <v>23</v>
      </c>
      <c r="K1332" s="2" t="s">
        <v>16</v>
      </c>
    </row>
    <row r="1333" spans="1:11" x14ac:dyDescent="0.3">
      <c r="A1333">
        <v>1332</v>
      </c>
      <c r="B1333" s="1">
        <v>45346</v>
      </c>
      <c r="C1333" s="2" t="s">
        <v>30</v>
      </c>
      <c r="D1333" s="2" t="s">
        <v>20</v>
      </c>
      <c r="E1333" s="3">
        <v>0.58333333333333337</v>
      </c>
      <c r="F1333" s="3">
        <v>0.5854166666666667</v>
      </c>
      <c r="G1333">
        <v>3</v>
      </c>
      <c r="H1333" s="2" t="s">
        <v>21</v>
      </c>
      <c r="I1333" s="2" t="s">
        <v>14</v>
      </c>
      <c r="J1333" s="2" t="s">
        <v>26</v>
      </c>
      <c r="K1333" s="2" t="s">
        <v>16</v>
      </c>
    </row>
    <row r="1334" spans="1:11" x14ac:dyDescent="0.3">
      <c r="A1334">
        <v>1333</v>
      </c>
      <c r="B1334" s="1">
        <v>45346</v>
      </c>
      <c r="C1334" s="2" t="s">
        <v>30</v>
      </c>
      <c r="D1334" s="2" t="s">
        <v>24</v>
      </c>
      <c r="E1334" s="3">
        <v>0.91666666666666663</v>
      </c>
      <c r="F1334" s="3">
        <v>0.92013888888888884</v>
      </c>
      <c r="G1334">
        <v>5</v>
      </c>
      <c r="H1334" s="2" t="s">
        <v>17</v>
      </c>
      <c r="I1334" s="2" t="s">
        <v>18</v>
      </c>
      <c r="J1334" s="2" t="s">
        <v>29</v>
      </c>
      <c r="K1334" s="2" t="s">
        <v>16</v>
      </c>
    </row>
    <row r="1335" spans="1:11" x14ac:dyDescent="0.3">
      <c r="A1335">
        <v>1334</v>
      </c>
      <c r="B1335" s="1">
        <v>45346</v>
      </c>
      <c r="C1335" s="2" t="s">
        <v>35</v>
      </c>
      <c r="D1335" s="2" t="s">
        <v>12</v>
      </c>
      <c r="E1335" s="3">
        <v>0.25</v>
      </c>
      <c r="F1335" s="3">
        <v>0.28125</v>
      </c>
      <c r="G1335">
        <v>45</v>
      </c>
      <c r="H1335" s="2" t="s">
        <v>37</v>
      </c>
      <c r="I1335" s="2" t="s">
        <v>18</v>
      </c>
      <c r="J1335" s="2" t="s">
        <v>32</v>
      </c>
      <c r="K1335" s="2" t="s">
        <v>16</v>
      </c>
    </row>
    <row r="1336" spans="1:11" x14ac:dyDescent="0.3">
      <c r="A1336">
        <v>1335</v>
      </c>
      <c r="B1336" s="1">
        <v>45346</v>
      </c>
      <c r="C1336" s="2" t="s">
        <v>35</v>
      </c>
      <c r="D1336" s="2" t="s">
        <v>20</v>
      </c>
      <c r="E1336" s="3">
        <v>0.58333333333333337</v>
      </c>
      <c r="F1336" s="3">
        <v>0.59166666666666667</v>
      </c>
      <c r="G1336">
        <v>12</v>
      </c>
      <c r="H1336" s="2" t="s">
        <v>31</v>
      </c>
      <c r="I1336" s="2" t="s">
        <v>18</v>
      </c>
      <c r="J1336" s="2" t="s">
        <v>45</v>
      </c>
      <c r="K1336" s="2" t="s">
        <v>16</v>
      </c>
    </row>
    <row r="1337" spans="1:11" x14ac:dyDescent="0.3">
      <c r="A1337">
        <v>1336</v>
      </c>
      <c r="B1337" s="1">
        <v>45346</v>
      </c>
      <c r="C1337" s="2" t="s">
        <v>35</v>
      </c>
      <c r="D1337" s="2" t="s">
        <v>24</v>
      </c>
      <c r="E1337" s="3">
        <v>0.91666666666666663</v>
      </c>
      <c r="F1337" s="3">
        <v>0.93125000000000002</v>
      </c>
      <c r="G1337">
        <v>21</v>
      </c>
      <c r="H1337" s="2" t="s">
        <v>39</v>
      </c>
      <c r="I1337" s="2" t="s">
        <v>14</v>
      </c>
      <c r="J1337" s="2" t="s">
        <v>22</v>
      </c>
      <c r="K1337" s="2" t="s">
        <v>16</v>
      </c>
    </row>
    <row r="1338" spans="1:11" x14ac:dyDescent="0.3">
      <c r="A1338">
        <v>1337</v>
      </c>
      <c r="B1338" s="1">
        <v>45346</v>
      </c>
      <c r="C1338" s="2" t="s">
        <v>35</v>
      </c>
      <c r="D1338" s="2" t="s">
        <v>24</v>
      </c>
      <c r="E1338" s="3">
        <v>0.94791666666666663</v>
      </c>
      <c r="F1338" s="3">
        <v>0.92222222222222228</v>
      </c>
      <c r="G1338">
        <v>23</v>
      </c>
      <c r="H1338" s="2" t="s">
        <v>39</v>
      </c>
      <c r="I1338" s="2" t="s">
        <v>14</v>
      </c>
      <c r="J1338" s="2" t="s">
        <v>28</v>
      </c>
      <c r="K1338" s="2" t="s">
        <v>16</v>
      </c>
    </row>
    <row r="1339" spans="1:11" x14ac:dyDescent="0.3">
      <c r="A1339">
        <v>1338</v>
      </c>
      <c r="B1339" s="1">
        <v>45346</v>
      </c>
      <c r="C1339" s="2" t="s">
        <v>35</v>
      </c>
      <c r="D1339" s="2" t="s">
        <v>24</v>
      </c>
      <c r="E1339" s="3">
        <v>0.97569444444444442</v>
      </c>
      <c r="F1339" s="3">
        <v>0.98611111111111116</v>
      </c>
      <c r="G1339">
        <v>15</v>
      </c>
      <c r="H1339" s="2" t="s">
        <v>13</v>
      </c>
      <c r="I1339" s="2" t="s">
        <v>14</v>
      </c>
      <c r="J1339" s="2" t="s">
        <v>46</v>
      </c>
      <c r="K1339" s="2" t="s">
        <v>16</v>
      </c>
    </row>
    <row r="1340" spans="1:11" x14ac:dyDescent="0.3">
      <c r="A1340">
        <v>1339</v>
      </c>
      <c r="B1340" s="1">
        <v>45346</v>
      </c>
      <c r="C1340" s="2" t="s">
        <v>41</v>
      </c>
      <c r="D1340" s="2" t="s">
        <v>12</v>
      </c>
      <c r="E1340" s="3">
        <v>0.25</v>
      </c>
      <c r="F1340" s="3">
        <v>0.26597222222222222</v>
      </c>
      <c r="G1340">
        <v>23</v>
      </c>
      <c r="H1340" s="2" t="s">
        <v>37</v>
      </c>
      <c r="I1340" s="2" t="s">
        <v>18</v>
      </c>
      <c r="J1340" s="2" t="s">
        <v>33</v>
      </c>
      <c r="K1340" s="2" t="s">
        <v>16</v>
      </c>
    </row>
    <row r="1341" spans="1:11" x14ac:dyDescent="0.3">
      <c r="A1341">
        <v>1340</v>
      </c>
      <c r="B1341" s="1">
        <v>45346</v>
      </c>
      <c r="C1341" s="2" t="s">
        <v>41</v>
      </c>
      <c r="D1341" s="2" t="s">
        <v>20</v>
      </c>
      <c r="E1341" s="3">
        <v>0.58333333333333337</v>
      </c>
      <c r="F1341" s="3">
        <v>0.59236111111111112</v>
      </c>
      <c r="G1341">
        <v>13</v>
      </c>
      <c r="H1341" s="2" t="s">
        <v>39</v>
      </c>
      <c r="I1341" s="2" t="s">
        <v>14</v>
      </c>
      <c r="J1341" s="2" t="s">
        <v>22</v>
      </c>
      <c r="K1341" s="2" t="s">
        <v>16</v>
      </c>
    </row>
    <row r="1342" spans="1:11" x14ac:dyDescent="0.3">
      <c r="A1342">
        <v>1341</v>
      </c>
      <c r="B1342" s="1">
        <v>45346</v>
      </c>
      <c r="C1342" s="2" t="s">
        <v>41</v>
      </c>
      <c r="D1342" s="2" t="s">
        <v>20</v>
      </c>
      <c r="E1342" s="3">
        <v>0.63402777777777775</v>
      </c>
      <c r="F1342" s="3">
        <v>0.63958333333333328</v>
      </c>
      <c r="G1342">
        <v>8</v>
      </c>
      <c r="H1342" s="2" t="s">
        <v>13</v>
      </c>
      <c r="I1342" s="2" t="s">
        <v>14</v>
      </c>
      <c r="J1342" s="2" t="s">
        <v>22</v>
      </c>
      <c r="K1342" s="2" t="s">
        <v>16</v>
      </c>
    </row>
    <row r="1343" spans="1:11" x14ac:dyDescent="0.3">
      <c r="A1343">
        <v>1342</v>
      </c>
      <c r="B1343" s="1">
        <v>45346</v>
      </c>
      <c r="C1343" s="2" t="s">
        <v>41</v>
      </c>
      <c r="D1343" s="2" t="s">
        <v>24</v>
      </c>
      <c r="E1343" s="3">
        <v>0.91666666666666663</v>
      </c>
      <c r="F1343" s="3">
        <v>0.92500000000000004</v>
      </c>
      <c r="G1343">
        <v>12</v>
      </c>
      <c r="H1343" s="2" t="s">
        <v>37</v>
      </c>
      <c r="I1343" s="2" t="s">
        <v>18</v>
      </c>
      <c r="J1343" s="2" t="s">
        <v>33</v>
      </c>
      <c r="K1343" s="2" t="s">
        <v>16</v>
      </c>
    </row>
    <row r="1344" spans="1:11" x14ac:dyDescent="0.3">
      <c r="A1344">
        <v>1343</v>
      </c>
      <c r="B1344" s="1">
        <v>45346</v>
      </c>
      <c r="C1344" s="2" t="s">
        <v>41</v>
      </c>
      <c r="D1344" s="2" t="s">
        <v>24</v>
      </c>
      <c r="E1344" s="3">
        <v>0.94722222222222219</v>
      </c>
      <c r="F1344" s="3">
        <v>0.93680555555555556</v>
      </c>
      <c r="G1344">
        <v>45</v>
      </c>
      <c r="H1344" s="2" t="s">
        <v>21</v>
      </c>
      <c r="I1344" s="2" t="s">
        <v>14</v>
      </c>
      <c r="J1344" s="2" t="s">
        <v>36</v>
      </c>
      <c r="K1344" s="2" t="s">
        <v>16</v>
      </c>
    </row>
    <row r="1345" spans="1:11" x14ac:dyDescent="0.3">
      <c r="A1345">
        <v>1344</v>
      </c>
      <c r="B1345" s="1">
        <v>45346</v>
      </c>
      <c r="C1345" s="2" t="s">
        <v>41</v>
      </c>
      <c r="D1345" s="2" t="s">
        <v>24</v>
      </c>
      <c r="E1345" s="3">
        <v>0.99930555555555556</v>
      </c>
      <c r="F1345" s="3">
        <v>0.96458333333333335</v>
      </c>
      <c r="G1345">
        <v>10</v>
      </c>
      <c r="H1345" s="2" t="s">
        <v>31</v>
      </c>
      <c r="I1345" s="2" t="s">
        <v>18</v>
      </c>
      <c r="J1345" s="2" t="s">
        <v>26</v>
      </c>
      <c r="K1345" s="2" t="s">
        <v>16</v>
      </c>
    </row>
    <row r="1346" spans="1:11" x14ac:dyDescent="0.3">
      <c r="A1346">
        <v>1345</v>
      </c>
      <c r="B1346" s="1">
        <v>45346</v>
      </c>
      <c r="C1346" s="2" t="s">
        <v>44</v>
      </c>
      <c r="D1346" s="2" t="s">
        <v>12</v>
      </c>
      <c r="E1346" s="3">
        <v>0.25</v>
      </c>
      <c r="F1346" s="3">
        <v>0.27152777777777776</v>
      </c>
      <c r="G1346">
        <v>31</v>
      </c>
      <c r="H1346" s="2" t="s">
        <v>21</v>
      </c>
      <c r="I1346" s="2" t="s">
        <v>14</v>
      </c>
      <c r="J1346" s="2" t="s">
        <v>26</v>
      </c>
      <c r="K1346" s="2" t="s">
        <v>16</v>
      </c>
    </row>
    <row r="1347" spans="1:11" x14ac:dyDescent="0.3">
      <c r="A1347">
        <v>1346</v>
      </c>
      <c r="B1347" s="1">
        <v>45346</v>
      </c>
      <c r="C1347" s="2" t="s">
        <v>44</v>
      </c>
      <c r="D1347" s="2" t="s">
        <v>20</v>
      </c>
      <c r="E1347" s="3">
        <v>0.58333333333333337</v>
      </c>
      <c r="F1347" s="3">
        <v>0.61458333333333337</v>
      </c>
      <c r="G1347">
        <v>45</v>
      </c>
      <c r="H1347" s="2" t="s">
        <v>37</v>
      </c>
      <c r="I1347" s="2" t="s">
        <v>18</v>
      </c>
      <c r="J1347" s="2" t="s">
        <v>22</v>
      </c>
      <c r="K1347" s="2" t="s">
        <v>16</v>
      </c>
    </row>
    <row r="1348" spans="1:11" x14ac:dyDescent="0.3">
      <c r="A1348">
        <v>1347</v>
      </c>
      <c r="B1348" s="1">
        <v>45346</v>
      </c>
      <c r="C1348" s="2" t="s">
        <v>44</v>
      </c>
      <c r="D1348" s="2" t="s">
        <v>24</v>
      </c>
      <c r="E1348" s="3">
        <v>0.91666666666666663</v>
      </c>
      <c r="F1348" s="3">
        <v>0.95208333333333328</v>
      </c>
      <c r="G1348">
        <v>51</v>
      </c>
      <c r="H1348" s="2" t="s">
        <v>39</v>
      </c>
      <c r="I1348" s="2" t="s">
        <v>14</v>
      </c>
      <c r="J1348" s="2" t="s">
        <v>15</v>
      </c>
      <c r="K1348" s="2" t="s">
        <v>16</v>
      </c>
    </row>
    <row r="1349" spans="1:11" x14ac:dyDescent="0.3">
      <c r="A1349">
        <v>1348</v>
      </c>
      <c r="B1349" s="1">
        <v>45347</v>
      </c>
      <c r="C1349" s="2" t="s">
        <v>11</v>
      </c>
      <c r="D1349" s="2" t="s">
        <v>12</v>
      </c>
      <c r="E1349" s="3">
        <v>0.25</v>
      </c>
      <c r="F1349" s="3">
        <v>0.27708333333333335</v>
      </c>
      <c r="G1349">
        <v>39</v>
      </c>
      <c r="H1349" s="2" t="s">
        <v>21</v>
      </c>
      <c r="I1349" s="2" t="s">
        <v>14</v>
      </c>
      <c r="J1349" s="2" t="s">
        <v>19</v>
      </c>
      <c r="K1349" s="2" t="s">
        <v>16</v>
      </c>
    </row>
    <row r="1350" spans="1:11" x14ac:dyDescent="0.3">
      <c r="A1350">
        <v>1349</v>
      </c>
      <c r="B1350" s="1">
        <v>45347</v>
      </c>
      <c r="C1350" s="2" t="s">
        <v>11</v>
      </c>
      <c r="D1350" s="2" t="s">
        <v>20</v>
      </c>
      <c r="E1350" s="3">
        <v>0.58333333333333337</v>
      </c>
      <c r="F1350" s="3">
        <v>0.58472222222222225</v>
      </c>
      <c r="G1350">
        <v>2</v>
      </c>
      <c r="H1350" s="2" t="s">
        <v>25</v>
      </c>
      <c r="I1350" s="2" t="s">
        <v>14</v>
      </c>
      <c r="J1350" s="2" t="s">
        <v>33</v>
      </c>
      <c r="K1350" s="2" t="s">
        <v>16</v>
      </c>
    </row>
    <row r="1351" spans="1:11" x14ac:dyDescent="0.3">
      <c r="A1351">
        <v>1350</v>
      </c>
      <c r="B1351" s="1">
        <v>45347</v>
      </c>
      <c r="C1351" s="2" t="s">
        <v>11</v>
      </c>
      <c r="D1351" s="2" t="s">
        <v>24</v>
      </c>
      <c r="E1351" s="3">
        <v>0.91666666666666663</v>
      </c>
      <c r="F1351" s="3">
        <v>0.93402777777777779</v>
      </c>
      <c r="G1351">
        <v>25</v>
      </c>
      <c r="H1351" s="2" t="s">
        <v>21</v>
      </c>
      <c r="I1351" s="2" t="s">
        <v>14</v>
      </c>
      <c r="J1351" s="2" t="s">
        <v>28</v>
      </c>
      <c r="K1351" s="2" t="s">
        <v>16</v>
      </c>
    </row>
    <row r="1352" spans="1:11" x14ac:dyDescent="0.3">
      <c r="A1352">
        <v>1351</v>
      </c>
      <c r="B1352" s="1">
        <v>45347</v>
      </c>
      <c r="C1352" s="2" t="s">
        <v>30</v>
      </c>
      <c r="D1352" s="2" t="s">
        <v>12</v>
      </c>
      <c r="E1352" s="3">
        <v>0.25</v>
      </c>
      <c r="F1352" s="3">
        <v>0.26319444444444445</v>
      </c>
      <c r="G1352">
        <v>19</v>
      </c>
      <c r="H1352" s="2" t="s">
        <v>43</v>
      </c>
      <c r="I1352" s="2" t="s">
        <v>14</v>
      </c>
      <c r="J1352" s="2" t="s">
        <v>26</v>
      </c>
      <c r="K1352" s="2" t="s">
        <v>16</v>
      </c>
    </row>
    <row r="1353" spans="1:11" x14ac:dyDescent="0.3">
      <c r="A1353">
        <v>1352</v>
      </c>
      <c r="B1353" s="1">
        <v>45347</v>
      </c>
      <c r="C1353" s="2" t="s">
        <v>30</v>
      </c>
      <c r="D1353" s="2" t="s">
        <v>12</v>
      </c>
      <c r="E1353" s="3">
        <v>0.27916666666666667</v>
      </c>
      <c r="F1353" s="3">
        <v>0.26666666666666666</v>
      </c>
      <c r="G1353">
        <v>42</v>
      </c>
      <c r="H1353" s="2" t="s">
        <v>25</v>
      </c>
      <c r="I1353" s="2" t="s">
        <v>14</v>
      </c>
      <c r="J1353" s="2" t="s">
        <v>15</v>
      </c>
      <c r="K1353" s="2" t="s">
        <v>16</v>
      </c>
    </row>
    <row r="1354" spans="1:11" x14ac:dyDescent="0.3">
      <c r="A1354">
        <v>1353</v>
      </c>
      <c r="B1354" s="1">
        <v>45347</v>
      </c>
      <c r="C1354" s="2" t="s">
        <v>30</v>
      </c>
      <c r="D1354" s="2" t="s">
        <v>20</v>
      </c>
      <c r="E1354" s="3">
        <v>0.58333333333333337</v>
      </c>
      <c r="F1354" s="3">
        <v>0.61875000000000002</v>
      </c>
      <c r="G1354">
        <v>51</v>
      </c>
      <c r="H1354" s="2" t="s">
        <v>25</v>
      </c>
      <c r="I1354" s="2" t="s">
        <v>14</v>
      </c>
      <c r="J1354" s="2" t="s">
        <v>36</v>
      </c>
      <c r="K1354" s="2" t="s">
        <v>16</v>
      </c>
    </row>
    <row r="1355" spans="1:11" x14ac:dyDescent="0.3">
      <c r="A1355">
        <v>1354</v>
      </c>
      <c r="B1355" s="1">
        <v>45347</v>
      </c>
      <c r="C1355" s="2" t="s">
        <v>30</v>
      </c>
      <c r="D1355" s="2" t="s">
        <v>24</v>
      </c>
      <c r="E1355" s="3">
        <v>0.91666666666666663</v>
      </c>
      <c r="F1355" s="3">
        <v>0.92361111111111116</v>
      </c>
      <c r="G1355">
        <v>10</v>
      </c>
      <c r="H1355" s="2" t="s">
        <v>27</v>
      </c>
      <c r="I1355" s="2" t="s">
        <v>18</v>
      </c>
      <c r="J1355" s="2" t="s">
        <v>15</v>
      </c>
      <c r="K1355" s="2" t="s">
        <v>16</v>
      </c>
    </row>
    <row r="1356" spans="1:11" x14ac:dyDescent="0.3">
      <c r="A1356">
        <v>1355</v>
      </c>
      <c r="B1356" s="1">
        <v>45347</v>
      </c>
      <c r="C1356" s="2" t="s">
        <v>30</v>
      </c>
      <c r="D1356" s="2" t="s">
        <v>24</v>
      </c>
      <c r="E1356" s="3">
        <v>0.9506944444444444</v>
      </c>
      <c r="F1356" s="3">
        <v>0.92013888888888884</v>
      </c>
      <c r="G1356">
        <v>16</v>
      </c>
      <c r="H1356" s="2" t="s">
        <v>17</v>
      </c>
      <c r="I1356" s="2" t="s">
        <v>18</v>
      </c>
      <c r="J1356" s="2" t="s">
        <v>42</v>
      </c>
      <c r="K1356" s="2" t="s">
        <v>16</v>
      </c>
    </row>
    <row r="1357" spans="1:11" x14ac:dyDescent="0.3">
      <c r="A1357">
        <v>1356</v>
      </c>
      <c r="B1357" s="1">
        <v>45347</v>
      </c>
      <c r="C1357" s="2" t="s">
        <v>35</v>
      </c>
      <c r="D1357" s="2" t="s">
        <v>12</v>
      </c>
      <c r="E1357" s="3">
        <v>0.25</v>
      </c>
      <c r="F1357" s="3">
        <v>0.28541666666666665</v>
      </c>
      <c r="G1357">
        <v>51</v>
      </c>
      <c r="H1357" s="2" t="s">
        <v>17</v>
      </c>
      <c r="I1357" s="2" t="s">
        <v>18</v>
      </c>
      <c r="J1357" s="2" t="s">
        <v>33</v>
      </c>
      <c r="K1357" s="2" t="s">
        <v>16</v>
      </c>
    </row>
    <row r="1358" spans="1:11" x14ac:dyDescent="0.3">
      <c r="A1358">
        <v>1357</v>
      </c>
      <c r="B1358" s="1">
        <v>45347</v>
      </c>
      <c r="C1358" s="2" t="s">
        <v>35</v>
      </c>
      <c r="D1358" s="2" t="s">
        <v>12</v>
      </c>
      <c r="E1358" s="3">
        <v>0.30486111111111114</v>
      </c>
      <c r="F1358" s="3">
        <v>0.30902777777777779</v>
      </c>
      <c r="G1358">
        <v>6</v>
      </c>
      <c r="H1358" s="2" t="s">
        <v>39</v>
      </c>
      <c r="I1358" s="2" t="s">
        <v>14</v>
      </c>
      <c r="J1358" s="2" t="s">
        <v>15</v>
      </c>
      <c r="K1358" s="2" t="s">
        <v>16</v>
      </c>
    </row>
    <row r="1359" spans="1:11" x14ac:dyDescent="0.3">
      <c r="A1359">
        <v>1358</v>
      </c>
      <c r="B1359" s="1">
        <v>45347</v>
      </c>
      <c r="C1359" s="2" t="s">
        <v>35</v>
      </c>
      <c r="D1359" s="2" t="s">
        <v>20</v>
      </c>
      <c r="E1359" s="3">
        <v>0.58333333333333337</v>
      </c>
      <c r="F1359" s="3">
        <v>0.6118055555555556</v>
      </c>
      <c r="G1359">
        <v>41</v>
      </c>
      <c r="H1359" s="2" t="s">
        <v>21</v>
      </c>
      <c r="I1359" s="2" t="s">
        <v>14</v>
      </c>
      <c r="J1359" s="2" t="s">
        <v>42</v>
      </c>
      <c r="K1359" s="2" t="s">
        <v>16</v>
      </c>
    </row>
    <row r="1360" spans="1:11" x14ac:dyDescent="0.3">
      <c r="A1360">
        <v>1359</v>
      </c>
      <c r="B1360" s="1">
        <v>45347</v>
      </c>
      <c r="C1360" s="2" t="s">
        <v>35</v>
      </c>
      <c r="D1360" s="2" t="s">
        <v>24</v>
      </c>
      <c r="E1360" s="3">
        <v>0.91666666666666663</v>
      </c>
      <c r="F1360" s="3">
        <v>0.92291666666666672</v>
      </c>
      <c r="G1360">
        <v>9</v>
      </c>
      <c r="H1360" s="2" t="s">
        <v>25</v>
      </c>
      <c r="I1360" s="2" t="s">
        <v>14</v>
      </c>
      <c r="J1360" s="2" t="s">
        <v>42</v>
      </c>
      <c r="K1360" s="2" t="s">
        <v>16</v>
      </c>
    </row>
    <row r="1361" spans="1:11" x14ac:dyDescent="0.3">
      <c r="A1361">
        <v>1360</v>
      </c>
      <c r="B1361" s="1">
        <v>45347</v>
      </c>
      <c r="C1361" s="2" t="s">
        <v>41</v>
      </c>
      <c r="D1361" s="2" t="s">
        <v>12</v>
      </c>
      <c r="E1361" s="3">
        <v>0.25</v>
      </c>
      <c r="F1361" s="3">
        <v>0.27083333333333331</v>
      </c>
      <c r="G1361">
        <v>30</v>
      </c>
      <c r="H1361" s="2" t="s">
        <v>34</v>
      </c>
      <c r="I1361" s="2" t="s">
        <v>18</v>
      </c>
      <c r="J1361" s="2" t="s">
        <v>45</v>
      </c>
      <c r="K1361" s="2" t="s">
        <v>16</v>
      </c>
    </row>
    <row r="1362" spans="1:11" x14ac:dyDescent="0.3">
      <c r="A1362">
        <v>1361</v>
      </c>
      <c r="B1362" s="1">
        <v>45347</v>
      </c>
      <c r="C1362" s="2" t="s">
        <v>41</v>
      </c>
      <c r="D1362" s="2" t="s">
        <v>12</v>
      </c>
      <c r="E1362" s="3">
        <v>0.30069444444444443</v>
      </c>
      <c r="F1362" s="3">
        <v>0.30972222222222223</v>
      </c>
      <c r="G1362">
        <v>13</v>
      </c>
      <c r="H1362" s="2" t="s">
        <v>37</v>
      </c>
      <c r="I1362" s="2" t="s">
        <v>18</v>
      </c>
      <c r="J1362" s="2" t="s">
        <v>29</v>
      </c>
      <c r="K1362" s="2" t="s">
        <v>16</v>
      </c>
    </row>
    <row r="1363" spans="1:11" x14ac:dyDescent="0.3">
      <c r="A1363">
        <v>1362</v>
      </c>
      <c r="B1363" s="1">
        <v>45347</v>
      </c>
      <c r="C1363" s="2" t="s">
        <v>41</v>
      </c>
      <c r="D1363" s="2" t="s">
        <v>12</v>
      </c>
      <c r="E1363" s="3">
        <v>0.32083333333333336</v>
      </c>
      <c r="F1363" s="3">
        <v>0.29930555555555555</v>
      </c>
      <c r="G1363">
        <v>29</v>
      </c>
      <c r="H1363" s="2" t="s">
        <v>25</v>
      </c>
      <c r="I1363" s="2" t="s">
        <v>14</v>
      </c>
      <c r="J1363" s="2" t="s">
        <v>46</v>
      </c>
      <c r="K1363" s="2" t="s">
        <v>16</v>
      </c>
    </row>
    <row r="1364" spans="1:11" x14ac:dyDescent="0.3">
      <c r="A1364">
        <v>1363</v>
      </c>
      <c r="B1364" s="1">
        <v>45347</v>
      </c>
      <c r="C1364" s="2" t="s">
        <v>41</v>
      </c>
      <c r="D1364" s="2" t="s">
        <v>20</v>
      </c>
      <c r="E1364" s="3">
        <v>0.58333333333333337</v>
      </c>
      <c r="F1364" s="3">
        <v>0.62013888888888891</v>
      </c>
      <c r="G1364">
        <v>53</v>
      </c>
      <c r="H1364" s="2" t="s">
        <v>37</v>
      </c>
      <c r="I1364" s="2" t="s">
        <v>18</v>
      </c>
      <c r="J1364" s="2" t="s">
        <v>15</v>
      </c>
      <c r="K1364" s="2" t="s">
        <v>16</v>
      </c>
    </row>
    <row r="1365" spans="1:11" x14ac:dyDescent="0.3">
      <c r="A1365">
        <v>1364</v>
      </c>
      <c r="B1365" s="1">
        <v>45347</v>
      </c>
      <c r="C1365" s="2" t="s">
        <v>41</v>
      </c>
      <c r="D1365" s="2" t="s">
        <v>24</v>
      </c>
      <c r="E1365" s="3">
        <v>0.91666666666666663</v>
      </c>
      <c r="F1365" s="3">
        <v>0.93194444444444446</v>
      </c>
      <c r="G1365">
        <v>22</v>
      </c>
      <c r="H1365" s="2" t="s">
        <v>17</v>
      </c>
      <c r="I1365" s="2" t="s">
        <v>18</v>
      </c>
      <c r="J1365" s="2" t="s">
        <v>33</v>
      </c>
      <c r="K1365" s="2" t="s">
        <v>16</v>
      </c>
    </row>
    <row r="1366" spans="1:11" x14ac:dyDescent="0.3">
      <c r="A1366">
        <v>1365</v>
      </c>
      <c r="B1366" s="1">
        <v>45347</v>
      </c>
      <c r="C1366" s="2" t="s">
        <v>44</v>
      </c>
      <c r="D1366" s="2" t="s">
        <v>12</v>
      </c>
      <c r="E1366" s="3">
        <v>0.25</v>
      </c>
      <c r="F1366" s="3">
        <v>0.28819444444444442</v>
      </c>
      <c r="G1366">
        <v>55</v>
      </c>
      <c r="H1366" s="2" t="s">
        <v>37</v>
      </c>
      <c r="I1366" s="2" t="s">
        <v>18</v>
      </c>
      <c r="J1366" s="2" t="s">
        <v>38</v>
      </c>
      <c r="K1366" s="2" t="s">
        <v>16</v>
      </c>
    </row>
    <row r="1367" spans="1:11" x14ac:dyDescent="0.3">
      <c r="A1367">
        <v>1366</v>
      </c>
      <c r="B1367" s="1">
        <v>45347</v>
      </c>
      <c r="C1367" s="2" t="s">
        <v>44</v>
      </c>
      <c r="D1367" s="2" t="s">
        <v>20</v>
      </c>
      <c r="E1367" s="3">
        <v>0.58333333333333337</v>
      </c>
      <c r="F1367" s="3">
        <v>0.61944444444444446</v>
      </c>
      <c r="G1367">
        <v>52</v>
      </c>
      <c r="H1367" s="2" t="s">
        <v>43</v>
      </c>
      <c r="I1367" s="2" t="s">
        <v>14</v>
      </c>
      <c r="J1367" s="2" t="s">
        <v>22</v>
      </c>
      <c r="K1367" s="2" t="s">
        <v>16</v>
      </c>
    </row>
    <row r="1368" spans="1:11" x14ac:dyDescent="0.3">
      <c r="A1368">
        <v>1367</v>
      </c>
      <c r="B1368" s="1">
        <v>45347</v>
      </c>
      <c r="C1368" s="2" t="s">
        <v>44</v>
      </c>
      <c r="D1368" s="2" t="s">
        <v>20</v>
      </c>
      <c r="E1368" s="3">
        <v>0.65763888888888888</v>
      </c>
      <c r="F1368" s="3">
        <v>0.6645833333333333</v>
      </c>
      <c r="G1368">
        <v>10</v>
      </c>
      <c r="H1368" s="2" t="s">
        <v>13</v>
      </c>
      <c r="I1368" s="2" t="s">
        <v>14</v>
      </c>
      <c r="J1368" s="2" t="s">
        <v>15</v>
      </c>
      <c r="K1368" s="2" t="s">
        <v>16</v>
      </c>
    </row>
    <row r="1369" spans="1:11" x14ac:dyDescent="0.3">
      <c r="A1369">
        <v>1368</v>
      </c>
      <c r="B1369" s="1">
        <v>45347</v>
      </c>
      <c r="C1369" s="2" t="s">
        <v>44</v>
      </c>
      <c r="D1369" s="2" t="s">
        <v>20</v>
      </c>
      <c r="E1369" s="3">
        <v>0.69236111111111109</v>
      </c>
      <c r="F1369" s="3">
        <v>0.68263888888888891</v>
      </c>
      <c r="G1369">
        <v>46</v>
      </c>
      <c r="H1369" s="2" t="s">
        <v>21</v>
      </c>
      <c r="I1369" s="2" t="s">
        <v>14</v>
      </c>
      <c r="J1369" s="2" t="s">
        <v>32</v>
      </c>
      <c r="K1369" s="2" t="s">
        <v>16</v>
      </c>
    </row>
    <row r="1370" spans="1:11" x14ac:dyDescent="0.3">
      <c r="A1370">
        <v>1369</v>
      </c>
      <c r="B1370" s="1">
        <v>45347</v>
      </c>
      <c r="C1370" s="2" t="s">
        <v>44</v>
      </c>
      <c r="D1370" s="2" t="s">
        <v>24</v>
      </c>
      <c r="E1370" s="3">
        <v>0.91666666666666663</v>
      </c>
      <c r="F1370" s="3">
        <v>0.93333333333333335</v>
      </c>
      <c r="G1370">
        <v>24</v>
      </c>
      <c r="H1370" s="2" t="s">
        <v>43</v>
      </c>
      <c r="I1370" s="2" t="s">
        <v>14</v>
      </c>
      <c r="J1370" s="2" t="s">
        <v>40</v>
      </c>
      <c r="K1370" s="2" t="s">
        <v>16</v>
      </c>
    </row>
    <row r="1371" spans="1:11" x14ac:dyDescent="0.3">
      <c r="A1371">
        <v>1370</v>
      </c>
      <c r="B1371" s="1">
        <v>45348</v>
      </c>
      <c r="C1371" s="2" t="s">
        <v>11</v>
      </c>
      <c r="D1371" s="2" t="s">
        <v>12</v>
      </c>
      <c r="E1371" s="3">
        <v>0.25</v>
      </c>
      <c r="F1371" s="3">
        <v>0.25555555555555554</v>
      </c>
      <c r="G1371">
        <v>8</v>
      </c>
      <c r="H1371" s="2" t="s">
        <v>31</v>
      </c>
      <c r="I1371" s="2" t="s">
        <v>18</v>
      </c>
      <c r="J1371" s="2" t="s">
        <v>45</v>
      </c>
      <c r="K1371" s="2" t="s">
        <v>16</v>
      </c>
    </row>
    <row r="1372" spans="1:11" x14ac:dyDescent="0.3">
      <c r="A1372">
        <v>1371</v>
      </c>
      <c r="B1372" s="1">
        <v>45348</v>
      </c>
      <c r="C1372" s="2" t="s">
        <v>11</v>
      </c>
      <c r="D1372" s="2" t="s">
        <v>20</v>
      </c>
      <c r="E1372" s="3">
        <v>0.58333333333333337</v>
      </c>
      <c r="F1372" s="3">
        <v>0.61041666666666672</v>
      </c>
      <c r="G1372">
        <v>39</v>
      </c>
      <c r="H1372" s="2" t="s">
        <v>34</v>
      </c>
      <c r="I1372" s="2" t="s">
        <v>18</v>
      </c>
      <c r="J1372" s="2" t="s">
        <v>46</v>
      </c>
      <c r="K1372" s="2" t="s">
        <v>16</v>
      </c>
    </row>
    <row r="1373" spans="1:11" x14ac:dyDescent="0.3">
      <c r="A1373">
        <v>1372</v>
      </c>
      <c r="B1373" s="1">
        <v>45348</v>
      </c>
      <c r="C1373" s="2" t="s">
        <v>11</v>
      </c>
      <c r="D1373" s="2" t="s">
        <v>20</v>
      </c>
      <c r="E1373" s="3">
        <v>0.61875000000000002</v>
      </c>
      <c r="F1373" s="3">
        <v>0.58472222222222225</v>
      </c>
      <c r="G1373">
        <v>11</v>
      </c>
      <c r="H1373" s="2" t="s">
        <v>31</v>
      </c>
      <c r="I1373" s="2" t="s">
        <v>18</v>
      </c>
      <c r="J1373" s="2" t="s">
        <v>26</v>
      </c>
      <c r="K1373" s="2" t="s">
        <v>16</v>
      </c>
    </row>
    <row r="1374" spans="1:11" x14ac:dyDescent="0.3">
      <c r="A1374">
        <v>1373</v>
      </c>
      <c r="B1374" s="1">
        <v>45348</v>
      </c>
      <c r="C1374" s="2" t="s">
        <v>11</v>
      </c>
      <c r="D1374" s="2" t="s">
        <v>20</v>
      </c>
      <c r="E1374" s="3">
        <v>0.63749999999999996</v>
      </c>
      <c r="F1374" s="3">
        <v>0.66319444444444442</v>
      </c>
      <c r="G1374">
        <v>37</v>
      </c>
      <c r="H1374" s="2" t="s">
        <v>25</v>
      </c>
      <c r="I1374" s="2" t="s">
        <v>14</v>
      </c>
      <c r="J1374" s="2" t="s">
        <v>15</v>
      </c>
      <c r="K1374" s="2" t="s">
        <v>16</v>
      </c>
    </row>
    <row r="1375" spans="1:11" x14ac:dyDescent="0.3">
      <c r="A1375">
        <v>1374</v>
      </c>
      <c r="B1375" s="1">
        <v>45348</v>
      </c>
      <c r="C1375" s="2" t="s">
        <v>11</v>
      </c>
      <c r="D1375" s="2" t="s">
        <v>24</v>
      </c>
      <c r="E1375" s="3">
        <v>0.91666666666666663</v>
      </c>
      <c r="F1375" s="3">
        <v>0.92083333333333328</v>
      </c>
      <c r="G1375">
        <v>6</v>
      </c>
      <c r="H1375" s="2" t="s">
        <v>13</v>
      </c>
      <c r="I1375" s="2" t="s">
        <v>14</v>
      </c>
      <c r="J1375" s="2" t="s">
        <v>23</v>
      </c>
      <c r="K1375" s="2" t="s">
        <v>16</v>
      </c>
    </row>
    <row r="1376" spans="1:11" x14ac:dyDescent="0.3">
      <c r="A1376">
        <v>1375</v>
      </c>
      <c r="B1376" s="1">
        <v>45348</v>
      </c>
      <c r="C1376" s="2" t="s">
        <v>30</v>
      </c>
      <c r="D1376" s="2" t="s">
        <v>12</v>
      </c>
      <c r="E1376" s="3">
        <v>0.25</v>
      </c>
      <c r="F1376" s="3">
        <v>0.26874999999999999</v>
      </c>
      <c r="G1376">
        <v>27</v>
      </c>
      <c r="H1376" s="2" t="s">
        <v>39</v>
      </c>
      <c r="I1376" s="2" t="s">
        <v>14</v>
      </c>
      <c r="J1376" s="2" t="s">
        <v>42</v>
      </c>
      <c r="K1376" s="2" t="s">
        <v>16</v>
      </c>
    </row>
    <row r="1377" spans="1:11" x14ac:dyDescent="0.3">
      <c r="A1377">
        <v>1376</v>
      </c>
      <c r="B1377" s="1">
        <v>45348</v>
      </c>
      <c r="C1377" s="2" t="s">
        <v>30</v>
      </c>
      <c r="D1377" s="2" t="s">
        <v>20</v>
      </c>
      <c r="E1377" s="3">
        <v>0.58333333333333337</v>
      </c>
      <c r="F1377" s="3">
        <v>0.60138888888888886</v>
      </c>
      <c r="G1377">
        <v>26</v>
      </c>
      <c r="H1377" s="2" t="s">
        <v>34</v>
      </c>
      <c r="I1377" s="2" t="s">
        <v>18</v>
      </c>
      <c r="J1377" s="2" t="s">
        <v>40</v>
      </c>
      <c r="K1377" s="2" t="s">
        <v>16</v>
      </c>
    </row>
    <row r="1378" spans="1:11" x14ac:dyDescent="0.3">
      <c r="A1378">
        <v>1377</v>
      </c>
      <c r="B1378" s="1">
        <v>45348</v>
      </c>
      <c r="C1378" s="2" t="s">
        <v>30</v>
      </c>
      <c r="D1378" s="2" t="s">
        <v>24</v>
      </c>
      <c r="E1378" s="3">
        <v>0.91666666666666663</v>
      </c>
      <c r="F1378" s="3">
        <v>0.92569444444444449</v>
      </c>
      <c r="G1378">
        <v>13</v>
      </c>
      <c r="H1378" s="2" t="s">
        <v>34</v>
      </c>
      <c r="I1378" s="2" t="s">
        <v>18</v>
      </c>
      <c r="J1378" s="2" t="s">
        <v>26</v>
      </c>
      <c r="K1378" s="2" t="s">
        <v>16</v>
      </c>
    </row>
    <row r="1379" spans="1:11" x14ac:dyDescent="0.3">
      <c r="A1379">
        <v>1378</v>
      </c>
      <c r="B1379" s="1">
        <v>45348</v>
      </c>
      <c r="C1379" s="2" t="s">
        <v>35</v>
      </c>
      <c r="D1379" s="2" t="s">
        <v>12</v>
      </c>
      <c r="E1379" s="3">
        <v>0.25</v>
      </c>
      <c r="F1379" s="3">
        <v>0.28055555555555556</v>
      </c>
      <c r="G1379">
        <v>44</v>
      </c>
      <c r="H1379" s="2" t="s">
        <v>43</v>
      </c>
      <c r="I1379" s="2" t="s">
        <v>14</v>
      </c>
      <c r="J1379" s="2" t="s">
        <v>19</v>
      </c>
      <c r="K1379" s="2" t="s">
        <v>16</v>
      </c>
    </row>
    <row r="1380" spans="1:11" x14ac:dyDescent="0.3">
      <c r="A1380">
        <v>1379</v>
      </c>
      <c r="B1380" s="1">
        <v>45348</v>
      </c>
      <c r="C1380" s="2" t="s">
        <v>35</v>
      </c>
      <c r="D1380" s="2" t="s">
        <v>20</v>
      </c>
      <c r="E1380" s="3">
        <v>0.58333333333333337</v>
      </c>
      <c r="F1380" s="3">
        <v>0.58819444444444446</v>
      </c>
      <c r="G1380">
        <v>7</v>
      </c>
      <c r="H1380" s="2" t="s">
        <v>21</v>
      </c>
      <c r="I1380" s="2" t="s">
        <v>14</v>
      </c>
      <c r="J1380" s="2" t="s">
        <v>15</v>
      </c>
      <c r="K1380" s="2" t="s">
        <v>16</v>
      </c>
    </row>
    <row r="1381" spans="1:11" x14ac:dyDescent="0.3">
      <c r="A1381">
        <v>1380</v>
      </c>
      <c r="B1381" s="1">
        <v>45348</v>
      </c>
      <c r="C1381" s="2" t="s">
        <v>35</v>
      </c>
      <c r="D1381" s="2" t="s">
        <v>24</v>
      </c>
      <c r="E1381" s="3">
        <v>0.91666666666666663</v>
      </c>
      <c r="F1381" s="3">
        <v>0.94305555555555554</v>
      </c>
      <c r="G1381">
        <v>38</v>
      </c>
      <c r="H1381" s="2" t="s">
        <v>43</v>
      </c>
      <c r="I1381" s="2" t="s">
        <v>14</v>
      </c>
      <c r="J1381" s="2" t="s">
        <v>29</v>
      </c>
      <c r="K1381" s="2" t="s">
        <v>16</v>
      </c>
    </row>
    <row r="1382" spans="1:11" x14ac:dyDescent="0.3">
      <c r="A1382">
        <v>1381</v>
      </c>
      <c r="B1382" s="1">
        <v>45348</v>
      </c>
      <c r="C1382" s="2" t="s">
        <v>35</v>
      </c>
      <c r="D1382" s="2" t="s">
        <v>24</v>
      </c>
      <c r="E1382" s="3">
        <v>0.95763888888888893</v>
      </c>
      <c r="F1382" s="3">
        <v>0.94930555555555551</v>
      </c>
      <c r="G1382">
        <v>48</v>
      </c>
      <c r="H1382" s="2" t="s">
        <v>25</v>
      </c>
      <c r="I1382" s="2" t="s">
        <v>14</v>
      </c>
      <c r="J1382" s="2" t="s">
        <v>15</v>
      </c>
      <c r="K1382" s="2" t="s">
        <v>16</v>
      </c>
    </row>
    <row r="1383" spans="1:11" x14ac:dyDescent="0.3">
      <c r="A1383">
        <v>1382</v>
      </c>
      <c r="B1383" s="1">
        <v>45348</v>
      </c>
      <c r="C1383" s="2" t="s">
        <v>41</v>
      </c>
      <c r="D1383" s="2" t="s">
        <v>12</v>
      </c>
      <c r="E1383" s="3">
        <v>0.25</v>
      </c>
      <c r="F1383" s="3">
        <v>0.2638888888888889</v>
      </c>
      <c r="G1383">
        <v>20</v>
      </c>
      <c r="H1383" s="2" t="s">
        <v>21</v>
      </c>
      <c r="I1383" s="2" t="s">
        <v>14</v>
      </c>
      <c r="J1383" s="2" t="s">
        <v>22</v>
      </c>
      <c r="K1383" s="2" t="s">
        <v>16</v>
      </c>
    </row>
    <row r="1384" spans="1:11" x14ac:dyDescent="0.3">
      <c r="A1384">
        <v>1383</v>
      </c>
      <c r="B1384" s="1">
        <v>45348</v>
      </c>
      <c r="C1384" s="2" t="s">
        <v>41</v>
      </c>
      <c r="D1384" s="2" t="s">
        <v>20</v>
      </c>
      <c r="E1384" s="3">
        <v>0.58333333333333337</v>
      </c>
      <c r="F1384" s="3">
        <v>0.58472222222222225</v>
      </c>
      <c r="G1384">
        <v>2</v>
      </c>
      <c r="H1384" s="2" t="s">
        <v>39</v>
      </c>
      <c r="I1384" s="2" t="s">
        <v>14</v>
      </c>
      <c r="J1384" s="2" t="s">
        <v>32</v>
      </c>
      <c r="K1384" s="2" t="s">
        <v>16</v>
      </c>
    </row>
    <row r="1385" spans="1:11" x14ac:dyDescent="0.3">
      <c r="A1385">
        <v>1384</v>
      </c>
      <c r="B1385" s="1">
        <v>45348</v>
      </c>
      <c r="C1385" s="2" t="s">
        <v>41</v>
      </c>
      <c r="D1385" s="2" t="s">
        <v>24</v>
      </c>
      <c r="E1385" s="3">
        <v>0.91666666666666663</v>
      </c>
      <c r="F1385" s="3">
        <v>0.93125000000000002</v>
      </c>
      <c r="G1385">
        <v>21</v>
      </c>
      <c r="H1385" s="2" t="s">
        <v>39</v>
      </c>
      <c r="I1385" s="2" t="s">
        <v>14</v>
      </c>
      <c r="J1385" s="2" t="s">
        <v>38</v>
      </c>
      <c r="K1385" s="2" t="s">
        <v>16</v>
      </c>
    </row>
    <row r="1386" spans="1:11" x14ac:dyDescent="0.3">
      <c r="A1386">
        <v>1385</v>
      </c>
      <c r="B1386" s="1">
        <v>45348</v>
      </c>
      <c r="C1386" s="2" t="s">
        <v>44</v>
      </c>
      <c r="D1386" s="2" t="s">
        <v>12</v>
      </c>
      <c r="E1386" s="3">
        <v>0.25</v>
      </c>
      <c r="F1386" s="3">
        <v>0.28819444444444442</v>
      </c>
      <c r="G1386">
        <v>55</v>
      </c>
      <c r="H1386" s="2" t="s">
        <v>37</v>
      </c>
      <c r="I1386" s="2" t="s">
        <v>18</v>
      </c>
      <c r="J1386" s="2" t="s">
        <v>22</v>
      </c>
      <c r="K1386" s="2" t="s">
        <v>16</v>
      </c>
    </row>
    <row r="1387" spans="1:11" x14ac:dyDescent="0.3">
      <c r="A1387">
        <v>1386</v>
      </c>
      <c r="B1387" s="1">
        <v>45348</v>
      </c>
      <c r="C1387" s="2" t="s">
        <v>44</v>
      </c>
      <c r="D1387" s="2" t="s">
        <v>20</v>
      </c>
      <c r="E1387" s="3">
        <v>0.58333333333333337</v>
      </c>
      <c r="F1387" s="3">
        <v>0.59305555555555556</v>
      </c>
      <c r="G1387">
        <v>14</v>
      </c>
      <c r="H1387" s="2" t="s">
        <v>43</v>
      </c>
      <c r="I1387" s="2" t="s">
        <v>14</v>
      </c>
      <c r="J1387" s="2" t="s">
        <v>15</v>
      </c>
      <c r="K1387" s="2" t="s">
        <v>16</v>
      </c>
    </row>
    <row r="1388" spans="1:11" x14ac:dyDescent="0.3">
      <c r="A1388">
        <v>1387</v>
      </c>
      <c r="B1388" s="1">
        <v>45348</v>
      </c>
      <c r="C1388" s="2" t="s">
        <v>44</v>
      </c>
      <c r="D1388" s="2" t="s">
        <v>20</v>
      </c>
      <c r="E1388" s="3">
        <v>0.6166666666666667</v>
      </c>
      <c r="F1388" s="3">
        <v>0.59791666666666665</v>
      </c>
      <c r="G1388">
        <v>33</v>
      </c>
      <c r="H1388" s="2" t="s">
        <v>27</v>
      </c>
      <c r="I1388" s="2" t="s">
        <v>18</v>
      </c>
      <c r="J1388" s="2" t="s">
        <v>22</v>
      </c>
      <c r="K1388" s="2" t="s">
        <v>16</v>
      </c>
    </row>
    <row r="1389" spans="1:11" x14ac:dyDescent="0.3">
      <c r="A1389">
        <v>1388</v>
      </c>
      <c r="B1389" s="1">
        <v>45348</v>
      </c>
      <c r="C1389" s="2" t="s">
        <v>44</v>
      </c>
      <c r="D1389" s="2" t="s">
        <v>20</v>
      </c>
      <c r="E1389" s="3">
        <v>0.64930555555555558</v>
      </c>
      <c r="F1389" s="3">
        <v>0.65763888888888888</v>
      </c>
      <c r="G1389">
        <v>12</v>
      </c>
      <c r="H1389" s="2" t="s">
        <v>21</v>
      </c>
      <c r="I1389" s="2" t="s">
        <v>14</v>
      </c>
      <c r="J1389" s="2" t="s">
        <v>23</v>
      </c>
      <c r="K1389" s="2" t="s">
        <v>16</v>
      </c>
    </row>
    <row r="1390" spans="1:11" x14ac:dyDescent="0.3">
      <c r="A1390">
        <v>1389</v>
      </c>
      <c r="B1390" s="1">
        <v>45348</v>
      </c>
      <c r="C1390" s="2" t="s">
        <v>44</v>
      </c>
      <c r="D1390" s="2" t="s">
        <v>24</v>
      </c>
      <c r="E1390" s="3">
        <v>0.91666666666666663</v>
      </c>
      <c r="F1390" s="3">
        <v>0.92638888888888893</v>
      </c>
      <c r="G1390">
        <v>14</v>
      </c>
      <c r="H1390" s="2" t="s">
        <v>34</v>
      </c>
      <c r="I1390" s="2" t="s">
        <v>18</v>
      </c>
      <c r="J1390" s="2" t="s">
        <v>36</v>
      </c>
      <c r="K1390" s="2" t="s">
        <v>16</v>
      </c>
    </row>
    <row r="1391" spans="1:11" x14ac:dyDescent="0.3">
      <c r="A1391">
        <v>1390</v>
      </c>
      <c r="B1391" s="1">
        <v>45348</v>
      </c>
      <c r="C1391" s="2" t="s">
        <v>44</v>
      </c>
      <c r="D1391" s="2" t="s">
        <v>24</v>
      </c>
      <c r="E1391" s="3">
        <v>0.93888888888888888</v>
      </c>
      <c r="F1391" s="3">
        <v>0.95</v>
      </c>
      <c r="G1391">
        <v>16</v>
      </c>
      <c r="H1391" s="2" t="s">
        <v>25</v>
      </c>
      <c r="I1391" s="2" t="s">
        <v>14</v>
      </c>
      <c r="J1391" s="2" t="s">
        <v>36</v>
      </c>
      <c r="K1391" s="2" t="s">
        <v>16</v>
      </c>
    </row>
    <row r="1392" spans="1:11" x14ac:dyDescent="0.3">
      <c r="A1392">
        <v>1391</v>
      </c>
      <c r="B1392" s="1">
        <v>45349</v>
      </c>
      <c r="C1392" s="2" t="s">
        <v>11</v>
      </c>
      <c r="D1392" s="2" t="s">
        <v>12</v>
      </c>
      <c r="E1392" s="3">
        <v>0.25</v>
      </c>
      <c r="F1392" s="3">
        <v>0.25833333333333336</v>
      </c>
      <c r="G1392">
        <v>12</v>
      </c>
      <c r="H1392" s="2" t="s">
        <v>27</v>
      </c>
      <c r="I1392" s="2" t="s">
        <v>18</v>
      </c>
      <c r="J1392" s="2" t="s">
        <v>45</v>
      </c>
      <c r="K1392" s="2" t="s">
        <v>16</v>
      </c>
    </row>
    <row r="1393" spans="1:11" x14ac:dyDescent="0.3">
      <c r="A1393">
        <v>1392</v>
      </c>
      <c r="B1393" s="1">
        <v>45349</v>
      </c>
      <c r="C1393" s="2" t="s">
        <v>11</v>
      </c>
      <c r="D1393" s="2" t="s">
        <v>20</v>
      </c>
      <c r="E1393" s="3">
        <v>0.58333333333333337</v>
      </c>
      <c r="F1393" s="3">
        <v>0.62152777777777779</v>
      </c>
      <c r="G1393">
        <v>55</v>
      </c>
      <c r="H1393" s="2" t="s">
        <v>43</v>
      </c>
      <c r="I1393" s="2" t="s">
        <v>14</v>
      </c>
      <c r="J1393" s="2" t="s">
        <v>15</v>
      </c>
      <c r="K1393" s="2" t="s">
        <v>16</v>
      </c>
    </row>
    <row r="1394" spans="1:11" x14ac:dyDescent="0.3">
      <c r="A1394">
        <v>1393</v>
      </c>
      <c r="B1394" s="1">
        <v>45349</v>
      </c>
      <c r="C1394" s="2" t="s">
        <v>11</v>
      </c>
      <c r="D1394" s="2" t="s">
        <v>20</v>
      </c>
      <c r="E1394" s="3">
        <v>0.65694444444444444</v>
      </c>
      <c r="F1394" s="3">
        <v>0.62569444444444444</v>
      </c>
      <c r="G1394">
        <v>15</v>
      </c>
      <c r="H1394" s="2" t="s">
        <v>25</v>
      </c>
      <c r="I1394" s="2" t="s">
        <v>14</v>
      </c>
      <c r="J1394" s="2" t="s">
        <v>23</v>
      </c>
      <c r="K1394" s="2" t="s">
        <v>16</v>
      </c>
    </row>
    <row r="1395" spans="1:11" x14ac:dyDescent="0.3">
      <c r="A1395">
        <v>1394</v>
      </c>
      <c r="B1395" s="1">
        <v>45349</v>
      </c>
      <c r="C1395" s="2" t="s">
        <v>11</v>
      </c>
      <c r="D1395" s="2" t="s">
        <v>24</v>
      </c>
      <c r="E1395" s="3">
        <v>0.91666666666666663</v>
      </c>
      <c r="F1395" s="3">
        <v>0.94166666666666665</v>
      </c>
      <c r="G1395">
        <v>36</v>
      </c>
      <c r="H1395" s="2" t="s">
        <v>31</v>
      </c>
      <c r="I1395" s="2" t="s">
        <v>18</v>
      </c>
      <c r="J1395" s="2" t="s">
        <v>40</v>
      </c>
      <c r="K1395" s="2" t="s">
        <v>16</v>
      </c>
    </row>
    <row r="1396" spans="1:11" x14ac:dyDescent="0.3">
      <c r="A1396">
        <v>1395</v>
      </c>
      <c r="B1396" s="1">
        <v>45349</v>
      </c>
      <c r="C1396" s="2" t="s">
        <v>30</v>
      </c>
      <c r="D1396" s="2" t="s">
        <v>12</v>
      </c>
      <c r="E1396" s="3">
        <v>0.25</v>
      </c>
      <c r="F1396" s="3">
        <v>0.28958333333333336</v>
      </c>
      <c r="G1396">
        <v>57</v>
      </c>
      <c r="H1396" s="2" t="s">
        <v>13</v>
      </c>
      <c r="I1396" s="2" t="s">
        <v>14</v>
      </c>
      <c r="J1396" s="2" t="s">
        <v>23</v>
      </c>
      <c r="K1396" s="2" t="s">
        <v>16</v>
      </c>
    </row>
    <row r="1397" spans="1:11" x14ac:dyDescent="0.3">
      <c r="A1397">
        <v>1396</v>
      </c>
      <c r="B1397" s="1">
        <v>45349</v>
      </c>
      <c r="C1397" s="2" t="s">
        <v>30</v>
      </c>
      <c r="D1397" s="2" t="s">
        <v>12</v>
      </c>
      <c r="E1397" s="3">
        <v>0.3</v>
      </c>
      <c r="F1397" s="3">
        <v>0.30902777777777779</v>
      </c>
      <c r="G1397">
        <v>13</v>
      </c>
      <c r="H1397" s="2" t="s">
        <v>25</v>
      </c>
      <c r="I1397" s="2" t="s">
        <v>14</v>
      </c>
      <c r="J1397" s="2" t="s">
        <v>28</v>
      </c>
      <c r="K1397" s="2" t="s">
        <v>16</v>
      </c>
    </row>
    <row r="1398" spans="1:11" x14ac:dyDescent="0.3">
      <c r="A1398">
        <v>1397</v>
      </c>
      <c r="B1398" s="1">
        <v>45349</v>
      </c>
      <c r="C1398" s="2" t="s">
        <v>30</v>
      </c>
      <c r="D1398" s="2" t="s">
        <v>20</v>
      </c>
      <c r="E1398" s="3">
        <v>0.58333333333333337</v>
      </c>
      <c r="F1398" s="3">
        <v>0.62083333333333335</v>
      </c>
      <c r="G1398">
        <v>54</v>
      </c>
      <c r="H1398" s="2" t="s">
        <v>13</v>
      </c>
      <c r="I1398" s="2" t="s">
        <v>14</v>
      </c>
      <c r="J1398" s="2" t="s">
        <v>45</v>
      </c>
      <c r="K1398" s="2" t="s">
        <v>16</v>
      </c>
    </row>
    <row r="1399" spans="1:11" x14ac:dyDescent="0.3">
      <c r="A1399">
        <v>1398</v>
      </c>
      <c r="B1399" s="1">
        <v>45349</v>
      </c>
      <c r="C1399" s="2" t="s">
        <v>30</v>
      </c>
      <c r="D1399" s="2" t="s">
        <v>24</v>
      </c>
      <c r="E1399" s="3">
        <v>0.91666666666666663</v>
      </c>
      <c r="F1399" s="3">
        <v>0.93611111111111112</v>
      </c>
      <c r="G1399">
        <v>28</v>
      </c>
      <c r="H1399" s="2" t="s">
        <v>37</v>
      </c>
      <c r="I1399" s="2" t="s">
        <v>18</v>
      </c>
      <c r="J1399" s="2" t="s">
        <v>42</v>
      </c>
      <c r="K1399" s="2" t="s">
        <v>16</v>
      </c>
    </row>
    <row r="1400" spans="1:11" x14ac:dyDescent="0.3">
      <c r="A1400">
        <v>1399</v>
      </c>
      <c r="B1400" s="1">
        <v>45349</v>
      </c>
      <c r="C1400" s="2" t="s">
        <v>35</v>
      </c>
      <c r="D1400" s="2" t="s">
        <v>12</v>
      </c>
      <c r="E1400" s="3">
        <v>0.25</v>
      </c>
      <c r="F1400" s="3">
        <v>0.27569444444444446</v>
      </c>
      <c r="G1400">
        <v>37</v>
      </c>
      <c r="H1400" s="2" t="s">
        <v>27</v>
      </c>
      <c r="I1400" s="2" t="s">
        <v>18</v>
      </c>
      <c r="J1400" s="2" t="s">
        <v>15</v>
      </c>
      <c r="K1400" s="2" t="s">
        <v>16</v>
      </c>
    </row>
    <row r="1401" spans="1:11" x14ac:dyDescent="0.3">
      <c r="A1401">
        <v>1400</v>
      </c>
      <c r="B1401" s="1">
        <v>45349</v>
      </c>
      <c r="C1401" s="2" t="s">
        <v>35</v>
      </c>
      <c r="D1401" s="2" t="s">
        <v>20</v>
      </c>
      <c r="E1401" s="3">
        <v>0.58333333333333337</v>
      </c>
      <c r="F1401" s="3">
        <v>0.6020833333333333</v>
      </c>
      <c r="G1401">
        <v>27</v>
      </c>
      <c r="H1401" s="2" t="s">
        <v>43</v>
      </c>
      <c r="I1401" s="2" t="s">
        <v>14</v>
      </c>
      <c r="J1401" s="2" t="s">
        <v>22</v>
      </c>
      <c r="K1401" s="2" t="s">
        <v>16</v>
      </c>
    </row>
    <row r="1402" spans="1:11" x14ac:dyDescent="0.3">
      <c r="A1402">
        <v>1401</v>
      </c>
      <c r="B1402" s="1">
        <v>45349</v>
      </c>
      <c r="C1402" s="2" t="s">
        <v>35</v>
      </c>
      <c r="D1402" s="2" t="s">
        <v>24</v>
      </c>
      <c r="E1402" s="3">
        <v>0.91666666666666663</v>
      </c>
      <c r="F1402" s="3">
        <v>0.9243055555555556</v>
      </c>
      <c r="G1402">
        <v>11</v>
      </c>
      <c r="H1402" s="2" t="s">
        <v>27</v>
      </c>
      <c r="I1402" s="2" t="s">
        <v>18</v>
      </c>
      <c r="J1402" s="2" t="s">
        <v>15</v>
      </c>
      <c r="K1402" s="2" t="s">
        <v>16</v>
      </c>
    </row>
    <row r="1403" spans="1:11" x14ac:dyDescent="0.3">
      <c r="A1403">
        <v>1402</v>
      </c>
      <c r="B1403" s="1">
        <v>45349</v>
      </c>
      <c r="C1403" s="2" t="s">
        <v>41</v>
      </c>
      <c r="D1403" s="2" t="s">
        <v>12</v>
      </c>
      <c r="E1403" s="3">
        <v>0.25</v>
      </c>
      <c r="F1403" s="3">
        <v>0.2638888888888889</v>
      </c>
      <c r="G1403">
        <v>20</v>
      </c>
      <c r="H1403" s="2" t="s">
        <v>13</v>
      </c>
      <c r="I1403" s="2" t="s">
        <v>14</v>
      </c>
      <c r="J1403" s="2" t="s">
        <v>22</v>
      </c>
      <c r="K1403" s="2" t="s">
        <v>16</v>
      </c>
    </row>
    <row r="1404" spans="1:11" x14ac:dyDescent="0.3">
      <c r="A1404">
        <v>1403</v>
      </c>
      <c r="B1404" s="1">
        <v>45349</v>
      </c>
      <c r="C1404" s="2" t="s">
        <v>41</v>
      </c>
      <c r="D1404" s="2" t="s">
        <v>12</v>
      </c>
      <c r="E1404" s="3">
        <v>0.28055555555555556</v>
      </c>
      <c r="F1404" s="3">
        <v>0.28611111111111109</v>
      </c>
      <c r="G1404">
        <v>8</v>
      </c>
      <c r="H1404" s="2" t="s">
        <v>17</v>
      </c>
      <c r="I1404" s="2" t="s">
        <v>18</v>
      </c>
      <c r="J1404" s="2" t="s">
        <v>19</v>
      </c>
      <c r="K1404" s="2" t="s">
        <v>16</v>
      </c>
    </row>
    <row r="1405" spans="1:11" x14ac:dyDescent="0.3">
      <c r="A1405">
        <v>1404</v>
      </c>
      <c r="B1405" s="1">
        <v>45349</v>
      </c>
      <c r="C1405" s="2" t="s">
        <v>41</v>
      </c>
      <c r="D1405" s="2" t="s">
        <v>20</v>
      </c>
      <c r="E1405" s="3">
        <v>0.58333333333333337</v>
      </c>
      <c r="F1405" s="3">
        <v>0.59305555555555556</v>
      </c>
      <c r="G1405">
        <v>14</v>
      </c>
      <c r="H1405" s="2" t="s">
        <v>25</v>
      </c>
      <c r="I1405" s="2" t="s">
        <v>14</v>
      </c>
      <c r="J1405" s="2" t="s">
        <v>45</v>
      </c>
      <c r="K1405" s="2" t="s">
        <v>16</v>
      </c>
    </row>
    <row r="1406" spans="1:11" x14ac:dyDescent="0.3">
      <c r="A1406">
        <v>1405</v>
      </c>
      <c r="B1406" s="1">
        <v>45349</v>
      </c>
      <c r="C1406" s="2" t="s">
        <v>41</v>
      </c>
      <c r="D1406" s="2" t="s">
        <v>20</v>
      </c>
      <c r="E1406" s="3">
        <v>0.60069444444444442</v>
      </c>
      <c r="F1406" s="3">
        <v>0.59027777777777779</v>
      </c>
      <c r="G1406">
        <v>45</v>
      </c>
      <c r="H1406" s="2" t="s">
        <v>25</v>
      </c>
      <c r="I1406" s="2" t="s">
        <v>14</v>
      </c>
      <c r="J1406" s="2" t="s">
        <v>36</v>
      </c>
      <c r="K1406" s="2" t="s">
        <v>16</v>
      </c>
    </row>
    <row r="1407" spans="1:11" x14ac:dyDescent="0.3">
      <c r="A1407">
        <v>1406</v>
      </c>
      <c r="B1407" s="1">
        <v>45349</v>
      </c>
      <c r="C1407" s="2" t="s">
        <v>41</v>
      </c>
      <c r="D1407" s="2" t="s">
        <v>24</v>
      </c>
      <c r="E1407" s="3">
        <v>0.91666666666666663</v>
      </c>
      <c r="F1407" s="3">
        <v>0.9243055555555556</v>
      </c>
      <c r="G1407">
        <v>11</v>
      </c>
      <c r="H1407" s="2" t="s">
        <v>21</v>
      </c>
      <c r="I1407" s="2" t="s">
        <v>14</v>
      </c>
      <c r="J1407" s="2" t="s">
        <v>19</v>
      </c>
      <c r="K1407" s="2" t="s">
        <v>16</v>
      </c>
    </row>
    <row r="1408" spans="1:11" x14ac:dyDescent="0.3">
      <c r="A1408">
        <v>1407</v>
      </c>
      <c r="B1408" s="1">
        <v>45349</v>
      </c>
      <c r="C1408" s="2" t="s">
        <v>41</v>
      </c>
      <c r="D1408" s="2" t="s">
        <v>24</v>
      </c>
      <c r="E1408" s="3">
        <v>0.95208333333333328</v>
      </c>
      <c r="F1408" s="3">
        <v>0.95763888888888893</v>
      </c>
      <c r="G1408">
        <v>8</v>
      </c>
      <c r="H1408" s="2" t="s">
        <v>21</v>
      </c>
      <c r="I1408" s="2" t="s">
        <v>14</v>
      </c>
      <c r="J1408" s="2" t="s">
        <v>22</v>
      </c>
      <c r="K1408" s="2" t="s">
        <v>16</v>
      </c>
    </row>
    <row r="1409" spans="1:11" x14ac:dyDescent="0.3">
      <c r="A1409">
        <v>1408</v>
      </c>
      <c r="B1409" s="1">
        <v>45349</v>
      </c>
      <c r="C1409" s="2" t="s">
        <v>44</v>
      </c>
      <c r="D1409" s="2" t="s">
        <v>12</v>
      </c>
      <c r="E1409" s="3">
        <v>0.25</v>
      </c>
      <c r="F1409" s="3">
        <v>0.25972222222222224</v>
      </c>
      <c r="G1409">
        <v>14</v>
      </c>
      <c r="H1409" s="2" t="s">
        <v>43</v>
      </c>
      <c r="I1409" s="2" t="s">
        <v>14</v>
      </c>
      <c r="J1409" s="2" t="s">
        <v>15</v>
      </c>
      <c r="K1409" s="2" t="s">
        <v>16</v>
      </c>
    </row>
    <row r="1410" spans="1:11" x14ac:dyDescent="0.3">
      <c r="A1410">
        <v>1409</v>
      </c>
      <c r="B1410" s="1">
        <v>45349</v>
      </c>
      <c r="C1410" s="2" t="s">
        <v>44</v>
      </c>
      <c r="D1410" s="2" t="s">
        <v>20</v>
      </c>
      <c r="E1410" s="3">
        <v>0.58333333333333337</v>
      </c>
      <c r="F1410" s="3">
        <v>0.58958333333333335</v>
      </c>
      <c r="G1410">
        <v>9</v>
      </c>
      <c r="H1410" s="2" t="s">
        <v>37</v>
      </c>
      <c r="I1410" s="2" t="s">
        <v>18</v>
      </c>
      <c r="J1410" s="2" t="s">
        <v>29</v>
      </c>
      <c r="K1410" s="2" t="s">
        <v>16</v>
      </c>
    </row>
    <row r="1411" spans="1:11" x14ac:dyDescent="0.3">
      <c r="A1411">
        <v>1410</v>
      </c>
      <c r="B1411" s="1">
        <v>45349</v>
      </c>
      <c r="C1411" s="2" t="s">
        <v>44</v>
      </c>
      <c r="D1411" s="2" t="s">
        <v>24</v>
      </c>
      <c r="E1411" s="3">
        <v>0.91666666666666663</v>
      </c>
      <c r="F1411" s="3">
        <v>0.95347222222222228</v>
      </c>
      <c r="G1411">
        <v>53</v>
      </c>
      <c r="H1411" s="2" t="s">
        <v>17</v>
      </c>
      <c r="I1411" s="2" t="s">
        <v>18</v>
      </c>
      <c r="J1411" s="2" t="s">
        <v>40</v>
      </c>
      <c r="K1411" s="2" t="s">
        <v>16</v>
      </c>
    </row>
    <row r="1412" spans="1:11" x14ac:dyDescent="0.3">
      <c r="A1412">
        <v>1411</v>
      </c>
      <c r="B1412" s="1">
        <v>45350</v>
      </c>
      <c r="C1412" s="2" t="s">
        <v>11</v>
      </c>
      <c r="D1412" s="2" t="s">
        <v>12</v>
      </c>
      <c r="E1412" s="3">
        <v>0.25</v>
      </c>
      <c r="F1412" s="3">
        <v>0.28611111111111109</v>
      </c>
      <c r="G1412">
        <v>52</v>
      </c>
      <c r="H1412" s="2" t="s">
        <v>31</v>
      </c>
      <c r="I1412" s="2" t="s">
        <v>18</v>
      </c>
      <c r="J1412" s="2" t="s">
        <v>45</v>
      </c>
      <c r="K1412" s="2" t="s">
        <v>16</v>
      </c>
    </row>
    <row r="1413" spans="1:11" x14ac:dyDescent="0.3">
      <c r="A1413">
        <v>1412</v>
      </c>
      <c r="B1413" s="1">
        <v>45350</v>
      </c>
      <c r="C1413" s="2" t="s">
        <v>11</v>
      </c>
      <c r="D1413" s="2" t="s">
        <v>20</v>
      </c>
      <c r="E1413" s="3">
        <v>0.58333333333333337</v>
      </c>
      <c r="F1413" s="3">
        <v>0.60486111111111107</v>
      </c>
      <c r="G1413">
        <v>31</v>
      </c>
      <c r="H1413" s="2" t="s">
        <v>43</v>
      </c>
      <c r="I1413" s="2" t="s">
        <v>14</v>
      </c>
      <c r="J1413" s="2" t="s">
        <v>40</v>
      </c>
      <c r="K1413" s="2" t="s">
        <v>16</v>
      </c>
    </row>
    <row r="1414" spans="1:11" x14ac:dyDescent="0.3">
      <c r="A1414">
        <v>1413</v>
      </c>
      <c r="B1414" s="1">
        <v>45350</v>
      </c>
      <c r="C1414" s="2" t="s">
        <v>11</v>
      </c>
      <c r="D1414" s="2" t="s">
        <v>20</v>
      </c>
      <c r="E1414" s="3">
        <v>0.64652777777777781</v>
      </c>
      <c r="F1414" s="3">
        <v>0.63680555555555551</v>
      </c>
      <c r="G1414">
        <v>46</v>
      </c>
      <c r="H1414" s="2" t="s">
        <v>37</v>
      </c>
      <c r="I1414" s="2" t="s">
        <v>18</v>
      </c>
      <c r="J1414" s="2" t="s">
        <v>26</v>
      </c>
      <c r="K1414" s="2" t="s">
        <v>16</v>
      </c>
    </row>
    <row r="1415" spans="1:11" x14ac:dyDescent="0.3">
      <c r="A1415">
        <v>1414</v>
      </c>
      <c r="B1415" s="1">
        <v>45350</v>
      </c>
      <c r="C1415" s="2" t="s">
        <v>11</v>
      </c>
      <c r="D1415" s="2" t="s">
        <v>24</v>
      </c>
      <c r="E1415" s="3">
        <v>0.91666666666666663</v>
      </c>
      <c r="F1415" s="3">
        <v>0.92222222222222228</v>
      </c>
      <c r="G1415">
        <v>8</v>
      </c>
      <c r="H1415" s="2" t="s">
        <v>37</v>
      </c>
      <c r="I1415" s="2" t="s">
        <v>18</v>
      </c>
      <c r="J1415" s="2" t="s">
        <v>29</v>
      </c>
      <c r="K1415" s="2" t="s">
        <v>16</v>
      </c>
    </row>
    <row r="1416" spans="1:11" x14ac:dyDescent="0.3">
      <c r="A1416">
        <v>1415</v>
      </c>
      <c r="B1416" s="1">
        <v>45350</v>
      </c>
      <c r="C1416" s="2" t="s">
        <v>30</v>
      </c>
      <c r="D1416" s="2" t="s">
        <v>12</v>
      </c>
      <c r="E1416" s="3">
        <v>0.25</v>
      </c>
      <c r="F1416" s="3">
        <v>0.26041666666666669</v>
      </c>
      <c r="G1416">
        <v>15</v>
      </c>
      <c r="H1416" s="2" t="s">
        <v>17</v>
      </c>
      <c r="I1416" s="2" t="s">
        <v>18</v>
      </c>
      <c r="J1416" s="2" t="s">
        <v>46</v>
      </c>
      <c r="K1416" s="2" t="s">
        <v>16</v>
      </c>
    </row>
    <row r="1417" spans="1:11" x14ac:dyDescent="0.3">
      <c r="A1417">
        <v>1416</v>
      </c>
      <c r="B1417" s="1">
        <v>45350</v>
      </c>
      <c r="C1417" s="2" t="s">
        <v>30</v>
      </c>
      <c r="D1417" s="2" t="s">
        <v>20</v>
      </c>
      <c r="E1417" s="3">
        <v>0.58333333333333337</v>
      </c>
      <c r="F1417" s="3">
        <v>0.59791666666666665</v>
      </c>
      <c r="G1417">
        <v>21</v>
      </c>
      <c r="H1417" s="2" t="s">
        <v>27</v>
      </c>
      <c r="I1417" s="2" t="s">
        <v>18</v>
      </c>
      <c r="J1417" s="2" t="s">
        <v>28</v>
      </c>
      <c r="K1417" s="2" t="s">
        <v>16</v>
      </c>
    </row>
    <row r="1418" spans="1:11" x14ac:dyDescent="0.3">
      <c r="A1418">
        <v>1417</v>
      </c>
      <c r="B1418" s="1">
        <v>45350</v>
      </c>
      <c r="C1418" s="2" t="s">
        <v>30</v>
      </c>
      <c r="D1418" s="2" t="s">
        <v>24</v>
      </c>
      <c r="E1418" s="3">
        <v>0.91666666666666663</v>
      </c>
      <c r="F1418" s="3">
        <v>0.94513888888888886</v>
      </c>
      <c r="G1418">
        <v>41</v>
      </c>
      <c r="H1418" s="2" t="s">
        <v>31</v>
      </c>
      <c r="I1418" s="2" t="s">
        <v>18</v>
      </c>
      <c r="J1418" s="2" t="s">
        <v>26</v>
      </c>
      <c r="K1418" s="2" t="s">
        <v>16</v>
      </c>
    </row>
    <row r="1419" spans="1:11" x14ac:dyDescent="0.3">
      <c r="A1419">
        <v>1418</v>
      </c>
      <c r="B1419" s="1">
        <v>45350</v>
      </c>
      <c r="C1419" s="2" t="s">
        <v>30</v>
      </c>
      <c r="D1419" s="2" t="s">
        <v>24</v>
      </c>
      <c r="E1419" s="3">
        <v>0.98333333333333328</v>
      </c>
      <c r="F1419" s="3">
        <v>0.99236111111111114</v>
      </c>
      <c r="G1419">
        <v>13</v>
      </c>
      <c r="H1419" s="2" t="s">
        <v>25</v>
      </c>
      <c r="I1419" s="2" t="s">
        <v>14</v>
      </c>
      <c r="J1419" s="2" t="s">
        <v>32</v>
      </c>
      <c r="K1419" s="2" t="s">
        <v>16</v>
      </c>
    </row>
    <row r="1420" spans="1:11" x14ac:dyDescent="0.3">
      <c r="A1420">
        <v>1419</v>
      </c>
      <c r="B1420" s="1">
        <v>45350</v>
      </c>
      <c r="C1420" s="2" t="s">
        <v>35</v>
      </c>
      <c r="D1420" s="2" t="s">
        <v>12</v>
      </c>
      <c r="E1420" s="3">
        <v>0.25</v>
      </c>
      <c r="F1420" s="3">
        <v>0.25694444444444442</v>
      </c>
      <c r="G1420">
        <v>10</v>
      </c>
      <c r="H1420" s="2" t="s">
        <v>31</v>
      </c>
      <c r="I1420" s="2" t="s">
        <v>18</v>
      </c>
      <c r="J1420" s="2" t="s">
        <v>23</v>
      </c>
      <c r="K1420" s="2" t="s">
        <v>16</v>
      </c>
    </row>
    <row r="1421" spans="1:11" x14ac:dyDescent="0.3">
      <c r="A1421">
        <v>1420</v>
      </c>
      <c r="B1421" s="1">
        <v>45350</v>
      </c>
      <c r="C1421" s="2" t="s">
        <v>35</v>
      </c>
      <c r="D1421" s="2" t="s">
        <v>12</v>
      </c>
      <c r="E1421" s="3">
        <v>0.26944444444444443</v>
      </c>
      <c r="F1421" s="3">
        <v>0.2638888888888889</v>
      </c>
      <c r="G1421">
        <v>52</v>
      </c>
      <c r="H1421" s="2" t="s">
        <v>13</v>
      </c>
      <c r="I1421" s="2" t="s">
        <v>14</v>
      </c>
      <c r="J1421" s="2" t="s">
        <v>23</v>
      </c>
      <c r="K1421" s="2" t="s">
        <v>16</v>
      </c>
    </row>
    <row r="1422" spans="1:11" x14ac:dyDescent="0.3">
      <c r="A1422">
        <v>1421</v>
      </c>
      <c r="B1422" s="1">
        <v>45350</v>
      </c>
      <c r="C1422" s="2" t="s">
        <v>35</v>
      </c>
      <c r="D1422" s="2" t="s">
        <v>20</v>
      </c>
      <c r="E1422" s="3">
        <v>0.58333333333333337</v>
      </c>
      <c r="F1422" s="3">
        <v>0.59652777777777777</v>
      </c>
      <c r="G1422">
        <v>19</v>
      </c>
      <c r="H1422" s="2" t="s">
        <v>25</v>
      </c>
      <c r="I1422" s="2" t="s">
        <v>14</v>
      </c>
      <c r="J1422" s="2" t="s">
        <v>15</v>
      </c>
      <c r="K1422" s="2" t="s">
        <v>16</v>
      </c>
    </row>
    <row r="1423" spans="1:11" x14ac:dyDescent="0.3">
      <c r="A1423">
        <v>1422</v>
      </c>
      <c r="B1423" s="1">
        <v>45350</v>
      </c>
      <c r="C1423" s="2" t="s">
        <v>35</v>
      </c>
      <c r="D1423" s="2" t="s">
        <v>24</v>
      </c>
      <c r="E1423" s="3">
        <v>0.91666666666666663</v>
      </c>
      <c r="F1423" s="3">
        <v>0.94652777777777775</v>
      </c>
      <c r="G1423">
        <v>43</v>
      </c>
      <c r="H1423" s="2" t="s">
        <v>34</v>
      </c>
      <c r="I1423" s="2" t="s">
        <v>18</v>
      </c>
      <c r="J1423" s="2" t="s">
        <v>22</v>
      </c>
      <c r="K1423" s="2" t="s">
        <v>16</v>
      </c>
    </row>
    <row r="1424" spans="1:11" x14ac:dyDescent="0.3">
      <c r="A1424">
        <v>1423</v>
      </c>
      <c r="B1424" s="1">
        <v>45350</v>
      </c>
      <c r="C1424" s="2" t="s">
        <v>35</v>
      </c>
      <c r="D1424" s="2" t="s">
        <v>24</v>
      </c>
      <c r="E1424" s="3">
        <v>0.98402777777777772</v>
      </c>
      <c r="F1424" s="3">
        <v>0.96180555555555558</v>
      </c>
      <c r="G1424">
        <v>28</v>
      </c>
      <c r="H1424" s="2" t="s">
        <v>27</v>
      </c>
      <c r="I1424" s="2" t="s">
        <v>18</v>
      </c>
      <c r="J1424" s="2" t="s">
        <v>36</v>
      </c>
      <c r="K1424" s="2" t="s">
        <v>16</v>
      </c>
    </row>
    <row r="1425" spans="1:11" x14ac:dyDescent="0.3">
      <c r="A1425">
        <v>1424</v>
      </c>
      <c r="B1425" s="1">
        <v>45350</v>
      </c>
      <c r="C1425" s="2" t="s">
        <v>41</v>
      </c>
      <c r="D1425" s="2" t="s">
        <v>12</v>
      </c>
      <c r="E1425" s="3">
        <v>0.25</v>
      </c>
      <c r="F1425" s="3">
        <v>0.27083333333333331</v>
      </c>
      <c r="G1425">
        <v>30</v>
      </c>
      <c r="H1425" s="2" t="s">
        <v>25</v>
      </c>
      <c r="I1425" s="2" t="s">
        <v>14</v>
      </c>
      <c r="J1425" s="2" t="s">
        <v>15</v>
      </c>
      <c r="K1425" s="2" t="s">
        <v>16</v>
      </c>
    </row>
    <row r="1426" spans="1:11" x14ac:dyDescent="0.3">
      <c r="A1426">
        <v>1425</v>
      </c>
      <c r="B1426" s="1">
        <v>45350</v>
      </c>
      <c r="C1426" s="2" t="s">
        <v>41</v>
      </c>
      <c r="D1426" s="2" t="s">
        <v>12</v>
      </c>
      <c r="E1426" s="3">
        <v>0.27986111111111112</v>
      </c>
      <c r="F1426" s="3">
        <v>0.25763888888888886</v>
      </c>
      <c r="G1426">
        <v>28</v>
      </c>
      <c r="H1426" s="2" t="s">
        <v>43</v>
      </c>
      <c r="I1426" s="2" t="s">
        <v>14</v>
      </c>
      <c r="J1426" s="2" t="s">
        <v>33</v>
      </c>
      <c r="K1426" s="2" t="s">
        <v>16</v>
      </c>
    </row>
    <row r="1427" spans="1:11" x14ac:dyDescent="0.3">
      <c r="A1427">
        <v>1426</v>
      </c>
      <c r="B1427" s="1">
        <v>45350</v>
      </c>
      <c r="C1427" s="2" t="s">
        <v>41</v>
      </c>
      <c r="D1427" s="2" t="s">
        <v>20</v>
      </c>
      <c r="E1427" s="3">
        <v>0.58333333333333337</v>
      </c>
      <c r="F1427" s="3">
        <v>0.59861111111111109</v>
      </c>
      <c r="G1427">
        <v>22</v>
      </c>
      <c r="H1427" s="2" t="s">
        <v>34</v>
      </c>
      <c r="I1427" s="2" t="s">
        <v>18</v>
      </c>
      <c r="J1427" s="2" t="s">
        <v>19</v>
      </c>
      <c r="K1427" s="2" t="s">
        <v>16</v>
      </c>
    </row>
    <row r="1428" spans="1:11" x14ac:dyDescent="0.3">
      <c r="A1428">
        <v>1427</v>
      </c>
      <c r="B1428" s="1">
        <v>45350</v>
      </c>
      <c r="C1428" s="2" t="s">
        <v>41</v>
      </c>
      <c r="D1428" s="2" t="s">
        <v>24</v>
      </c>
      <c r="E1428" s="3">
        <v>0.91666666666666663</v>
      </c>
      <c r="F1428" s="3">
        <v>0.9291666666666667</v>
      </c>
      <c r="G1428">
        <v>18</v>
      </c>
      <c r="H1428" s="2" t="s">
        <v>43</v>
      </c>
      <c r="I1428" s="2" t="s">
        <v>14</v>
      </c>
      <c r="J1428" s="2" t="s">
        <v>46</v>
      </c>
      <c r="K1428" s="2" t="s">
        <v>16</v>
      </c>
    </row>
    <row r="1429" spans="1:11" x14ac:dyDescent="0.3">
      <c r="A1429">
        <v>1428</v>
      </c>
      <c r="B1429" s="1">
        <v>45350</v>
      </c>
      <c r="C1429" s="2" t="s">
        <v>44</v>
      </c>
      <c r="D1429" s="2" t="s">
        <v>12</v>
      </c>
      <c r="E1429" s="3">
        <v>0.25</v>
      </c>
      <c r="F1429" s="3">
        <v>0.25833333333333336</v>
      </c>
      <c r="G1429">
        <v>12</v>
      </c>
      <c r="H1429" s="2" t="s">
        <v>31</v>
      </c>
      <c r="I1429" s="2" t="s">
        <v>18</v>
      </c>
      <c r="J1429" s="2" t="s">
        <v>19</v>
      </c>
      <c r="K1429" s="2" t="s">
        <v>16</v>
      </c>
    </row>
    <row r="1430" spans="1:11" x14ac:dyDescent="0.3">
      <c r="A1430">
        <v>1429</v>
      </c>
      <c r="B1430" s="1">
        <v>45350</v>
      </c>
      <c r="C1430" s="2" t="s">
        <v>44</v>
      </c>
      <c r="D1430" s="2" t="s">
        <v>20</v>
      </c>
      <c r="E1430" s="3">
        <v>0.58333333333333337</v>
      </c>
      <c r="F1430" s="3">
        <v>0.60833333333333328</v>
      </c>
      <c r="G1430">
        <v>36</v>
      </c>
      <c r="H1430" s="2" t="s">
        <v>37</v>
      </c>
      <c r="I1430" s="2" t="s">
        <v>18</v>
      </c>
      <c r="J1430" s="2" t="s">
        <v>38</v>
      </c>
      <c r="K1430" s="2" t="s">
        <v>16</v>
      </c>
    </row>
    <row r="1431" spans="1:11" x14ac:dyDescent="0.3">
      <c r="A1431">
        <v>1430</v>
      </c>
      <c r="B1431" s="1">
        <v>45350</v>
      </c>
      <c r="C1431" s="2" t="s">
        <v>44</v>
      </c>
      <c r="D1431" s="2" t="s">
        <v>24</v>
      </c>
      <c r="E1431" s="3">
        <v>0.91666666666666663</v>
      </c>
      <c r="F1431" s="3">
        <v>0.93958333333333333</v>
      </c>
      <c r="G1431">
        <v>33</v>
      </c>
      <c r="H1431" s="2" t="s">
        <v>13</v>
      </c>
      <c r="I1431" s="2" t="s">
        <v>14</v>
      </c>
      <c r="J1431" s="2" t="s">
        <v>33</v>
      </c>
      <c r="K1431" s="2" t="s">
        <v>16</v>
      </c>
    </row>
    <row r="1432" spans="1:11" x14ac:dyDescent="0.3">
      <c r="A1432">
        <v>1431</v>
      </c>
      <c r="B1432" s="1">
        <v>45351</v>
      </c>
      <c r="C1432" s="2" t="s">
        <v>11</v>
      </c>
      <c r="D1432" s="2" t="s">
        <v>12</v>
      </c>
      <c r="E1432" s="3">
        <v>0.25</v>
      </c>
      <c r="F1432" s="3">
        <v>0.25277777777777777</v>
      </c>
      <c r="G1432">
        <v>4</v>
      </c>
      <c r="H1432" s="2" t="s">
        <v>34</v>
      </c>
      <c r="I1432" s="2" t="s">
        <v>18</v>
      </c>
      <c r="J1432" s="2" t="s">
        <v>29</v>
      </c>
      <c r="K1432" s="2" t="s">
        <v>16</v>
      </c>
    </row>
    <row r="1433" spans="1:11" x14ac:dyDescent="0.3">
      <c r="A1433">
        <v>1432</v>
      </c>
      <c r="B1433" s="1">
        <v>45351</v>
      </c>
      <c r="C1433" s="2" t="s">
        <v>11</v>
      </c>
      <c r="D1433" s="2" t="s">
        <v>20</v>
      </c>
      <c r="E1433" s="3">
        <v>0.58333333333333337</v>
      </c>
      <c r="F1433" s="3">
        <v>0.6118055555555556</v>
      </c>
      <c r="G1433">
        <v>41</v>
      </c>
      <c r="H1433" s="2" t="s">
        <v>27</v>
      </c>
      <c r="I1433" s="2" t="s">
        <v>18</v>
      </c>
      <c r="J1433" s="2" t="s">
        <v>46</v>
      </c>
      <c r="K1433" s="2" t="s">
        <v>16</v>
      </c>
    </row>
    <row r="1434" spans="1:11" x14ac:dyDescent="0.3">
      <c r="A1434">
        <v>1433</v>
      </c>
      <c r="B1434" s="1">
        <v>45351</v>
      </c>
      <c r="C1434" s="2" t="s">
        <v>11</v>
      </c>
      <c r="D1434" s="2" t="s">
        <v>24</v>
      </c>
      <c r="E1434" s="3">
        <v>0.91666666666666663</v>
      </c>
      <c r="F1434" s="3">
        <v>0.92361111111111116</v>
      </c>
      <c r="G1434">
        <v>10</v>
      </c>
      <c r="H1434" s="2" t="s">
        <v>39</v>
      </c>
      <c r="I1434" s="2" t="s">
        <v>14</v>
      </c>
      <c r="J1434" s="2" t="s">
        <v>46</v>
      </c>
      <c r="K1434" s="2" t="s">
        <v>16</v>
      </c>
    </row>
    <row r="1435" spans="1:11" x14ac:dyDescent="0.3">
      <c r="A1435">
        <v>1434</v>
      </c>
      <c r="B1435" s="1">
        <v>45351</v>
      </c>
      <c r="C1435" s="2" t="s">
        <v>11</v>
      </c>
      <c r="D1435" s="2" t="s">
        <v>24</v>
      </c>
      <c r="E1435" s="3">
        <v>0.9458333333333333</v>
      </c>
      <c r="F1435" s="3">
        <v>0.92638888888888893</v>
      </c>
      <c r="G1435">
        <v>32</v>
      </c>
      <c r="H1435" s="2" t="s">
        <v>39</v>
      </c>
      <c r="I1435" s="2" t="s">
        <v>14</v>
      </c>
      <c r="J1435" s="2" t="s">
        <v>23</v>
      </c>
      <c r="K1435" s="2" t="s">
        <v>16</v>
      </c>
    </row>
    <row r="1436" spans="1:11" x14ac:dyDescent="0.3">
      <c r="A1436">
        <v>1435</v>
      </c>
      <c r="B1436" s="1">
        <v>45351</v>
      </c>
      <c r="C1436" s="2" t="s">
        <v>30</v>
      </c>
      <c r="D1436" s="2" t="s">
        <v>12</v>
      </c>
      <c r="E1436" s="3">
        <v>0.25</v>
      </c>
      <c r="F1436" s="3">
        <v>0.2673611111111111</v>
      </c>
      <c r="G1436">
        <v>25</v>
      </c>
      <c r="H1436" s="2" t="s">
        <v>25</v>
      </c>
      <c r="I1436" s="2" t="s">
        <v>14</v>
      </c>
      <c r="J1436" s="2" t="s">
        <v>45</v>
      </c>
      <c r="K1436" s="2" t="s">
        <v>16</v>
      </c>
    </row>
    <row r="1437" spans="1:11" x14ac:dyDescent="0.3">
      <c r="A1437">
        <v>1436</v>
      </c>
      <c r="B1437" s="1">
        <v>45351</v>
      </c>
      <c r="C1437" s="2" t="s">
        <v>30</v>
      </c>
      <c r="D1437" s="2" t="s">
        <v>20</v>
      </c>
      <c r="E1437" s="3">
        <v>0.58333333333333337</v>
      </c>
      <c r="F1437" s="3">
        <v>0.60972222222222228</v>
      </c>
      <c r="G1437">
        <v>38</v>
      </c>
      <c r="H1437" s="2" t="s">
        <v>34</v>
      </c>
      <c r="I1437" s="2" t="s">
        <v>18</v>
      </c>
      <c r="J1437" s="2" t="s">
        <v>36</v>
      </c>
      <c r="K1437" s="2" t="s">
        <v>16</v>
      </c>
    </row>
    <row r="1438" spans="1:11" x14ac:dyDescent="0.3">
      <c r="A1438">
        <v>1437</v>
      </c>
      <c r="B1438" s="1">
        <v>45351</v>
      </c>
      <c r="C1438" s="2" t="s">
        <v>30</v>
      </c>
      <c r="D1438" s="2" t="s">
        <v>24</v>
      </c>
      <c r="E1438" s="3">
        <v>0.91666666666666663</v>
      </c>
      <c r="F1438" s="3">
        <v>0.94236111111111109</v>
      </c>
      <c r="G1438">
        <v>37</v>
      </c>
      <c r="H1438" s="2" t="s">
        <v>34</v>
      </c>
      <c r="I1438" s="2" t="s">
        <v>18</v>
      </c>
      <c r="J1438" s="2" t="s">
        <v>28</v>
      </c>
      <c r="K1438" s="2" t="s">
        <v>16</v>
      </c>
    </row>
    <row r="1439" spans="1:11" x14ac:dyDescent="0.3">
      <c r="A1439">
        <v>1438</v>
      </c>
      <c r="B1439" s="1">
        <v>45351</v>
      </c>
      <c r="C1439" s="2" t="s">
        <v>30</v>
      </c>
      <c r="D1439" s="2" t="s">
        <v>24</v>
      </c>
      <c r="E1439" s="3">
        <v>0.98333333333333328</v>
      </c>
      <c r="F1439" s="3">
        <v>0.99305555555555558</v>
      </c>
      <c r="G1439">
        <v>14</v>
      </c>
      <c r="H1439" s="2" t="s">
        <v>37</v>
      </c>
      <c r="I1439" s="2" t="s">
        <v>18</v>
      </c>
      <c r="J1439" s="2" t="s">
        <v>29</v>
      </c>
      <c r="K1439" s="2" t="s">
        <v>16</v>
      </c>
    </row>
    <row r="1440" spans="1:11" x14ac:dyDescent="0.3">
      <c r="A1440">
        <v>1439</v>
      </c>
      <c r="B1440" s="1">
        <v>45351</v>
      </c>
      <c r="C1440" s="2" t="s">
        <v>30</v>
      </c>
      <c r="D1440" s="2" t="s">
        <v>24</v>
      </c>
      <c r="E1440" s="3">
        <v>3.4722222222222224E-2</v>
      </c>
      <c r="F1440" s="3">
        <v>1.3194444444444444E-2</v>
      </c>
      <c r="G1440">
        <v>29</v>
      </c>
      <c r="H1440" s="2" t="s">
        <v>27</v>
      </c>
      <c r="I1440" s="2" t="s">
        <v>18</v>
      </c>
      <c r="J1440" s="2" t="s">
        <v>29</v>
      </c>
      <c r="K1440" s="2" t="s">
        <v>16</v>
      </c>
    </row>
    <row r="1441" spans="1:11" x14ac:dyDescent="0.3">
      <c r="A1441">
        <v>1440</v>
      </c>
      <c r="B1441" s="1">
        <v>45351</v>
      </c>
      <c r="C1441" s="2" t="s">
        <v>35</v>
      </c>
      <c r="D1441" s="2" t="s">
        <v>12</v>
      </c>
      <c r="E1441" s="3">
        <v>0.25</v>
      </c>
      <c r="F1441" s="3">
        <v>0.26041666666666669</v>
      </c>
      <c r="G1441">
        <v>15</v>
      </c>
      <c r="H1441" s="2" t="s">
        <v>17</v>
      </c>
      <c r="I1441" s="2" t="s">
        <v>18</v>
      </c>
      <c r="J1441" s="2" t="s">
        <v>33</v>
      </c>
      <c r="K1441" s="2" t="s">
        <v>16</v>
      </c>
    </row>
    <row r="1442" spans="1:11" x14ac:dyDescent="0.3">
      <c r="A1442">
        <v>1441</v>
      </c>
      <c r="B1442" s="1">
        <v>45351</v>
      </c>
      <c r="C1442" s="2" t="s">
        <v>35</v>
      </c>
      <c r="D1442" s="2" t="s">
        <v>12</v>
      </c>
      <c r="E1442" s="3">
        <v>0.28749999999999998</v>
      </c>
      <c r="F1442" s="3">
        <v>0.25277777777777777</v>
      </c>
      <c r="G1442">
        <v>10</v>
      </c>
      <c r="H1442" s="2" t="s">
        <v>34</v>
      </c>
      <c r="I1442" s="2" t="s">
        <v>18</v>
      </c>
      <c r="J1442" s="2" t="s">
        <v>45</v>
      </c>
      <c r="K1442" s="2" t="s">
        <v>16</v>
      </c>
    </row>
    <row r="1443" spans="1:11" x14ac:dyDescent="0.3">
      <c r="A1443">
        <v>1442</v>
      </c>
      <c r="B1443" s="1">
        <v>45351</v>
      </c>
      <c r="C1443" s="2" t="s">
        <v>35</v>
      </c>
      <c r="D1443" s="2" t="s">
        <v>20</v>
      </c>
      <c r="E1443" s="3">
        <v>0.58333333333333337</v>
      </c>
      <c r="F1443" s="3">
        <v>0.62013888888888891</v>
      </c>
      <c r="G1443">
        <v>53</v>
      </c>
      <c r="H1443" s="2" t="s">
        <v>17</v>
      </c>
      <c r="I1443" s="2" t="s">
        <v>18</v>
      </c>
      <c r="J1443" s="2" t="s">
        <v>38</v>
      </c>
      <c r="K1443" s="2" t="s">
        <v>16</v>
      </c>
    </row>
    <row r="1444" spans="1:11" x14ac:dyDescent="0.3">
      <c r="A1444">
        <v>1443</v>
      </c>
      <c r="B1444" s="1">
        <v>45351</v>
      </c>
      <c r="C1444" s="2" t="s">
        <v>35</v>
      </c>
      <c r="D1444" s="2" t="s">
        <v>24</v>
      </c>
      <c r="E1444" s="3">
        <v>0.91666666666666663</v>
      </c>
      <c r="F1444" s="3">
        <v>0.94236111111111109</v>
      </c>
      <c r="G1444">
        <v>37</v>
      </c>
      <c r="H1444" s="2" t="s">
        <v>31</v>
      </c>
      <c r="I1444" s="2" t="s">
        <v>18</v>
      </c>
      <c r="J1444" s="2" t="s">
        <v>45</v>
      </c>
      <c r="K1444" s="2" t="s">
        <v>16</v>
      </c>
    </row>
    <row r="1445" spans="1:11" x14ac:dyDescent="0.3">
      <c r="A1445">
        <v>1444</v>
      </c>
      <c r="B1445" s="1">
        <v>45351</v>
      </c>
      <c r="C1445" s="2" t="s">
        <v>41</v>
      </c>
      <c r="D1445" s="2" t="s">
        <v>12</v>
      </c>
      <c r="E1445" s="3">
        <v>0.25</v>
      </c>
      <c r="F1445" s="3">
        <v>0.27638888888888891</v>
      </c>
      <c r="G1445">
        <v>38</v>
      </c>
      <c r="H1445" s="2" t="s">
        <v>43</v>
      </c>
      <c r="I1445" s="2" t="s">
        <v>14</v>
      </c>
      <c r="J1445" s="2" t="s">
        <v>40</v>
      </c>
      <c r="K1445" s="2" t="s">
        <v>16</v>
      </c>
    </row>
    <row r="1446" spans="1:11" x14ac:dyDescent="0.3">
      <c r="A1446">
        <v>1445</v>
      </c>
      <c r="B1446" s="1">
        <v>45351</v>
      </c>
      <c r="C1446" s="2" t="s">
        <v>41</v>
      </c>
      <c r="D1446" s="2" t="s">
        <v>12</v>
      </c>
      <c r="E1446" s="3">
        <v>0.31805555555555554</v>
      </c>
      <c r="F1446" s="3">
        <v>0.32708333333333334</v>
      </c>
      <c r="G1446">
        <v>13</v>
      </c>
      <c r="H1446" s="2" t="s">
        <v>43</v>
      </c>
      <c r="I1446" s="2" t="s">
        <v>14</v>
      </c>
      <c r="J1446" s="2" t="s">
        <v>26</v>
      </c>
      <c r="K1446" s="2" t="s">
        <v>16</v>
      </c>
    </row>
    <row r="1447" spans="1:11" x14ac:dyDescent="0.3">
      <c r="A1447">
        <v>1446</v>
      </c>
      <c r="B1447" s="1">
        <v>45351</v>
      </c>
      <c r="C1447" s="2" t="s">
        <v>41</v>
      </c>
      <c r="D1447" s="2" t="s">
        <v>12</v>
      </c>
      <c r="E1447" s="3">
        <v>0.35</v>
      </c>
      <c r="F1447" s="3">
        <v>0.33888888888888891</v>
      </c>
      <c r="G1447">
        <v>44</v>
      </c>
      <c r="H1447" s="2" t="s">
        <v>25</v>
      </c>
      <c r="I1447" s="2" t="s">
        <v>14</v>
      </c>
      <c r="J1447" s="2" t="s">
        <v>46</v>
      </c>
      <c r="K1447" s="2" t="s">
        <v>16</v>
      </c>
    </row>
    <row r="1448" spans="1:11" x14ac:dyDescent="0.3">
      <c r="A1448">
        <v>1447</v>
      </c>
      <c r="B1448" s="1">
        <v>45351</v>
      </c>
      <c r="C1448" s="2" t="s">
        <v>41</v>
      </c>
      <c r="D1448" s="2" t="s">
        <v>20</v>
      </c>
      <c r="E1448" s="3">
        <v>0.58333333333333337</v>
      </c>
      <c r="F1448" s="3">
        <v>0.58888888888888891</v>
      </c>
      <c r="G1448">
        <v>8</v>
      </c>
      <c r="H1448" s="2" t="s">
        <v>13</v>
      </c>
      <c r="I1448" s="2" t="s">
        <v>14</v>
      </c>
      <c r="J1448" s="2" t="s">
        <v>42</v>
      </c>
      <c r="K1448" s="2" t="s">
        <v>16</v>
      </c>
    </row>
    <row r="1449" spans="1:11" x14ac:dyDescent="0.3">
      <c r="A1449">
        <v>1448</v>
      </c>
      <c r="B1449" s="1">
        <v>45351</v>
      </c>
      <c r="C1449" s="2" t="s">
        <v>41</v>
      </c>
      <c r="D1449" s="2" t="s">
        <v>24</v>
      </c>
      <c r="E1449" s="3">
        <v>0.91666666666666663</v>
      </c>
      <c r="F1449" s="3">
        <v>0.92291666666666672</v>
      </c>
      <c r="G1449">
        <v>9</v>
      </c>
      <c r="H1449" s="2" t="s">
        <v>17</v>
      </c>
      <c r="I1449" s="2" t="s">
        <v>18</v>
      </c>
      <c r="J1449" s="2" t="s">
        <v>29</v>
      </c>
      <c r="K1449" s="2" t="s">
        <v>16</v>
      </c>
    </row>
    <row r="1450" spans="1:11" x14ac:dyDescent="0.3">
      <c r="A1450">
        <v>1449</v>
      </c>
      <c r="B1450" s="1">
        <v>45351</v>
      </c>
      <c r="C1450" s="2" t="s">
        <v>41</v>
      </c>
      <c r="D1450" s="2" t="s">
        <v>24</v>
      </c>
      <c r="E1450" s="3">
        <v>0.95763888888888893</v>
      </c>
      <c r="F1450" s="3">
        <v>0.94097222222222221</v>
      </c>
      <c r="G1450">
        <v>36</v>
      </c>
      <c r="H1450" s="2" t="s">
        <v>34</v>
      </c>
      <c r="I1450" s="2" t="s">
        <v>18</v>
      </c>
      <c r="J1450" s="2" t="s">
        <v>38</v>
      </c>
      <c r="K1450" s="2" t="s">
        <v>16</v>
      </c>
    </row>
    <row r="1451" spans="1:11" x14ac:dyDescent="0.3">
      <c r="A1451">
        <v>1450</v>
      </c>
      <c r="B1451" s="1">
        <v>45351</v>
      </c>
      <c r="C1451" s="2" t="s">
        <v>41</v>
      </c>
      <c r="D1451" s="2" t="s">
        <v>24</v>
      </c>
      <c r="E1451" s="3">
        <v>0.98958333333333337</v>
      </c>
      <c r="F1451" s="3">
        <v>0.99930555555555556</v>
      </c>
      <c r="G1451">
        <v>14</v>
      </c>
      <c r="H1451" s="2" t="s">
        <v>39</v>
      </c>
      <c r="I1451" s="2" t="s">
        <v>14</v>
      </c>
      <c r="J1451" s="2" t="s">
        <v>28</v>
      </c>
      <c r="K1451" s="2" t="s">
        <v>16</v>
      </c>
    </row>
    <row r="1452" spans="1:11" x14ac:dyDescent="0.3">
      <c r="A1452">
        <v>1451</v>
      </c>
      <c r="B1452" s="1">
        <v>45351</v>
      </c>
      <c r="C1452" s="2" t="s">
        <v>44</v>
      </c>
      <c r="D1452" s="2" t="s">
        <v>12</v>
      </c>
      <c r="E1452" s="3">
        <v>0.25</v>
      </c>
      <c r="F1452" s="3">
        <v>0.27500000000000002</v>
      </c>
      <c r="G1452">
        <v>36</v>
      </c>
      <c r="H1452" s="2" t="s">
        <v>34</v>
      </c>
      <c r="I1452" s="2" t="s">
        <v>18</v>
      </c>
      <c r="J1452" s="2" t="s">
        <v>40</v>
      </c>
      <c r="K1452" s="2" t="s">
        <v>16</v>
      </c>
    </row>
    <row r="1453" spans="1:11" x14ac:dyDescent="0.3">
      <c r="A1453">
        <v>1452</v>
      </c>
      <c r="B1453" s="1">
        <v>45351</v>
      </c>
      <c r="C1453" s="2" t="s">
        <v>44</v>
      </c>
      <c r="D1453" s="2" t="s">
        <v>20</v>
      </c>
      <c r="E1453" s="3">
        <v>0.58333333333333337</v>
      </c>
      <c r="F1453" s="3">
        <v>0.59930555555555554</v>
      </c>
      <c r="G1453">
        <v>23</v>
      </c>
      <c r="H1453" s="2" t="s">
        <v>17</v>
      </c>
      <c r="I1453" s="2" t="s">
        <v>18</v>
      </c>
      <c r="J1453" s="2" t="s">
        <v>19</v>
      </c>
      <c r="K1453" s="2" t="s">
        <v>16</v>
      </c>
    </row>
    <row r="1454" spans="1:11" x14ac:dyDescent="0.3">
      <c r="A1454">
        <v>1453</v>
      </c>
      <c r="B1454" s="1">
        <v>45351</v>
      </c>
      <c r="C1454" s="2" t="s">
        <v>44</v>
      </c>
      <c r="D1454" s="2" t="s">
        <v>24</v>
      </c>
      <c r="E1454" s="3">
        <v>0.91666666666666663</v>
      </c>
      <c r="F1454" s="3">
        <v>0.93611111111111112</v>
      </c>
      <c r="G1454">
        <v>28</v>
      </c>
      <c r="H1454" s="2" t="s">
        <v>43</v>
      </c>
      <c r="I1454" s="2" t="s">
        <v>14</v>
      </c>
      <c r="J1454" s="2" t="s">
        <v>19</v>
      </c>
      <c r="K1454" s="2" t="s">
        <v>16</v>
      </c>
    </row>
    <row r="1455" spans="1:11" x14ac:dyDescent="0.3">
      <c r="A1455">
        <v>1454</v>
      </c>
      <c r="B1455" s="1">
        <v>45351</v>
      </c>
      <c r="C1455" s="2" t="s">
        <v>44</v>
      </c>
      <c r="D1455" s="2" t="s">
        <v>24</v>
      </c>
      <c r="E1455" s="3">
        <v>0.9458333333333333</v>
      </c>
      <c r="F1455" s="3">
        <v>0.95694444444444449</v>
      </c>
      <c r="G1455">
        <v>16</v>
      </c>
      <c r="H1455" s="2" t="s">
        <v>27</v>
      </c>
      <c r="I1455" s="2" t="s">
        <v>18</v>
      </c>
      <c r="J1455" s="2" t="s">
        <v>26</v>
      </c>
      <c r="K1455" s="2" t="s">
        <v>16</v>
      </c>
    </row>
    <row r="1456" spans="1:11" x14ac:dyDescent="0.3">
      <c r="A1456">
        <v>1455</v>
      </c>
      <c r="B1456" s="1">
        <v>45351</v>
      </c>
      <c r="C1456" s="2" t="s">
        <v>44</v>
      </c>
      <c r="D1456" s="2" t="s">
        <v>24</v>
      </c>
      <c r="E1456" s="3">
        <v>0.98472222222222228</v>
      </c>
      <c r="F1456" s="3">
        <v>0.9868055555555556</v>
      </c>
      <c r="G1456">
        <v>3</v>
      </c>
      <c r="H1456" s="2" t="s">
        <v>27</v>
      </c>
      <c r="I1456" s="2" t="s">
        <v>18</v>
      </c>
      <c r="J1456" s="2" t="s">
        <v>33</v>
      </c>
      <c r="K1456" s="2" t="s">
        <v>16</v>
      </c>
    </row>
    <row r="1457" spans="1:11" x14ac:dyDescent="0.3">
      <c r="A1457">
        <v>1456</v>
      </c>
      <c r="B1457" s="1">
        <v>45352</v>
      </c>
      <c r="C1457" s="2" t="s">
        <v>11</v>
      </c>
      <c r="D1457" s="2" t="s">
        <v>12</v>
      </c>
      <c r="E1457" s="3">
        <v>0.25</v>
      </c>
      <c r="F1457" s="3">
        <v>0.26041666666666669</v>
      </c>
      <c r="G1457">
        <v>15</v>
      </c>
      <c r="H1457" s="2" t="s">
        <v>27</v>
      </c>
      <c r="I1457" s="2" t="s">
        <v>18</v>
      </c>
      <c r="J1457" s="2" t="s">
        <v>46</v>
      </c>
      <c r="K1457" s="2" t="s">
        <v>16</v>
      </c>
    </row>
    <row r="1458" spans="1:11" x14ac:dyDescent="0.3">
      <c r="A1458">
        <v>1457</v>
      </c>
      <c r="B1458" s="1">
        <v>45352</v>
      </c>
      <c r="C1458" s="2" t="s">
        <v>11</v>
      </c>
      <c r="D1458" s="2" t="s">
        <v>20</v>
      </c>
      <c r="E1458" s="3">
        <v>0.58333333333333337</v>
      </c>
      <c r="F1458" s="3">
        <v>0.60416666666666663</v>
      </c>
      <c r="G1458">
        <v>30</v>
      </c>
      <c r="H1458" s="2" t="s">
        <v>25</v>
      </c>
      <c r="I1458" s="2" t="s">
        <v>14</v>
      </c>
      <c r="J1458" s="2" t="s">
        <v>22</v>
      </c>
      <c r="K1458" s="2" t="s">
        <v>16</v>
      </c>
    </row>
    <row r="1459" spans="1:11" x14ac:dyDescent="0.3">
      <c r="A1459">
        <v>1458</v>
      </c>
      <c r="B1459" s="1">
        <v>45352</v>
      </c>
      <c r="C1459" s="2" t="s">
        <v>11</v>
      </c>
      <c r="D1459" s="2" t="s">
        <v>20</v>
      </c>
      <c r="E1459" s="3">
        <v>0.6381944444444444</v>
      </c>
      <c r="F1459" s="3">
        <v>0.65694444444444444</v>
      </c>
      <c r="G1459">
        <v>27</v>
      </c>
      <c r="H1459" s="2" t="s">
        <v>17</v>
      </c>
      <c r="I1459" s="2" t="s">
        <v>18</v>
      </c>
      <c r="J1459" s="2" t="s">
        <v>40</v>
      </c>
      <c r="K1459" s="2" t="s">
        <v>16</v>
      </c>
    </row>
    <row r="1460" spans="1:11" x14ac:dyDescent="0.3">
      <c r="A1460">
        <v>1459</v>
      </c>
      <c r="B1460" s="1">
        <v>45352</v>
      </c>
      <c r="C1460" s="2" t="s">
        <v>11</v>
      </c>
      <c r="D1460" s="2" t="s">
        <v>24</v>
      </c>
      <c r="E1460" s="3">
        <v>0.91666666666666663</v>
      </c>
      <c r="F1460" s="3">
        <v>0.94722222222222219</v>
      </c>
      <c r="G1460">
        <v>44</v>
      </c>
      <c r="H1460" s="2" t="s">
        <v>21</v>
      </c>
      <c r="I1460" s="2" t="s">
        <v>14</v>
      </c>
      <c r="J1460" s="2" t="s">
        <v>36</v>
      </c>
      <c r="K1460" s="2" t="s">
        <v>16</v>
      </c>
    </row>
    <row r="1461" spans="1:11" x14ac:dyDescent="0.3">
      <c r="A1461">
        <v>1460</v>
      </c>
      <c r="B1461" s="1">
        <v>45352</v>
      </c>
      <c r="C1461" s="2" t="s">
        <v>30</v>
      </c>
      <c r="D1461" s="2" t="s">
        <v>12</v>
      </c>
      <c r="E1461" s="3">
        <v>0.25</v>
      </c>
      <c r="F1461" s="3">
        <v>0.28333333333333333</v>
      </c>
      <c r="G1461">
        <v>48</v>
      </c>
      <c r="H1461" s="2" t="s">
        <v>25</v>
      </c>
      <c r="I1461" s="2" t="s">
        <v>14</v>
      </c>
      <c r="J1461" s="2" t="s">
        <v>28</v>
      </c>
      <c r="K1461" s="2" t="s">
        <v>16</v>
      </c>
    </row>
    <row r="1462" spans="1:11" x14ac:dyDescent="0.3">
      <c r="A1462">
        <v>1461</v>
      </c>
      <c r="B1462" s="1">
        <v>45352</v>
      </c>
      <c r="C1462" s="2" t="s">
        <v>30</v>
      </c>
      <c r="D1462" s="2" t="s">
        <v>20</v>
      </c>
      <c r="E1462" s="3">
        <v>0.58333333333333337</v>
      </c>
      <c r="F1462" s="3">
        <v>0.59722222222222221</v>
      </c>
      <c r="G1462">
        <v>20</v>
      </c>
      <c r="H1462" s="2" t="s">
        <v>37</v>
      </c>
      <c r="I1462" s="2" t="s">
        <v>18</v>
      </c>
      <c r="J1462" s="2" t="s">
        <v>29</v>
      </c>
      <c r="K1462" s="2" t="s">
        <v>16</v>
      </c>
    </row>
    <row r="1463" spans="1:11" x14ac:dyDescent="0.3">
      <c r="A1463">
        <v>1462</v>
      </c>
      <c r="B1463" s="1">
        <v>45352</v>
      </c>
      <c r="C1463" s="2" t="s">
        <v>30</v>
      </c>
      <c r="D1463" s="2" t="s">
        <v>24</v>
      </c>
      <c r="E1463" s="3">
        <v>0.91666666666666663</v>
      </c>
      <c r="F1463" s="3">
        <v>0.93611111111111112</v>
      </c>
      <c r="G1463">
        <v>28</v>
      </c>
      <c r="H1463" s="2" t="s">
        <v>13</v>
      </c>
      <c r="I1463" s="2" t="s">
        <v>14</v>
      </c>
      <c r="J1463" s="2" t="s">
        <v>45</v>
      </c>
      <c r="K1463" s="2" t="s">
        <v>16</v>
      </c>
    </row>
    <row r="1464" spans="1:11" x14ac:dyDescent="0.3">
      <c r="A1464">
        <v>1463</v>
      </c>
      <c r="B1464" s="1">
        <v>45352</v>
      </c>
      <c r="C1464" s="2" t="s">
        <v>35</v>
      </c>
      <c r="D1464" s="2" t="s">
        <v>12</v>
      </c>
      <c r="E1464" s="3">
        <v>0.25</v>
      </c>
      <c r="F1464" s="3">
        <v>0.25972222222222224</v>
      </c>
      <c r="G1464">
        <v>14</v>
      </c>
      <c r="H1464" s="2" t="s">
        <v>34</v>
      </c>
      <c r="I1464" s="2" t="s">
        <v>18</v>
      </c>
      <c r="J1464" s="2" t="s">
        <v>26</v>
      </c>
      <c r="K1464" s="2" t="s">
        <v>16</v>
      </c>
    </row>
    <row r="1465" spans="1:11" x14ac:dyDescent="0.3">
      <c r="A1465">
        <v>1464</v>
      </c>
      <c r="B1465" s="1">
        <v>45352</v>
      </c>
      <c r="C1465" s="2" t="s">
        <v>35</v>
      </c>
      <c r="D1465" s="2" t="s">
        <v>20</v>
      </c>
      <c r="E1465" s="3">
        <v>0.58333333333333337</v>
      </c>
      <c r="F1465" s="3">
        <v>0.6118055555555556</v>
      </c>
      <c r="G1465">
        <v>41</v>
      </c>
      <c r="H1465" s="2" t="s">
        <v>25</v>
      </c>
      <c r="I1465" s="2" t="s">
        <v>14</v>
      </c>
      <c r="J1465" s="2" t="s">
        <v>22</v>
      </c>
      <c r="K1465" s="2" t="s">
        <v>16</v>
      </c>
    </row>
    <row r="1466" spans="1:11" x14ac:dyDescent="0.3">
      <c r="A1466">
        <v>1465</v>
      </c>
      <c r="B1466" s="1">
        <v>45352</v>
      </c>
      <c r="C1466" s="2" t="s">
        <v>35</v>
      </c>
      <c r="D1466" s="2" t="s">
        <v>24</v>
      </c>
      <c r="E1466" s="3">
        <v>0.91666666666666663</v>
      </c>
      <c r="F1466" s="3">
        <v>0.93680555555555556</v>
      </c>
      <c r="G1466">
        <v>29</v>
      </c>
      <c r="H1466" s="2" t="s">
        <v>27</v>
      </c>
      <c r="I1466" s="2" t="s">
        <v>18</v>
      </c>
      <c r="J1466" s="2" t="s">
        <v>33</v>
      </c>
      <c r="K1466" s="2" t="s">
        <v>16</v>
      </c>
    </row>
    <row r="1467" spans="1:11" x14ac:dyDescent="0.3">
      <c r="A1467">
        <v>1466</v>
      </c>
      <c r="B1467" s="1">
        <v>45352</v>
      </c>
      <c r="C1467" s="2" t="s">
        <v>41</v>
      </c>
      <c r="D1467" s="2" t="s">
        <v>12</v>
      </c>
      <c r="E1467" s="3">
        <v>0.25</v>
      </c>
      <c r="F1467" s="3">
        <v>0.27361111111111114</v>
      </c>
      <c r="G1467">
        <v>34</v>
      </c>
      <c r="H1467" s="2" t="s">
        <v>27</v>
      </c>
      <c r="I1467" s="2" t="s">
        <v>18</v>
      </c>
      <c r="J1467" s="2" t="s">
        <v>33</v>
      </c>
      <c r="K1467" s="2" t="s">
        <v>16</v>
      </c>
    </row>
    <row r="1468" spans="1:11" x14ac:dyDescent="0.3">
      <c r="A1468">
        <v>1467</v>
      </c>
      <c r="B1468" s="1">
        <v>45352</v>
      </c>
      <c r="C1468" s="2" t="s">
        <v>41</v>
      </c>
      <c r="D1468" s="2" t="s">
        <v>12</v>
      </c>
      <c r="E1468" s="3">
        <v>0.30416666666666664</v>
      </c>
      <c r="F1468" s="3">
        <v>0.30208333333333331</v>
      </c>
      <c r="G1468">
        <v>57</v>
      </c>
      <c r="H1468" s="2" t="s">
        <v>27</v>
      </c>
      <c r="I1468" s="2" t="s">
        <v>18</v>
      </c>
      <c r="J1468" s="2" t="s">
        <v>19</v>
      </c>
      <c r="K1468" s="2" t="s">
        <v>16</v>
      </c>
    </row>
    <row r="1469" spans="1:11" x14ac:dyDescent="0.3">
      <c r="A1469">
        <v>1468</v>
      </c>
      <c r="B1469" s="1">
        <v>45352</v>
      </c>
      <c r="C1469" s="2" t="s">
        <v>41</v>
      </c>
      <c r="D1469" s="2" t="s">
        <v>20</v>
      </c>
      <c r="E1469" s="3">
        <v>0.58333333333333337</v>
      </c>
      <c r="F1469" s="3">
        <v>0.61875000000000002</v>
      </c>
      <c r="G1469">
        <v>51</v>
      </c>
      <c r="H1469" s="2" t="s">
        <v>34</v>
      </c>
      <c r="I1469" s="2" t="s">
        <v>18</v>
      </c>
      <c r="J1469" s="2" t="s">
        <v>32</v>
      </c>
      <c r="K1469" s="2" t="s">
        <v>16</v>
      </c>
    </row>
    <row r="1470" spans="1:11" x14ac:dyDescent="0.3">
      <c r="A1470">
        <v>1469</v>
      </c>
      <c r="B1470" s="1">
        <v>45352</v>
      </c>
      <c r="C1470" s="2" t="s">
        <v>41</v>
      </c>
      <c r="D1470" s="2" t="s">
        <v>24</v>
      </c>
      <c r="E1470" s="3">
        <v>0.91666666666666663</v>
      </c>
      <c r="F1470" s="3">
        <v>0.92847222222222225</v>
      </c>
      <c r="G1470">
        <v>17</v>
      </c>
      <c r="H1470" s="2" t="s">
        <v>25</v>
      </c>
      <c r="I1470" s="2" t="s">
        <v>14</v>
      </c>
      <c r="J1470" s="2" t="s">
        <v>36</v>
      </c>
      <c r="K1470" s="2" t="s">
        <v>16</v>
      </c>
    </row>
    <row r="1471" spans="1:11" x14ac:dyDescent="0.3">
      <c r="A1471">
        <v>1470</v>
      </c>
      <c r="B1471" s="1">
        <v>45352</v>
      </c>
      <c r="C1471" s="2" t="s">
        <v>41</v>
      </c>
      <c r="D1471" s="2" t="s">
        <v>24</v>
      </c>
      <c r="E1471" s="3">
        <v>0.93819444444444444</v>
      </c>
      <c r="F1471" s="3">
        <v>0.94513888888888886</v>
      </c>
      <c r="G1471">
        <v>10</v>
      </c>
      <c r="H1471" s="2" t="s">
        <v>43</v>
      </c>
      <c r="I1471" s="2" t="s">
        <v>14</v>
      </c>
      <c r="J1471" s="2" t="s">
        <v>29</v>
      </c>
      <c r="K1471" s="2" t="s">
        <v>16</v>
      </c>
    </row>
    <row r="1472" spans="1:11" x14ac:dyDescent="0.3">
      <c r="A1472">
        <v>1471</v>
      </c>
      <c r="B1472" s="1">
        <v>45352</v>
      </c>
      <c r="C1472" s="2" t="s">
        <v>44</v>
      </c>
      <c r="D1472" s="2" t="s">
        <v>12</v>
      </c>
      <c r="E1472" s="3">
        <v>0.25</v>
      </c>
      <c r="F1472" s="3">
        <v>0.28402777777777777</v>
      </c>
      <c r="G1472">
        <v>49</v>
      </c>
      <c r="H1472" s="2" t="s">
        <v>27</v>
      </c>
      <c r="I1472" s="2" t="s">
        <v>18</v>
      </c>
      <c r="J1472" s="2" t="s">
        <v>19</v>
      </c>
      <c r="K1472" s="2" t="s">
        <v>16</v>
      </c>
    </row>
    <row r="1473" spans="1:11" x14ac:dyDescent="0.3">
      <c r="A1473">
        <v>1472</v>
      </c>
      <c r="B1473" s="1">
        <v>45352</v>
      </c>
      <c r="C1473" s="2" t="s">
        <v>44</v>
      </c>
      <c r="D1473" s="2" t="s">
        <v>20</v>
      </c>
      <c r="E1473" s="3">
        <v>0.58333333333333337</v>
      </c>
      <c r="F1473" s="3">
        <v>0.58819444444444446</v>
      </c>
      <c r="G1473">
        <v>7</v>
      </c>
      <c r="H1473" s="2" t="s">
        <v>31</v>
      </c>
      <c r="I1473" s="2" t="s">
        <v>18</v>
      </c>
      <c r="J1473" s="2" t="s">
        <v>15</v>
      </c>
      <c r="K1473" s="2" t="s">
        <v>16</v>
      </c>
    </row>
    <row r="1474" spans="1:11" x14ac:dyDescent="0.3">
      <c r="A1474">
        <v>1473</v>
      </c>
      <c r="B1474" s="1">
        <v>45352</v>
      </c>
      <c r="C1474" s="2" t="s">
        <v>44</v>
      </c>
      <c r="D1474" s="2" t="s">
        <v>20</v>
      </c>
      <c r="E1474" s="3">
        <v>0.61597222222222225</v>
      </c>
      <c r="F1474" s="3">
        <v>0.58402777777777781</v>
      </c>
      <c r="G1474">
        <v>14</v>
      </c>
      <c r="H1474" s="2" t="s">
        <v>13</v>
      </c>
      <c r="I1474" s="2" t="s">
        <v>14</v>
      </c>
      <c r="J1474" s="2" t="s">
        <v>36</v>
      </c>
      <c r="K1474" s="2" t="s">
        <v>16</v>
      </c>
    </row>
    <row r="1475" spans="1:11" x14ac:dyDescent="0.3">
      <c r="A1475">
        <v>1474</v>
      </c>
      <c r="B1475" s="1">
        <v>45352</v>
      </c>
      <c r="C1475" s="2" t="s">
        <v>44</v>
      </c>
      <c r="D1475" s="2" t="s">
        <v>24</v>
      </c>
      <c r="E1475" s="3">
        <v>0.91666666666666663</v>
      </c>
      <c r="F1475" s="3">
        <v>0.94166666666666665</v>
      </c>
      <c r="G1475">
        <v>36</v>
      </c>
      <c r="H1475" s="2" t="s">
        <v>25</v>
      </c>
      <c r="I1475" s="2" t="s">
        <v>14</v>
      </c>
      <c r="J1475" s="2" t="s">
        <v>46</v>
      </c>
      <c r="K1475" s="2" t="s">
        <v>16</v>
      </c>
    </row>
    <row r="1476" spans="1:11" x14ac:dyDescent="0.3">
      <c r="A1476">
        <v>1475</v>
      </c>
      <c r="B1476" s="1">
        <v>45353</v>
      </c>
      <c r="C1476" s="2" t="s">
        <v>11</v>
      </c>
      <c r="D1476" s="2" t="s">
        <v>12</v>
      </c>
      <c r="E1476" s="3">
        <v>0.25</v>
      </c>
      <c r="F1476" s="3">
        <v>0.27430555555555558</v>
      </c>
      <c r="G1476">
        <v>35</v>
      </c>
      <c r="H1476" s="2" t="s">
        <v>13</v>
      </c>
      <c r="I1476" s="2" t="s">
        <v>14</v>
      </c>
      <c r="J1476" s="2" t="s">
        <v>46</v>
      </c>
      <c r="K1476" s="2" t="s">
        <v>16</v>
      </c>
    </row>
    <row r="1477" spans="1:11" x14ac:dyDescent="0.3">
      <c r="A1477">
        <v>1476</v>
      </c>
      <c r="B1477" s="1">
        <v>45353</v>
      </c>
      <c r="C1477" s="2" t="s">
        <v>11</v>
      </c>
      <c r="D1477" s="2" t="s">
        <v>20</v>
      </c>
      <c r="E1477" s="3">
        <v>0.58333333333333337</v>
      </c>
      <c r="F1477" s="3">
        <v>0.62013888888888891</v>
      </c>
      <c r="G1477">
        <v>53</v>
      </c>
      <c r="H1477" s="2" t="s">
        <v>25</v>
      </c>
      <c r="I1477" s="2" t="s">
        <v>14</v>
      </c>
      <c r="J1477" s="2" t="s">
        <v>26</v>
      </c>
      <c r="K1477" s="2" t="s">
        <v>16</v>
      </c>
    </row>
    <row r="1478" spans="1:11" x14ac:dyDescent="0.3">
      <c r="A1478">
        <v>1477</v>
      </c>
      <c r="B1478" s="1">
        <v>45353</v>
      </c>
      <c r="C1478" s="2" t="s">
        <v>11</v>
      </c>
      <c r="D1478" s="2" t="s">
        <v>24</v>
      </c>
      <c r="E1478" s="3">
        <v>0.91666666666666663</v>
      </c>
      <c r="F1478" s="3">
        <v>0.92777777777777781</v>
      </c>
      <c r="G1478">
        <v>16</v>
      </c>
      <c r="H1478" s="2" t="s">
        <v>34</v>
      </c>
      <c r="I1478" s="2" t="s">
        <v>18</v>
      </c>
      <c r="J1478" s="2" t="s">
        <v>15</v>
      </c>
      <c r="K1478" s="2" t="s">
        <v>16</v>
      </c>
    </row>
    <row r="1479" spans="1:11" x14ac:dyDescent="0.3">
      <c r="A1479">
        <v>1478</v>
      </c>
      <c r="B1479" s="1">
        <v>45353</v>
      </c>
      <c r="C1479" s="2" t="s">
        <v>11</v>
      </c>
      <c r="D1479" s="2" t="s">
        <v>24</v>
      </c>
      <c r="E1479" s="3">
        <v>0.9375</v>
      </c>
      <c r="F1479" s="3">
        <v>0.95277777777777772</v>
      </c>
      <c r="G1479">
        <v>22</v>
      </c>
      <c r="H1479" s="2" t="s">
        <v>25</v>
      </c>
      <c r="I1479" s="2" t="s">
        <v>14</v>
      </c>
      <c r="J1479" s="2" t="s">
        <v>19</v>
      </c>
      <c r="K1479" s="2" t="s">
        <v>16</v>
      </c>
    </row>
    <row r="1480" spans="1:11" x14ac:dyDescent="0.3">
      <c r="A1480">
        <v>1479</v>
      </c>
      <c r="B1480" s="1">
        <v>45353</v>
      </c>
      <c r="C1480" s="2" t="s">
        <v>11</v>
      </c>
      <c r="D1480" s="2" t="s">
        <v>24</v>
      </c>
      <c r="E1480" s="3">
        <v>0.97291666666666665</v>
      </c>
      <c r="F1480" s="3">
        <v>0.99236111111111114</v>
      </c>
      <c r="G1480">
        <v>28</v>
      </c>
      <c r="H1480" s="2" t="s">
        <v>27</v>
      </c>
      <c r="I1480" s="2" t="s">
        <v>18</v>
      </c>
      <c r="J1480" s="2" t="s">
        <v>22</v>
      </c>
      <c r="K1480" s="2" t="s">
        <v>16</v>
      </c>
    </row>
    <row r="1481" spans="1:11" x14ac:dyDescent="0.3">
      <c r="A1481">
        <v>1480</v>
      </c>
      <c r="B1481" s="1">
        <v>45353</v>
      </c>
      <c r="C1481" s="2" t="s">
        <v>30</v>
      </c>
      <c r="D1481" s="2" t="s">
        <v>12</v>
      </c>
      <c r="E1481" s="3">
        <v>0.25</v>
      </c>
      <c r="F1481" s="3">
        <v>0.26250000000000001</v>
      </c>
      <c r="G1481">
        <v>18</v>
      </c>
      <c r="H1481" s="2" t="s">
        <v>39</v>
      </c>
      <c r="I1481" s="2" t="s">
        <v>14</v>
      </c>
      <c r="J1481" s="2" t="s">
        <v>15</v>
      </c>
      <c r="K1481" s="2" t="s">
        <v>16</v>
      </c>
    </row>
    <row r="1482" spans="1:11" x14ac:dyDescent="0.3">
      <c r="A1482">
        <v>1481</v>
      </c>
      <c r="B1482" s="1">
        <v>45353</v>
      </c>
      <c r="C1482" s="2" t="s">
        <v>30</v>
      </c>
      <c r="D1482" s="2" t="s">
        <v>12</v>
      </c>
      <c r="E1482" s="3">
        <v>0.27152777777777776</v>
      </c>
      <c r="F1482" s="3">
        <v>0.27847222222222223</v>
      </c>
      <c r="G1482">
        <v>10</v>
      </c>
      <c r="H1482" s="2" t="s">
        <v>25</v>
      </c>
      <c r="I1482" s="2" t="s">
        <v>14</v>
      </c>
      <c r="J1482" s="2" t="s">
        <v>36</v>
      </c>
      <c r="K1482" s="2" t="s">
        <v>16</v>
      </c>
    </row>
    <row r="1483" spans="1:11" x14ac:dyDescent="0.3">
      <c r="A1483">
        <v>1482</v>
      </c>
      <c r="B1483" s="1">
        <v>45353</v>
      </c>
      <c r="C1483" s="2" t="s">
        <v>30</v>
      </c>
      <c r="D1483" s="2" t="s">
        <v>12</v>
      </c>
      <c r="E1483" s="3">
        <v>0.31874999999999998</v>
      </c>
      <c r="F1483" s="3">
        <v>0.29375000000000001</v>
      </c>
      <c r="G1483">
        <v>24</v>
      </c>
      <c r="H1483" s="2" t="s">
        <v>17</v>
      </c>
      <c r="I1483" s="2" t="s">
        <v>18</v>
      </c>
      <c r="J1483" s="2" t="s">
        <v>42</v>
      </c>
      <c r="K1483" s="2" t="s">
        <v>16</v>
      </c>
    </row>
    <row r="1484" spans="1:11" x14ac:dyDescent="0.3">
      <c r="A1484">
        <v>1483</v>
      </c>
      <c r="B1484" s="1">
        <v>45353</v>
      </c>
      <c r="C1484" s="2" t="s">
        <v>30</v>
      </c>
      <c r="D1484" s="2" t="s">
        <v>20</v>
      </c>
      <c r="E1484" s="3">
        <v>0.58333333333333337</v>
      </c>
      <c r="F1484" s="3">
        <v>0.59513888888888888</v>
      </c>
      <c r="G1484">
        <v>17</v>
      </c>
      <c r="H1484" s="2" t="s">
        <v>27</v>
      </c>
      <c r="I1484" s="2" t="s">
        <v>18</v>
      </c>
      <c r="J1484" s="2" t="s">
        <v>28</v>
      </c>
      <c r="K1484" s="2" t="s">
        <v>16</v>
      </c>
    </row>
    <row r="1485" spans="1:11" x14ac:dyDescent="0.3">
      <c r="A1485">
        <v>1484</v>
      </c>
      <c r="B1485" s="1">
        <v>45353</v>
      </c>
      <c r="C1485" s="2" t="s">
        <v>30</v>
      </c>
      <c r="D1485" s="2" t="s">
        <v>24</v>
      </c>
      <c r="E1485" s="3">
        <v>0.91666666666666663</v>
      </c>
      <c r="F1485" s="3">
        <v>0.93958333333333333</v>
      </c>
      <c r="G1485">
        <v>33</v>
      </c>
      <c r="H1485" s="2" t="s">
        <v>25</v>
      </c>
      <c r="I1485" s="2" t="s">
        <v>14</v>
      </c>
      <c r="J1485" s="2" t="s">
        <v>36</v>
      </c>
      <c r="K1485" s="2" t="s">
        <v>16</v>
      </c>
    </row>
    <row r="1486" spans="1:11" x14ac:dyDescent="0.3">
      <c r="A1486">
        <v>1485</v>
      </c>
      <c r="B1486" s="1">
        <v>45353</v>
      </c>
      <c r="C1486" s="2" t="s">
        <v>35</v>
      </c>
      <c r="D1486" s="2" t="s">
        <v>12</v>
      </c>
      <c r="E1486" s="3">
        <v>0.25</v>
      </c>
      <c r="F1486" s="3">
        <v>0.27013888888888887</v>
      </c>
      <c r="G1486">
        <v>29</v>
      </c>
      <c r="H1486" s="2" t="s">
        <v>37</v>
      </c>
      <c r="I1486" s="2" t="s">
        <v>18</v>
      </c>
      <c r="J1486" s="2" t="s">
        <v>28</v>
      </c>
      <c r="K1486" s="2" t="s">
        <v>16</v>
      </c>
    </row>
    <row r="1487" spans="1:11" x14ac:dyDescent="0.3">
      <c r="A1487">
        <v>1486</v>
      </c>
      <c r="B1487" s="1">
        <v>45353</v>
      </c>
      <c r="C1487" s="2" t="s">
        <v>35</v>
      </c>
      <c r="D1487" s="2" t="s">
        <v>12</v>
      </c>
      <c r="E1487" s="3">
        <v>0.31180555555555556</v>
      </c>
      <c r="F1487" s="3">
        <v>0.3</v>
      </c>
      <c r="G1487">
        <v>43</v>
      </c>
      <c r="H1487" s="2" t="s">
        <v>13</v>
      </c>
      <c r="I1487" s="2" t="s">
        <v>14</v>
      </c>
      <c r="J1487" s="2" t="s">
        <v>19</v>
      </c>
      <c r="K1487" s="2" t="s">
        <v>16</v>
      </c>
    </row>
    <row r="1488" spans="1:11" x14ac:dyDescent="0.3">
      <c r="A1488">
        <v>1487</v>
      </c>
      <c r="B1488" s="1">
        <v>45353</v>
      </c>
      <c r="C1488" s="2" t="s">
        <v>35</v>
      </c>
      <c r="D1488" s="2" t="s">
        <v>12</v>
      </c>
      <c r="E1488" s="3">
        <v>0.38055555555555554</v>
      </c>
      <c r="F1488" s="3">
        <v>0.38194444444444442</v>
      </c>
      <c r="G1488">
        <v>2</v>
      </c>
      <c r="H1488" s="2" t="s">
        <v>21</v>
      </c>
      <c r="I1488" s="2" t="s">
        <v>14</v>
      </c>
      <c r="J1488" s="2" t="s">
        <v>29</v>
      </c>
      <c r="K1488" s="2" t="s">
        <v>16</v>
      </c>
    </row>
    <row r="1489" spans="1:11" x14ac:dyDescent="0.3">
      <c r="A1489">
        <v>1488</v>
      </c>
      <c r="B1489" s="1">
        <v>45353</v>
      </c>
      <c r="C1489" s="2" t="s">
        <v>35</v>
      </c>
      <c r="D1489" s="2" t="s">
        <v>20</v>
      </c>
      <c r="E1489" s="3">
        <v>0.58333333333333337</v>
      </c>
      <c r="F1489" s="3">
        <v>0.61597222222222225</v>
      </c>
      <c r="G1489">
        <v>47</v>
      </c>
      <c r="H1489" s="2" t="s">
        <v>43</v>
      </c>
      <c r="I1489" s="2" t="s">
        <v>14</v>
      </c>
      <c r="J1489" s="2" t="s">
        <v>46</v>
      </c>
      <c r="K1489" s="2" t="s">
        <v>16</v>
      </c>
    </row>
    <row r="1490" spans="1:11" x14ac:dyDescent="0.3">
      <c r="A1490">
        <v>1489</v>
      </c>
      <c r="B1490" s="1">
        <v>45353</v>
      </c>
      <c r="C1490" s="2" t="s">
        <v>35</v>
      </c>
      <c r="D1490" s="2" t="s">
        <v>20</v>
      </c>
      <c r="E1490" s="3">
        <v>0.62916666666666665</v>
      </c>
      <c r="F1490" s="3">
        <v>0.65277777777777779</v>
      </c>
      <c r="G1490">
        <v>34</v>
      </c>
      <c r="H1490" s="2" t="s">
        <v>17</v>
      </c>
      <c r="I1490" s="2" t="s">
        <v>18</v>
      </c>
      <c r="J1490" s="2" t="s">
        <v>40</v>
      </c>
      <c r="K1490" s="2" t="s">
        <v>16</v>
      </c>
    </row>
    <row r="1491" spans="1:11" x14ac:dyDescent="0.3">
      <c r="A1491">
        <v>1490</v>
      </c>
      <c r="B1491" s="1">
        <v>45353</v>
      </c>
      <c r="C1491" s="2" t="s">
        <v>35</v>
      </c>
      <c r="D1491" s="2" t="s">
        <v>24</v>
      </c>
      <c r="E1491" s="3">
        <v>0.91666666666666663</v>
      </c>
      <c r="F1491" s="3">
        <v>0.95486111111111116</v>
      </c>
      <c r="G1491">
        <v>55</v>
      </c>
      <c r="H1491" s="2" t="s">
        <v>25</v>
      </c>
      <c r="I1491" s="2" t="s">
        <v>14</v>
      </c>
      <c r="J1491" s="2" t="s">
        <v>26</v>
      </c>
      <c r="K1491" s="2" t="s">
        <v>16</v>
      </c>
    </row>
    <row r="1492" spans="1:11" x14ac:dyDescent="0.3">
      <c r="A1492">
        <v>1491</v>
      </c>
      <c r="B1492" s="1">
        <v>45353</v>
      </c>
      <c r="C1492" s="2" t="s">
        <v>41</v>
      </c>
      <c r="D1492" s="2" t="s">
        <v>12</v>
      </c>
      <c r="E1492" s="3">
        <v>0.25</v>
      </c>
      <c r="F1492" s="3">
        <v>0.25347222222222221</v>
      </c>
      <c r="G1492">
        <v>5</v>
      </c>
      <c r="H1492" s="2" t="s">
        <v>27</v>
      </c>
      <c r="I1492" s="2" t="s">
        <v>18</v>
      </c>
      <c r="J1492" s="2" t="s">
        <v>22</v>
      </c>
      <c r="K1492" s="2" t="s">
        <v>16</v>
      </c>
    </row>
    <row r="1493" spans="1:11" x14ac:dyDescent="0.3">
      <c r="A1493">
        <v>1492</v>
      </c>
      <c r="B1493" s="1">
        <v>45353</v>
      </c>
      <c r="C1493" s="2" t="s">
        <v>41</v>
      </c>
      <c r="D1493" s="2" t="s">
        <v>12</v>
      </c>
      <c r="E1493" s="3">
        <v>0.26597222222222222</v>
      </c>
      <c r="F1493" s="3">
        <v>0.25555555555555554</v>
      </c>
      <c r="G1493">
        <v>45</v>
      </c>
      <c r="H1493" s="2" t="s">
        <v>27</v>
      </c>
      <c r="I1493" s="2" t="s">
        <v>18</v>
      </c>
      <c r="J1493" s="2" t="s">
        <v>33</v>
      </c>
      <c r="K1493" s="2" t="s">
        <v>16</v>
      </c>
    </row>
    <row r="1494" spans="1:11" x14ac:dyDescent="0.3">
      <c r="A1494">
        <v>1493</v>
      </c>
      <c r="B1494" s="1">
        <v>45353</v>
      </c>
      <c r="C1494" s="2" t="s">
        <v>41</v>
      </c>
      <c r="D1494" s="2" t="s">
        <v>12</v>
      </c>
      <c r="E1494" s="3">
        <v>0.3298611111111111</v>
      </c>
      <c r="F1494" s="3">
        <v>0.29583333333333334</v>
      </c>
      <c r="G1494">
        <v>11</v>
      </c>
      <c r="H1494" s="2" t="s">
        <v>37</v>
      </c>
      <c r="I1494" s="2" t="s">
        <v>18</v>
      </c>
      <c r="J1494" s="2" t="s">
        <v>42</v>
      </c>
      <c r="K1494" s="2" t="s">
        <v>16</v>
      </c>
    </row>
    <row r="1495" spans="1:11" x14ac:dyDescent="0.3">
      <c r="A1495">
        <v>1494</v>
      </c>
      <c r="B1495" s="1">
        <v>45353</v>
      </c>
      <c r="C1495" s="2" t="s">
        <v>41</v>
      </c>
      <c r="D1495" s="2" t="s">
        <v>20</v>
      </c>
      <c r="E1495" s="3">
        <v>0.58333333333333337</v>
      </c>
      <c r="F1495" s="3">
        <v>0.60486111111111107</v>
      </c>
      <c r="G1495">
        <v>31</v>
      </c>
      <c r="H1495" s="2" t="s">
        <v>31</v>
      </c>
      <c r="I1495" s="2" t="s">
        <v>18</v>
      </c>
      <c r="J1495" s="2" t="s">
        <v>38</v>
      </c>
      <c r="K1495" s="2" t="s">
        <v>16</v>
      </c>
    </row>
    <row r="1496" spans="1:11" x14ac:dyDescent="0.3">
      <c r="A1496">
        <v>1495</v>
      </c>
      <c r="B1496" s="1">
        <v>45353</v>
      </c>
      <c r="C1496" s="2" t="s">
        <v>41</v>
      </c>
      <c r="D1496" s="2" t="s">
        <v>24</v>
      </c>
      <c r="E1496" s="3">
        <v>0.91666666666666663</v>
      </c>
      <c r="F1496" s="3">
        <v>0.93680555555555556</v>
      </c>
      <c r="G1496">
        <v>29</v>
      </c>
      <c r="H1496" s="2" t="s">
        <v>13</v>
      </c>
      <c r="I1496" s="2" t="s">
        <v>14</v>
      </c>
      <c r="J1496" s="2" t="s">
        <v>36</v>
      </c>
      <c r="K1496" s="2" t="s">
        <v>16</v>
      </c>
    </row>
    <row r="1497" spans="1:11" x14ac:dyDescent="0.3">
      <c r="A1497">
        <v>1496</v>
      </c>
      <c r="B1497" s="1">
        <v>45353</v>
      </c>
      <c r="C1497" s="2" t="s">
        <v>41</v>
      </c>
      <c r="D1497" s="2" t="s">
        <v>24</v>
      </c>
      <c r="E1497" s="3">
        <v>0.95277777777777772</v>
      </c>
      <c r="F1497" s="3">
        <v>0.92291666666666672</v>
      </c>
      <c r="G1497">
        <v>17</v>
      </c>
      <c r="H1497" s="2" t="s">
        <v>21</v>
      </c>
      <c r="I1497" s="2" t="s">
        <v>14</v>
      </c>
      <c r="J1497" s="2" t="s">
        <v>46</v>
      </c>
      <c r="K1497" s="2" t="s">
        <v>16</v>
      </c>
    </row>
    <row r="1498" spans="1:11" x14ac:dyDescent="0.3">
      <c r="A1498">
        <v>1497</v>
      </c>
      <c r="B1498" s="1">
        <v>45353</v>
      </c>
      <c r="C1498" s="2" t="s">
        <v>41</v>
      </c>
      <c r="D1498" s="2" t="s">
        <v>24</v>
      </c>
      <c r="E1498" s="3">
        <v>0.98750000000000004</v>
      </c>
      <c r="F1498" s="3">
        <v>0.98541666666666672</v>
      </c>
      <c r="G1498">
        <v>57</v>
      </c>
      <c r="H1498" s="2" t="s">
        <v>43</v>
      </c>
      <c r="I1498" s="2" t="s">
        <v>14</v>
      </c>
      <c r="J1498" s="2" t="s">
        <v>46</v>
      </c>
      <c r="K1498" s="2" t="s">
        <v>16</v>
      </c>
    </row>
    <row r="1499" spans="1:11" x14ac:dyDescent="0.3">
      <c r="A1499">
        <v>1498</v>
      </c>
      <c r="B1499" s="1">
        <v>45353</v>
      </c>
      <c r="C1499" s="2" t="s">
        <v>44</v>
      </c>
      <c r="D1499" s="2" t="s">
        <v>12</v>
      </c>
      <c r="E1499" s="3">
        <v>0.25</v>
      </c>
      <c r="F1499" s="3">
        <v>0.27569444444444446</v>
      </c>
      <c r="G1499">
        <v>37</v>
      </c>
      <c r="H1499" s="2" t="s">
        <v>34</v>
      </c>
      <c r="I1499" s="2" t="s">
        <v>18</v>
      </c>
      <c r="J1499" s="2" t="s">
        <v>45</v>
      </c>
      <c r="K1499" s="2" t="s">
        <v>16</v>
      </c>
    </row>
    <row r="1500" spans="1:11" x14ac:dyDescent="0.3">
      <c r="A1500">
        <v>1499</v>
      </c>
      <c r="B1500" s="1">
        <v>45353</v>
      </c>
      <c r="C1500" s="2" t="s">
        <v>44</v>
      </c>
      <c r="D1500" s="2" t="s">
        <v>12</v>
      </c>
      <c r="E1500" s="3">
        <v>0.30416666666666664</v>
      </c>
      <c r="F1500" s="3">
        <v>0.29444444444444445</v>
      </c>
      <c r="G1500">
        <v>46</v>
      </c>
      <c r="H1500" s="2" t="s">
        <v>27</v>
      </c>
      <c r="I1500" s="2" t="s">
        <v>18</v>
      </c>
      <c r="J1500" s="2" t="s">
        <v>23</v>
      </c>
      <c r="K1500" s="2" t="s">
        <v>16</v>
      </c>
    </row>
    <row r="1501" spans="1:11" x14ac:dyDescent="0.3">
      <c r="A1501">
        <v>1500</v>
      </c>
      <c r="B1501" s="1">
        <v>45353</v>
      </c>
      <c r="C1501" s="2" t="s">
        <v>44</v>
      </c>
      <c r="D1501" s="2" t="s">
        <v>20</v>
      </c>
      <c r="E1501" s="3">
        <v>0.58333333333333337</v>
      </c>
      <c r="F1501" s="3">
        <v>0.6020833333333333</v>
      </c>
      <c r="G1501">
        <v>27</v>
      </c>
      <c r="H1501" s="2" t="s">
        <v>31</v>
      </c>
      <c r="I1501" s="2" t="s">
        <v>18</v>
      </c>
      <c r="J1501" s="2" t="s">
        <v>23</v>
      </c>
      <c r="K1501" s="2" t="s">
        <v>16</v>
      </c>
    </row>
    <row r="1502" spans="1:11" x14ac:dyDescent="0.3">
      <c r="A1502">
        <v>1501</v>
      </c>
      <c r="B1502" s="1">
        <v>45353</v>
      </c>
      <c r="C1502" s="2" t="s">
        <v>44</v>
      </c>
      <c r="D1502" s="2" t="s">
        <v>20</v>
      </c>
      <c r="E1502" s="3">
        <v>0.63194444444444442</v>
      </c>
      <c r="F1502" s="3">
        <v>0.62708333333333333</v>
      </c>
      <c r="G1502">
        <v>53</v>
      </c>
      <c r="H1502" s="2" t="s">
        <v>43</v>
      </c>
      <c r="I1502" s="2" t="s">
        <v>14</v>
      </c>
      <c r="J1502" s="2" t="s">
        <v>19</v>
      </c>
      <c r="K1502" s="2" t="s">
        <v>16</v>
      </c>
    </row>
    <row r="1503" spans="1:11" x14ac:dyDescent="0.3">
      <c r="A1503">
        <v>1502</v>
      </c>
      <c r="B1503" s="1">
        <v>45353</v>
      </c>
      <c r="C1503" s="2" t="s">
        <v>44</v>
      </c>
      <c r="D1503" s="2" t="s">
        <v>24</v>
      </c>
      <c r="E1503" s="3">
        <v>0.91666666666666663</v>
      </c>
      <c r="F1503" s="3">
        <v>0.93888888888888888</v>
      </c>
      <c r="G1503">
        <v>32</v>
      </c>
      <c r="H1503" s="2" t="s">
        <v>43</v>
      </c>
      <c r="I1503" s="2" t="s">
        <v>14</v>
      </c>
      <c r="J1503" s="2" t="s">
        <v>15</v>
      </c>
      <c r="K1503" s="2" t="s">
        <v>16</v>
      </c>
    </row>
    <row r="1504" spans="1:11" x14ac:dyDescent="0.3">
      <c r="A1504">
        <v>1503</v>
      </c>
      <c r="B1504" s="1">
        <v>45353</v>
      </c>
      <c r="C1504" s="2" t="s">
        <v>44</v>
      </c>
      <c r="D1504" s="2" t="s">
        <v>24</v>
      </c>
      <c r="E1504" s="3">
        <v>0.97013888888888888</v>
      </c>
      <c r="F1504" s="3">
        <v>0.98055555555555551</v>
      </c>
      <c r="G1504">
        <v>15</v>
      </c>
      <c r="H1504" s="2" t="s">
        <v>17</v>
      </c>
      <c r="I1504" s="2" t="s">
        <v>18</v>
      </c>
      <c r="J1504" s="2" t="s">
        <v>28</v>
      </c>
      <c r="K1504" s="2" t="s">
        <v>16</v>
      </c>
    </row>
    <row r="1505" spans="1:11" x14ac:dyDescent="0.3">
      <c r="A1505">
        <v>1504</v>
      </c>
      <c r="B1505" s="1">
        <v>45354</v>
      </c>
      <c r="C1505" s="2" t="s">
        <v>11</v>
      </c>
      <c r="D1505" s="2" t="s">
        <v>12</v>
      </c>
      <c r="E1505" s="3">
        <v>0.25</v>
      </c>
      <c r="F1505" s="3">
        <v>0.26597222222222222</v>
      </c>
      <c r="G1505">
        <v>23</v>
      </c>
      <c r="H1505" s="2" t="s">
        <v>25</v>
      </c>
      <c r="I1505" s="2" t="s">
        <v>14</v>
      </c>
      <c r="J1505" s="2" t="s">
        <v>33</v>
      </c>
      <c r="K1505" s="2" t="s">
        <v>16</v>
      </c>
    </row>
    <row r="1506" spans="1:11" x14ac:dyDescent="0.3">
      <c r="A1506">
        <v>1505</v>
      </c>
      <c r="B1506" s="1">
        <v>45354</v>
      </c>
      <c r="C1506" s="2" t="s">
        <v>11</v>
      </c>
      <c r="D1506" s="2" t="s">
        <v>12</v>
      </c>
      <c r="E1506" s="3">
        <v>0.28541666666666665</v>
      </c>
      <c r="F1506" s="3">
        <v>0.26944444444444443</v>
      </c>
      <c r="G1506">
        <v>37</v>
      </c>
      <c r="H1506" s="2" t="s">
        <v>21</v>
      </c>
      <c r="I1506" s="2" t="s">
        <v>14</v>
      </c>
      <c r="J1506" s="2" t="s">
        <v>32</v>
      </c>
      <c r="K1506" s="2" t="s">
        <v>16</v>
      </c>
    </row>
    <row r="1507" spans="1:11" x14ac:dyDescent="0.3">
      <c r="A1507">
        <v>1506</v>
      </c>
      <c r="B1507" s="1">
        <v>45354</v>
      </c>
      <c r="C1507" s="2" t="s">
        <v>11</v>
      </c>
      <c r="D1507" s="2" t="s">
        <v>20</v>
      </c>
      <c r="E1507" s="3">
        <v>0.58333333333333337</v>
      </c>
      <c r="F1507" s="3">
        <v>0.62222222222222223</v>
      </c>
      <c r="G1507">
        <v>56</v>
      </c>
      <c r="H1507" s="2" t="s">
        <v>34</v>
      </c>
      <c r="I1507" s="2" t="s">
        <v>18</v>
      </c>
      <c r="J1507" s="2" t="s">
        <v>19</v>
      </c>
      <c r="K1507" s="2" t="s">
        <v>16</v>
      </c>
    </row>
    <row r="1508" spans="1:11" x14ac:dyDescent="0.3">
      <c r="A1508">
        <v>1507</v>
      </c>
      <c r="B1508" s="1">
        <v>45354</v>
      </c>
      <c r="C1508" s="2" t="s">
        <v>11</v>
      </c>
      <c r="D1508" s="2" t="s">
        <v>24</v>
      </c>
      <c r="E1508" s="3">
        <v>0.91666666666666663</v>
      </c>
      <c r="F1508" s="3">
        <v>0.94722222222222219</v>
      </c>
      <c r="G1508">
        <v>44</v>
      </c>
      <c r="H1508" s="2" t="s">
        <v>25</v>
      </c>
      <c r="I1508" s="2" t="s">
        <v>14</v>
      </c>
      <c r="J1508" s="2" t="s">
        <v>19</v>
      </c>
      <c r="K1508" s="2" t="s">
        <v>16</v>
      </c>
    </row>
    <row r="1509" spans="1:11" x14ac:dyDescent="0.3">
      <c r="A1509">
        <v>1508</v>
      </c>
      <c r="B1509" s="1">
        <v>45354</v>
      </c>
      <c r="C1509" s="2" t="s">
        <v>30</v>
      </c>
      <c r="D1509" s="2" t="s">
        <v>12</v>
      </c>
      <c r="E1509" s="3">
        <v>0.25</v>
      </c>
      <c r="F1509" s="3">
        <v>0.28680555555555554</v>
      </c>
      <c r="G1509">
        <v>53</v>
      </c>
      <c r="H1509" s="2" t="s">
        <v>21</v>
      </c>
      <c r="I1509" s="2" t="s">
        <v>14</v>
      </c>
      <c r="J1509" s="2" t="s">
        <v>32</v>
      </c>
      <c r="K1509" s="2" t="s">
        <v>16</v>
      </c>
    </row>
    <row r="1510" spans="1:11" x14ac:dyDescent="0.3">
      <c r="A1510">
        <v>1509</v>
      </c>
      <c r="B1510" s="1">
        <v>45354</v>
      </c>
      <c r="C1510" s="2" t="s">
        <v>30</v>
      </c>
      <c r="D1510" s="2" t="s">
        <v>12</v>
      </c>
      <c r="E1510" s="3">
        <v>0.31736111111111109</v>
      </c>
      <c r="F1510" s="3">
        <v>0.32500000000000001</v>
      </c>
      <c r="G1510">
        <v>11</v>
      </c>
      <c r="H1510" s="2" t="s">
        <v>27</v>
      </c>
      <c r="I1510" s="2" t="s">
        <v>18</v>
      </c>
      <c r="J1510" s="2" t="s">
        <v>28</v>
      </c>
      <c r="K1510" s="2" t="s">
        <v>16</v>
      </c>
    </row>
    <row r="1511" spans="1:11" x14ac:dyDescent="0.3">
      <c r="A1511">
        <v>1510</v>
      </c>
      <c r="B1511" s="1">
        <v>45354</v>
      </c>
      <c r="C1511" s="2" t="s">
        <v>30</v>
      </c>
      <c r="D1511" s="2" t="s">
        <v>12</v>
      </c>
      <c r="E1511" s="3">
        <v>0.3576388888888889</v>
      </c>
      <c r="F1511" s="3">
        <v>0.34861111111111109</v>
      </c>
      <c r="G1511">
        <v>47</v>
      </c>
      <c r="H1511" s="2" t="s">
        <v>37</v>
      </c>
      <c r="I1511" s="2" t="s">
        <v>18</v>
      </c>
      <c r="J1511" s="2" t="s">
        <v>33</v>
      </c>
      <c r="K1511" s="2" t="s">
        <v>16</v>
      </c>
    </row>
    <row r="1512" spans="1:11" x14ac:dyDescent="0.3">
      <c r="A1512">
        <v>1511</v>
      </c>
      <c r="B1512" s="1">
        <v>45354</v>
      </c>
      <c r="C1512" s="2" t="s">
        <v>30</v>
      </c>
      <c r="D1512" s="2" t="s">
        <v>20</v>
      </c>
      <c r="E1512" s="3">
        <v>0.58333333333333337</v>
      </c>
      <c r="F1512" s="3">
        <v>0.59583333333333333</v>
      </c>
      <c r="G1512">
        <v>18</v>
      </c>
      <c r="H1512" s="2" t="s">
        <v>13</v>
      </c>
      <c r="I1512" s="2" t="s">
        <v>14</v>
      </c>
      <c r="J1512" s="2" t="s">
        <v>38</v>
      </c>
      <c r="K1512" s="2" t="s">
        <v>16</v>
      </c>
    </row>
    <row r="1513" spans="1:11" x14ac:dyDescent="0.3">
      <c r="A1513">
        <v>1512</v>
      </c>
      <c r="B1513" s="1">
        <v>45354</v>
      </c>
      <c r="C1513" s="2" t="s">
        <v>30</v>
      </c>
      <c r="D1513" s="2" t="s">
        <v>20</v>
      </c>
      <c r="E1513" s="3">
        <v>0.62291666666666667</v>
      </c>
      <c r="F1513" s="3">
        <v>0.60486111111111107</v>
      </c>
      <c r="G1513">
        <v>34</v>
      </c>
      <c r="H1513" s="2" t="s">
        <v>25</v>
      </c>
      <c r="I1513" s="2" t="s">
        <v>14</v>
      </c>
      <c r="J1513" s="2" t="s">
        <v>19</v>
      </c>
      <c r="K1513" s="2" t="s">
        <v>16</v>
      </c>
    </row>
    <row r="1514" spans="1:11" x14ac:dyDescent="0.3">
      <c r="A1514">
        <v>1513</v>
      </c>
      <c r="B1514" s="1">
        <v>45354</v>
      </c>
      <c r="C1514" s="2" t="s">
        <v>30</v>
      </c>
      <c r="D1514" s="2" t="s">
        <v>24</v>
      </c>
      <c r="E1514" s="3">
        <v>0.91666666666666663</v>
      </c>
      <c r="F1514" s="3">
        <v>0.92500000000000004</v>
      </c>
      <c r="G1514">
        <v>12</v>
      </c>
      <c r="H1514" s="2" t="s">
        <v>43</v>
      </c>
      <c r="I1514" s="2" t="s">
        <v>14</v>
      </c>
      <c r="J1514" s="2" t="s">
        <v>38</v>
      </c>
      <c r="K1514" s="2" t="s">
        <v>16</v>
      </c>
    </row>
    <row r="1515" spans="1:11" x14ac:dyDescent="0.3">
      <c r="A1515">
        <v>1514</v>
      </c>
      <c r="B1515" s="1">
        <v>45354</v>
      </c>
      <c r="C1515" s="2" t="s">
        <v>30</v>
      </c>
      <c r="D1515" s="2" t="s">
        <v>24</v>
      </c>
      <c r="E1515" s="3">
        <v>0.95208333333333328</v>
      </c>
      <c r="F1515" s="3">
        <v>0.95625000000000004</v>
      </c>
      <c r="G1515">
        <v>6</v>
      </c>
      <c r="H1515" s="2" t="s">
        <v>25</v>
      </c>
      <c r="I1515" s="2" t="s">
        <v>14</v>
      </c>
      <c r="J1515" s="2" t="s">
        <v>46</v>
      </c>
      <c r="K1515" s="2" t="s">
        <v>16</v>
      </c>
    </row>
    <row r="1516" spans="1:11" x14ac:dyDescent="0.3">
      <c r="A1516">
        <v>1515</v>
      </c>
      <c r="B1516" s="1">
        <v>45354</v>
      </c>
      <c r="C1516" s="2" t="s">
        <v>35</v>
      </c>
      <c r="D1516" s="2" t="s">
        <v>12</v>
      </c>
      <c r="E1516" s="3">
        <v>0.25</v>
      </c>
      <c r="F1516" s="3">
        <v>0.27569444444444446</v>
      </c>
      <c r="G1516">
        <v>37</v>
      </c>
      <c r="H1516" s="2" t="s">
        <v>39</v>
      </c>
      <c r="I1516" s="2" t="s">
        <v>14</v>
      </c>
      <c r="J1516" s="2" t="s">
        <v>26</v>
      </c>
      <c r="K1516" s="2" t="s">
        <v>16</v>
      </c>
    </row>
    <row r="1517" spans="1:11" x14ac:dyDescent="0.3">
      <c r="A1517">
        <v>1516</v>
      </c>
      <c r="B1517" s="1">
        <v>45354</v>
      </c>
      <c r="C1517" s="2" t="s">
        <v>35</v>
      </c>
      <c r="D1517" s="2" t="s">
        <v>20</v>
      </c>
      <c r="E1517" s="3">
        <v>0.58333333333333337</v>
      </c>
      <c r="F1517" s="3">
        <v>0.58819444444444446</v>
      </c>
      <c r="G1517">
        <v>7</v>
      </c>
      <c r="H1517" s="2" t="s">
        <v>25</v>
      </c>
      <c r="I1517" s="2" t="s">
        <v>14</v>
      </c>
      <c r="J1517" s="2" t="s">
        <v>33</v>
      </c>
      <c r="K1517" s="2" t="s">
        <v>16</v>
      </c>
    </row>
    <row r="1518" spans="1:11" x14ac:dyDescent="0.3">
      <c r="A1518">
        <v>1517</v>
      </c>
      <c r="B1518" s="1">
        <v>45354</v>
      </c>
      <c r="C1518" s="2" t="s">
        <v>35</v>
      </c>
      <c r="D1518" s="2" t="s">
        <v>24</v>
      </c>
      <c r="E1518" s="3">
        <v>0.91666666666666663</v>
      </c>
      <c r="F1518" s="3">
        <v>0.93125000000000002</v>
      </c>
      <c r="G1518">
        <v>21</v>
      </c>
      <c r="H1518" s="2" t="s">
        <v>37</v>
      </c>
      <c r="I1518" s="2" t="s">
        <v>18</v>
      </c>
      <c r="J1518" s="2" t="s">
        <v>46</v>
      </c>
      <c r="K1518" s="2" t="s">
        <v>16</v>
      </c>
    </row>
    <row r="1519" spans="1:11" x14ac:dyDescent="0.3">
      <c r="A1519">
        <v>1518</v>
      </c>
      <c r="B1519" s="1">
        <v>45354</v>
      </c>
      <c r="C1519" s="2" t="s">
        <v>41</v>
      </c>
      <c r="D1519" s="2" t="s">
        <v>12</v>
      </c>
      <c r="E1519" s="3">
        <v>0.25</v>
      </c>
      <c r="F1519" s="3">
        <v>0.28819444444444442</v>
      </c>
      <c r="G1519">
        <v>55</v>
      </c>
      <c r="H1519" s="2" t="s">
        <v>43</v>
      </c>
      <c r="I1519" s="2" t="s">
        <v>14</v>
      </c>
      <c r="J1519" s="2" t="s">
        <v>22</v>
      </c>
      <c r="K1519" s="2" t="s">
        <v>16</v>
      </c>
    </row>
    <row r="1520" spans="1:11" x14ac:dyDescent="0.3">
      <c r="A1520">
        <v>1519</v>
      </c>
      <c r="B1520" s="1">
        <v>45354</v>
      </c>
      <c r="C1520" s="2" t="s">
        <v>41</v>
      </c>
      <c r="D1520" s="2" t="s">
        <v>20</v>
      </c>
      <c r="E1520" s="3">
        <v>0.58333333333333337</v>
      </c>
      <c r="F1520" s="3">
        <v>0.61319444444444449</v>
      </c>
      <c r="G1520">
        <v>43</v>
      </c>
      <c r="H1520" s="2" t="s">
        <v>43</v>
      </c>
      <c r="I1520" s="2" t="s">
        <v>14</v>
      </c>
      <c r="J1520" s="2" t="s">
        <v>36</v>
      </c>
      <c r="K1520" s="2" t="s">
        <v>16</v>
      </c>
    </row>
    <row r="1521" spans="1:11" x14ac:dyDescent="0.3">
      <c r="A1521">
        <v>1520</v>
      </c>
      <c r="B1521" s="1">
        <v>45354</v>
      </c>
      <c r="C1521" s="2" t="s">
        <v>41</v>
      </c>
      <c r="D1521" s="2" t="s">
        <v>20</v>
      </c>
      <c r="E1521" s="3">
        <v>0.62708333333333333</v>
      </c>
      <c r="F1521" s="3">
        <v>0.63263888888888886</v>
      </c>
      <c r="G1521">
        <v>8</v>
      </c>
      <c r="H1521" s="2" t="s">
        <v>25</v>
      </c>
      <c r="I1521" s="2" t="s">
        <v>14</v>
      </c>
      <c r="J1521" s="2" t="s">
        <v>42</v>
      </c>
      <c r="K1521" s="2" t="s">
        <v>16</v>
      </c>
    </row>
    <row r="1522" spans="1:11" x14ac:dyDescent="0.3">
      <c r="A1522">
        <v>1521</v>
      </c>
      <c r="B1522" s="1">
        <v>45354</v>
      </c>
      <c r="C1522" s="2" t="s">
        <v>41</v>
      </c>
      <c r="D1522" s="2" t="s">
        <v>24</v>
      </c>
      <c r="E1522" s="3">
        <v>0.91666666666666663</v>
      </c>
      <c r="F1522" s="3">
        <v>0.92847222222222225</v>
      </c>
      <c r="G1522">
        <v>17</v>
      </c>
      <c r="H1522" s="2" t="s">
        <v>21</v>
      </c>
      <c r="I1522" s="2" t="s">
        <v>14</v>
      </c>
      <c r="J1522" s="2" t="s">
        <v>33</v>
      </c>
      <c r="K1522" s="2" t="s">
        <v>16</v>
      </c>
    </row>
    <row r="1523" spans="1:11" x14ac:dyDescent="0.3">
      <c r="A1523">
        <v>1522</v>
      </c>
      <c r="B1523" s="1">
        <v>45354</v>
      </c>
      <c r="C1523" s="2" t="s">
        <v>41</v>
      </c>
      <c r="D1523" s="2" t="s">
        <v>24</v>
      </c>
      <c r="E1523" s="3">
        <v>0.95277777777777772</v>
      </c>
      <c r="F1523" s="3">
        <v>0.94652777777777775</v>
      </c>
      <c r="G1523">
        <v>51</v>
      </c>
      <c r="H1523" s="2" t="s">
        <v>37</v>
      </c>
      <c r="I1523" s="2" t="s">
        <v>18</v>
      </c>
      <c r="J1523" s="2" t="s">
        <v>38</v>
      </c>
      <c r="K1523" s="2" t="s">
        <v>16</v>
      </c>
    </row>
    <row r="1524" spans="1:11" x14ac:dyDescent="0.3">
      <c r="A1524">
        <v>1523</v>
      </c>
      <c r="B1524" s="1">
        <v>45354</v>
      </c>
      <c r="C1524" s="2" t="s">
        <v>44</v>
      </c>
      <c r="D1524" s="2" t="s">
        <v>12</v>
      </c>
      <c r="E1524" s="3">
        <v>0.25</v>
      </c>
      <c r="F1524" s="3">
        <v>0.2590277777777778</v>
      </c>
      <c r="G1524">
        <v>13</v>
      </c>
      <c r="H1524" s="2" t="s">
        <v>25</v>
      </c>
      <c r="I1524" s="2" t="s">
        <v>14</v>
      </c>
      <c r="J1524" s="2" t="s">
        <v>45</v>
      </c>
      <c r="K1524" s="2" t="s">
        <v>16</v>
      </c>
    </row>
    <row r="1525" spans="1:11" x14ac:dyDescent="0.3">
      <c r="A1525">
        <v>1524</v>
      </c>
      <c r="B1525" s="1">
        <v>45354</v>
      </c>
      <c r="C1525" s="2" t="s">
        <v>44</v>
      </c>
      <c r="D1525" s="2" t="s">
        <v>12</v>
      </c>
      <c r="E1525" s="3">
        <v>0.27361111111111114</v>
      </c>
      <c r="F1525" s="3">
        <v>0.25138888888888888</v>
      </c>
      <c r="G1525">
        <v>28</v>
      </c>
      <c r="H1525" s="2" t="s">
        <v>43</v>
      </c>
      <c r="I1525" s="2" t="s">
        <v>14</v>
      </c>
      <c r="J1525" s="2" t="s">
        <v>28</v>
      </c>
      <c r="K1525" s="2" t="s">
        <v>16</v>
      </c>
    </row>
    <row r="1526" spans="1:11" x14ac:dyDescent="0.3">
      <c r="A1526">
        <v>1525</v>
      </c>
      <c r="B1526" s="1">
        <v>45354</v>
      </c>
      <c r="C1526" s="2" t="s">
        <v>44</v>
      </c>
      <c r="D1526" s="2" t="s">
        <v>24</v>
      </c>
      <c r="E1526" s="3">
        <v>0.91666666666666663</v>
      </c>
      <c r="F1526" s="3">
        <v>0.92986111111111114</v>
      </c>
      <c r="G1526">
        <v>19</v>
      </c>
      <c r="H1526" s="2" t="s">
        <v>34</v>
      </c>
      <c r="I1526" s="2" t="s">
        <v>18</v>
      </c>
      <c r="J1526" s="2" t="s">
        <v>45</v>
      </c>
      <c r="K1526" s="2" t="s">
        <v>16</v>
      </c>
    </row>
    <row r="1527" spans="1:11" x14ac:dyDescent="0.3">
      <c r="A1527">
        <v>1526</v>
      </c>
      <c r="B1527" s="1">
        <v>45354</v>
      </c>
      <c r="C1527" s="2" t="s">
        <v>44</v>
      </c>
      <c r="D1527" s="2" t="s">
        <v>24</v>
      </c>
      <c r="E1527" s="3">
        <v>0.94236111111111109</v>
      </c>
      <c r="F1527" s="3">
        <v>0.91805555555555551</v>
      </c>
      <c r="G1527">
        <v>25</v>
      </c>
      <c r="H1527" s="2" t="s">
        <v>34</v>
      </c>
      <c r="I1527" s="2" t="s">
        <v>18</v>
      </c>
      <c r="J1527" s="2" t="s">
        <v>33</v>
      </c>
      <c r="K1527" s="2" t="s">
        <v>16</v>
      </c>
    </row>
    <row r="1528" spans="1:11" x14ac:dyDescent="0.3">
      <c r="A1528">
        <v>1527</v>
      </c>
      <c r="B1528" s="1">
        <v>45355</v>
      </c>
      <c r="C1528" s="2" t="s">
        <v>11</v>
      </c>
      <c r="D1528" s="2" t="s">
        <v>12</v>
      </c>
      <c r="E1528" s="3">
        <v>0.25</v>
      </c>
      <c r="F1528" s="3">
        <v>0.27708333333333335</v>
      </c>
      <c r="G1528">
        <v>39</v>
      </c>
      <c r="H1528" s="2" t="s">
        <v>39</v>
      </c>
      <c r="I1528" s="2" t="s">
        <v>14</v>
      </c>
      <c r="J1528" s="2" t="s">
        <v>22</v>
      </c>
      <c r="K1528" s="2" t="s">
        <v>16</v>
      </c>
    </row>
    <row r="1529" spans="1:11" x14ac:dyDescent="0.3">
      <c r="A1529">
        <v>1528</v>
      </c>
      <c r="B1529" s="1">
        <v>45355</v>
      </c>
      <c r="C1529" s="2" t="s">
        <v>11</v>
      </c>
      <c r="D1529" s="2" t="s">
        <v>20</v>
      </c>
      <c r="E1529" s="3">
        <v>0.58333333333333337</v>
      </c>
      <c r="F1529" s="3">
        <v>0.60069444444444442</v>
      </c>
      <c r="G1529">
        <v>25</v>
      </c>
      <c r="H1529" s="2" t="s">
        <v>13</v>
      </c>
      <c r="I1529" s="2" t="s">
        <v>14</v>
      </c>
      <c r="J1529" s="2" t="s">
        <v>19</v>
      </c>
      <c r="K1529" s="2" t="s">
        <v>16</v>
      </c>
    </row>
    <row r="1530" spans="1:11" x14ac:dyDescent="0.3">
      <c r="A1530">
        <v>1529</v>
      </c>
      <c r="B1530" s="1">
        <v>45355</v>
      </c>
      <c r="C1530" s="2" t="s">
        <v>11</v>
      </c>
      <c r="D1530" s="2" t="s">
        <v>24</v>
      </c>
      <c r="E1530" s="3">
        <v>0.91666666666666663</v>
      </c>
      <c r="F1530" s="3">
        <v>0.93888888888888888</v>
      </c>
      <c r="G1530">
        <v>32</v>
      </c>
      <c r="H1530" s="2" t="s">
        <v>37</v>
      </c>
      <c r="I1530" s="2" t="s">
        <v>18</v>
      </c>
      <c r="J1530" s="2" t="s">
        <v>33</v>
      </c>
      <c r="K1530" s="2" t="s">
        <v>16</v>
      </c>
    </row>
    <row r="1531" spans="1:11" x14ac:dyDescent="0.3">
      <c r="A1531">
        <v>1530</v>
      </c>
      <c r="B1531" s="1">
        <v>45355</v>
      </c>
      <c r="C1531" s="2" t="s">
        <v>30</v>
      </c>
      <c r="D1531" s="2" t="s">
        <v>12</v>
      </c>
      <c r="E1531" s="3">
        <v>0.25</v>
      </c>
      <c r="F1531" s="3">
        <v>0.25972222222222224</v>
      </c>
      <c r="G1531">
        <v>14</v>
      </c>
      <c r="H1531" s="2" t="s">
        <v>37</v>
      </c>
      <c r="I1531" s="2" t="s">
        <v>18</v>
      </c>
      <c r="J1531" s="2" t="s">
        <v>29</v>
      </c>
      <c r="K1531" s="2" t="s">
        <v>16</v>
      </c>
    </row>
    <row r="1532" spans="1:11" x14ac:dyDescent="0.3">
      <c r="A1532">
        <v>1531</v>
      </c>
      <c r="B1532" s="1">
        <v>45355</v>
      </c>
      <c r="C1532" s="2" t="s">
        <v>30</v>
      </c>
      <c r="D1532" s="2" t="s">
        <v>12</v>
      </c>
      <c r="E1532" s="3">
        <v>0.29791666666666666</v>
      </c>
      <c r="F1532" s="3">
        <v>0.32500000000000001</v>
      </c>
      <c r="G1532">
        <v>39</v>
      </c>
      <c r="H1532" s="2" t="s">
        <v>34</v>
      </c>
      <c r="I1532" s="2" t="s">
        <v>18</v>
      </c>
      <c r="J1532" s="2" t="s">
        <v>29</v>
      </c>
      <c r="K1532" s="2" t="s">
        <v>16</v>
      </c>
    </row>
    <row r="1533" spans="1:11" x14ac:dyDescent="0.3">
      <c r="A1533">
        <v>1532</v>
      </c>
      <c r="B1533" s="1">
        <v>45355</v>
      </c>
      <c r="C1533" s="2" t="s">
        <v>30</v>
      </c>
      <c r="D1533" s="2" t="s">
        <v>12</v>
      </c>
      <c r="E1533" s="3">
        <v>0.34861111111111109</v>
      </c>
      <c r="F1533" s="3">
        <v>0.3527777777777778</v>
      </c>
      <c r="G1533">
        <v>6</v>
      </c>
      <c r="H1533" s="2" t="s">
        <v>17</v>
      </c>
      <c r="I1533" s="2" t="s">
        <v>18</v>
      </c>
      <c r="J1533" s="2" t="s">
        <v>40</v>
      </c>
      <c r="K1533" s="2" t="s">
        <v>16</v>
      </c>
    </row>
    <row r="1534" spans="1:11" x14ac:dyDescent="0.3">
      <c r="A1534">
        <v>1533</v>
      </c>
      <c r="B1534" s="1">
        <v>45355</v>
      </c>
      <c r="C1534" s="2" t="s">
        <v>30</v>
      </c>
      <c r="D1534" s="2" t="s">
        <v>20</v>
      </c>
      <c r="E1534" s="3">
        <v>0.58333333333333337</v>
      </c>
      <c r="F1534" s="3">
        <v>0.62083333333333335</v>
      </c>
      <c r="G1534">
        <v>54</v>
      </c>
      <c r="H1534" s="2" t="s">
        <v>43</v>
      </c>
      <c r="I1534" s="2" t="s">
        <v>14</v>
      </c>
      <c r="J1534" s="2" t="s">
        <v>15</v>
      </c>
      <c r="K1534" s="2" t="s">
        <v>16</v>
      </c>
    </row>
    <row r="1535" spans="1:11" x14ac:dyDescent="0.3">
      <c r="A1535">
        <v>1534</v>
      </c>
      <c r="B1535" s="1">
        <v>45355</v>
      </c>
      <c r="C1535" s="2" t="s">
        <v>30</v>
      </c>
      <c r="D1535" s="2" t="s">
        <v>20</v>
      </c>
      <c r="E1535" s="3">
        <v>0.6381944444444444</v>
      </c>
      <c r="F1535" s="3">
        <v>0.62847222222222221</v>
      </c>
      <c r="G1535">
        <v>46</v>
      </c>
      <c r="H1535" s="2" t="s">
        <v>13</v>
      </c>
      <c r="I1535" s="2" t="s">
        <v>14</v>
      </c>
      <c r="J1535" s="2" t="s">
        <v>26</v>
      </c>
      <c r="K1535" s="2" t="s">
        <v>16</v>
      </c>
    </row>
    <row r="1536" spans="1:11" x14ac:dyDescent="0.3">
      <c r="A1536">
        <v>1535</v>
      </c>
      <c r="B1536" s="1">
        <v>45355</v>
      </c>
      <c r="C1536" s="2" t="s">
        <v>30</v>
      </c>
      <c r="D1536" s="2" t="s">
        <v>20</v>
      </c>
      <c r="E1536" s="3">
        <v>0.68541666666666667</v>
      </c>
      <c r="F1536" s="3">
        <v>0.69652777777777775</v>
      </c>
      <c r="G1536">
        <v>16</v>
      </c>
      <c r="H1536" s="2" t="s">
        <v>13</v>
      </c>
      <c r="I1536" s="2" t="s">
        <v>14</v>
      </c>
      <c r="J1536" s="2" t="s">
        <v>45</v>
      </c>
      <c r="K1536" s="2" t="s">
        <v>16</v>
      </c>
    </row>
    <row r="1537" spans="1:11" x14ac:dyDescent="0.3">
      <c r="A1537">
        <v>1536</v>
      </c>
      <c r="B1537" s="1">
        <v>45355</v>
      </c>
      <c r="C1537" s="2" t="s">
        <v>30</v>
      </c>
      <c r="D1537" s="2" t="s">
        <v>24</v>
      </c>
      <c r="E1537" s="3">
        <v>0.91666666666666663</v>
      </c>
      <c r="F1537" s="3">
        <v>0.95416666666666672</v>
      </c>
      <c r="G1537">
        <v>54</v>
      </c>
      <c r="H1537" s="2" t="s">
        <v>39</v>
      </c>
      <c r="I1537" s="2" t="s">
        <v>14</v>
      </c>
      <c r="J1537" s="2" t="s">
        <v>33</v>
      </c>
      <c r="K1537" s="2" t="s">
        <v>16</v>
      </c>
    </row>
    <row r="1538" spans="1:11" x14ac:dyDescent="0.3">
      <c r="A1538">
        <v>1537</v>
      </c>
      <c r="B1538" s="1">
        <v>45355</v>
      </c>
      <c r="C1538" s="2" t="s">
        <v>30</v>
      </c>
      <c r="D1538" s="2" t="s">
        <v>24</v>
      </c>
      <c r="E1538" s="3">
        <v>0.96319444444444446</v>
      </c>
      <c r="F1538" s="3">
        <v>0.97847222222222219</v>
      </c>
      <c r="G1538">
        <v>22</v>
      </c>
      <c r="H1538" s="2" t="s">
        <v>34</v>
      </c>
      <c r="I1538" s="2" t="s">
        <v>18</v>
      </c>
      <c r="J1538" s="2" t="s">
        <v>32</v>
      </c>
      <c r="K1538" s="2" t="s">
        <v>16</v>
      </c>
    </row>
    <row r="1539" spans="1:11" x14ac:dyDescent="0.3">
      <c r="A1539">
        <v>1538</v>
      </c>
      <c r="B1539" s="1">
        <v>45355</v>
      </c>
      <c r="C1539" s="2" t="s">
        <v>35</v>
      </c>
      <c r="D1539" s="2" t="s">
        <v>12</v>
      </c>
      <c r="E1539" s="3">
        <v>0.25</v>
      </c>
      <c r="F1539" s="3">
        <v>0.25416666666666665</v>
      </c>
      <c r="G1539">
        <v>6</v>
      </c>
      <c r="H1539" s="2" t="s">
        <v>21</v>
      </c>
      <c r="I1539" s="2" t="s">
        <v>14</v>
      </c>
      <c r="J1539" s="2" t="s">
        <v>22</v>
      </c>
      <c r="K1539" s="2" t="s">
        <v>16</v>
      </c>
    </row>
    <row r="1540" spans="1:11" x14ac:dyDescent="0.3">
      <c r="A1540">
        <v>1539</v>
      </c>
      <c r="B1540" s="1">
        <v>45355</v>
      </c>
      <c r="C1540" s="2" t="s">
        <v>35</v>
      </c>
      <c r="D1540" s="2" t="s">
        <v>12</v>
      </c>
      <c r="E1540" s="3">
        <v>0.26527777777777778</v>
      </c>
      <c r="F1540" s="3">
        <v>0.27361111111111114</v>
      </c>
      <c r="G1540">
        <v>12</v>
      </c>
      <c r="H1540" s="2" t="s">
        <v>27</v>
      </c>
      <c r="I1540" s="2" t="s">
        <v>18</v>
      </c>
      <c r="J1540" s="2" t="s">
        <v>32</v>
      </c>
      <c r="K1540" s="2" t="s">
        <v>16</v>
      </c>
    </row>
    <row r="1541" spans="1:11" x14ac:dyDescent="0.3">
      <c r="A1541">
        <v>1540</v>
      </c>
      <c r="B1541" s="1">
        <v>45355</v>
      </c>
      <c r="C1541" s="2" t="s">
        <v>35</v>
      </c>
      <c r="D1541" s="2" t="s">
        <v>12</v>
      </c>
      <c r="E1541" s="3">
        <v>0.30694444444444446</v>
      </c>
      <c r="F1541" s="3">
        <v>0.31527777777777777</v>
      </c>
      <c r="G1541">
        <v>12</v>
      </c>
      <c r="H1541" s="2" t="s">
        <v>34</v>
      </c>
      <c r="I1541" s="2" t="s">
        <v>18</v>
      </c>
      <c r="J1541" s="2" t="s">
        <v>15</v>
      </c>
      <c r="K1541" s="2" t="s">
        <v>16</v>
      </c>
    </row>
    <row r="1542" spans="1:11" x14ac:dyDescent="0.3">
      <c r="A1542">
        <v>1541</v>
      </c>
      <c r="B1542" s="1">
        <v>45355</v>
      </c>
      <c r="C1542" s="2" t="s">
        <v>35</v>
      </c>
      <c r="D1542" s="2" t="s">
        <v>20</v>
      </c>
      <c r="E1542" s="3">
        <v>0.58333333333333337</v>
      </c>
      <c r="F1542" s="3">
        <v>0.58611111111111114</v>
      </c>
      <c r="G1542">
        <v>4</v>
      </c>
      <c r="H1542" s="2" t="s">
        <v>34</v>
      </c>
      <c r="I1542" s="2" t="s">
        <v>18</v>
      </c>
      <c r="J1542" s="2" t="s">
        <v>19</v>
      </c>
      <c r="K1542" s="2" t="s">
        <v>16</v>
      </c>
    </row>
    <row r="1543" spans="1:11" x14ac:dyDescent="0.3">
      <c r="A1543">
        <v>1542</v>
      </c>
      <c r="B1543" s="1">
        <v>45355</v>
      </c>
      <c r="C1543" s="2" t="s">
        <v>35</v>
      </c>
      <c r="D1543" s="2" t="s">
        <v>24</v>
      </c>
      <c r="E1543" s="3">
        <v>0.91666666666666663</v>
      </c>
      <c r="F1543" s="3">
        <v>0.95694444444444449</v>
      </c>
      <c r="G1543">
        <v>58</v>
      </c>
      <c r="H1543" s="2" t="s">
        <v>13</v>
      </c>
      <c r="I1543" s="2" t="s">
        <v>14</v>
      </c>
      <c r="J1543" s="2" t="s">
        <v>23</v>
      </c>
      <c r="K1543" s="2" t="s">
        <v>16</v>
      </c>
    </row>
    <row r="1544" spans="1:11" x14ac:dyDescent="0.3">
      <c r="A1544">
        <v>1543</v>
      </c>
      <c r="B1544" s="1">
        <v>45355</v>
      </c>
      <c r="C1544" s="2" t="s">
        <v>35</v>
      </c>
      <c r="D1544" s="2" t="s">
        <v>24</v>
      </c>
      <c r="E1544" s="3">
        <v>0.96805555555555556</v>
      </c>
      <c r="F1544" s="3">
        <v>0.98263888888888884</v>
      </c>
      <c r="G1544">
        <v>21</v>
      </c>
      <c r="H1544" s="2" t="s">
        <v>37</v>
      </c>
      <c r="I1544" s="2" t="s">
        <v>18</v>
      </c>
      <c r="J1544" s="2" t="s">
        <v>23</v>
      </c>
      <c r="K1544" s="2" t="s">
        <v>16</v>
      </c>
    </row>
    <row r="1545" spans="1:11" x14ac:dyDescent="0.3">
      <c r="A1545">
        <v>1544</v>
      </c>
      <c r="B1545" s="1">
        <v>45355</v>
      </c>
      <c r="C1545" s="2" t="s">
        <v>41</v>
      </c>
      <c r="D1545" s="2" t="s">
        <v>12</v>
      </c>
      <c r="E1545" s="3">
        <v>0.25</v>
      </c>
      <c r="F1545" s="3">
        <v>0.28125</v>
      </c>
      <c r="G1545">
        <v>45</v>
      </c>
      <c r="H1545" s="2" t="s">
        <v>34</v>
      </c>
      <c r="I1545" s="2" t="s">
        <v>18</v>
      </c>
      <c r="J1545" s="2" t="s">
        <v>42</v>
      </c>
      <c r="K1545" s="2" t="s">
        <v>16</v>
      </c>
    </row>
    <row r="1546" spans="1:11" x14ac:dyDescent="0.3">
      <c r="A1546">
        <v>1545</v>
      </c>
      <c r="B1546" s="1">
        <v>45355</v>
      </c>
      <c r="C1546" s="2" t="s">
        <v>41</v>
      </c>
      <c r="D1546" s="2" t="s">
        <v>12</v>
      </c>
      <c r="E1546" s="3">
        <v>0.31805555555555554</v>
      </c>
      <c r="F1546" s="3">
        <v>0.29791666666666666</v>
      </c>
      <c r="G1546">
        <v>31</v>
      </c>
      <c r="H1546" s="2" t="s">
        <v>25</v>
      </c>
      <c r="I1546" s="2" t="s">
        <v>14</v>
      </c>
      <c r="J1546" s="2" t="s">
        <v>32</v>
      </c>
      <c r="K1546" s="2" t="s">
        <v>16</v>
      </c>
    </row>
    <row r="1547" spans="1:11" x14ac:dyDescent="0.3">
      <c r="A1547">
        <v>1546</v>
      </c>
      <c r="B1547" s="1">
        <v>45355</v>
      </c>
      <c r="C1547" s="2" t="s">
        <v>41</v>
      </c>
      <c r="D1547" s="2" t="s">
        <v>20</v>
      </c>
      <c r="E1547" s="3">
        <v>0.58333333333333337</v>
      </c>
      <c r="F1547" s="3">
        <v>0.60624999999999996</v>
      </c>
      <c r="G1547">
        <v>33</v>
      </c>
      <c r="H1547" s="2" t="s">
        <v>17</v>
      </c>
      <c r="I1547" s="2" t="s">
        <v>18</v>
      </c>
      <c r="J1547" s="2" t="s">
        <v>15</v>
      </c>
      <c r="K1547" s="2" t="s">
        <v>16</v>
      </c>
    </row>
    <row r="1548" spans="1:11" x14ac:dyDescent="0.3">
      <c r="A1548">
        <v>1547</v>
      </c>
      <c r="B1548" s="1">
        <v>45355</v>
      </c>
      <c r="C1548" s="2" t="s">
        <v>41</v>
      </c>
      <c r="D1548" s="2" t="s">
        <v>20</v>
      </c>
      <c r="E1548" s="3">
        <v>0.62638888888888888</v>
      </c>
      <c r="F1548" s="3">
        <v>0.62986111111111109</v>
      </c>
      <c r="G1548">
        <v>5</v>
      </c>
      <c r="H1548" s="2" t="s">
        <v>17</v>
      </c>
      <c r="I1548" s="2" t="s">
        <v>18</v>
      </c>
      <c r="J1548" s="2" t="s">
        <v>33</v>
      </c>
      <c r="K1548" s="2" t="s">
        <v>16</v>
      </c>
    </row>
    <row r="1549" spans="1:11" x14ac:dyDescent="0.3">
      <c r="A1549">
        <v>1548</v>
      </c>
      <c r="B1549" s="1">
        <v>45355</v>
      </c>
      <c r="C1549" s="2" t="s">
        <v>41</v>
      </c>
      <c r="D1549" s="2" t="s">
        <v>20</v>
      </c>
      <c r="E1549" s="3">
        <v>0.66180555555555554</v>
      </c>
      <c r="F1549" s="3">
        <v>0.63263888888888886</v>
      </c>
      <c r="G1549">
        <v>18</v>
      </c>
      <c r="H1549" s="2" t="s">
        <v>21</v>
      </c>
      <c r="I1549" s="2" t="s">
        <v>14</v>
      </c>
      <c r="J1549" s="2" t="s">
        <v>22</v>
      </c>
      <c r="K1549" s="2" t="s">
        <v>16</v>
      </c>
    </row>
    <row r="1550" spans="1:11" x14ac:dyDescent="0.3">
      <c r="A1550">
        <v>1549</v>
      </c>
      <c r="B1550" s="1">
        <v>45355</v>
      </c>
      <c r="C1550" s="2" t="s">
        <v>41</v>
      </c>
      <c r="D1550" s="2" t="s">
        <v>24</v>
      </c>
      <c r="E1550" s="3">
        <v>0.91666666666666663</v>
      </c>
      <c r="F1550" s="3">
        <v>0.92986111111111114</v>
      </c>
      <c r="G1550">
        <v>19</v>
      </c>
      <c r="H1550" s="2" t="s">
        <v>43</v>
      </c>
      <c r="I1550" s="2" t="s">
        <v>14</v>
      </c>
      <c r="J1550" s="2" t="s">
        <v>40</v>
      </c>
      <c r="K1550" s="2" t="s">
        <v>16</v>
      </c>
    </row>
    <row r="1551" spans="1:11" x14ac:dyDescent="0.3">
      <c r="A1551">
        <v>1550</v>
      </c>
      <c r="B1551" s="1">
        <v>45355</v>
      </c>
      <c r="C1551" s="2" t="s">
        <v>44</v>
      </c>
      <c r="D1551" s="2" t="s">
        <v>12</v>
      </c>
      <c r="E1551" s="3">
        <v>0.25</v>
      </c>
      <c r="F1551" s="3">
        <v>0.27708333333333335</v>
      </c>
      <c r="G1551">
        <v>39</v>
      </c>
      <c r="H1551" s="2" t="s">
        <v>37</v>
      </c>
      <c r="I1551" s="2" t="s">
        <v>18</v>
      </c>
      <c r="J1551" s="2" t="s">
        <v>15</v>
      </c>
      <c r="K1551" s="2" t="s">
        <v>16</v>
      </c>
    </row>
    <row r="1552" spans="1:11" x14ac:dyDescent="0.3">
      <c r="A1552">
        <v>1551</v>
      </c>
      <c r="B1552" s="1">
        <v>45355</v>
      </c>
      <c r="C1552" s="2" t="s">
        <v>44</v>
      </c>
      <c r="D1552" s="2" t="s">
        <v>12</v>
      </c>
      <c r="E1552" s="3">
        <v>0.30694444444444446</v>
      </c>
      <c r="F1552" s="3">
        <v>0.31666666666666665</v>
      </c>
      <c r="G1552">
        <v>14</v>
      </c>
      <c r="H1552" s="2" t="s">
        <v>39</v>
      </c>
      <c r="I1552" s="2" t="s">
        <v>14</v>
      </c>
      <c r="J1552" s="2" t="s">
        <v>32</v>
      </c>
      <c r="K1552" s="2" t="s">
        <v>16</v>
      </c>
    </row>
    <row r="1553" spans="1:11" x14ac:dyDescent="0.3">
      <c r="A1553">
        <v>1552</v>
      </c>
      <c r="B1553" s="1">
        <v>45355</v>
      </c>
      <c r="C1553" s="2" t="s">
        <v>44</v>
      </c>
      <c r="D1553" s="2" t="s">
        <v>20</v>
      </c>
      <c r="E1553" s="3">
        <v>0.58333333333333337</v>
      </c>
      <c r="F1553" s="3">
        <v>0.61319444444444449</v>
      </c>
      <c r="G1553">
        <v>43</v>
      </c>
      <c r="H1553" s="2" t="s">
        <v>37</v>
      </c>
      <c r="I1553" s="2" t="s">
        <v>18</v>
      </c>
      <c r="J1553" s="2" t="s">
        <v>28</v>
      </c>
      <c r="K1553" s="2" t="s">
        <v>16</v>
      </c>
    </row>
    <row r="1554" spans="1:11" x14ac:dyDescent="0.3">
      <c r="A1554">
        <v>1553</v>
      </c>
      <c r="B1554" s="1">
        <v>45355</v>
      </c>
      <c r="C1554" s="2" t="s">
        <v>44</v>
      </c>
      <c r="D1554" s="2" t="s">
        <v>24</v>
      </c>
      <c r="E1554" s="3">
        <v>0.91666666666666663</v>
      </c>
      <c r="F1554" s="3">
        <v>0.94236111111111109</v>
      </c>
      <c r="G1554">
        <v>37</v>
      </c>
      <c r="H1554" s="2" t="s">
        <v>17</v>
      </c>
      <c r="I1554" s="2" t="s">
        <v>18</v>
      </c>
      <c r="J1554" s="2" t="s">
        <v>42</v>
      </c>
      <c r="K1554" s="2" t="s">
        <v>16</v>
      </c>
    </row>
    <row r="1555" spans="1:11" x14ac:dyDescent="0.3">
      <c r="A1555">
        <v>1554</v>
      </c>
      <c r="B1555" s="1">
        <v>45355</v>
      </c>
      <c r="C1555" s="2" t="s">
        <v>44</v>
      </c>
      <c r="D1555" s="2" t="s">
        <v>24</v>
      </c>
      <c r="E1555" s="3">
        <v>0.96527777777777779</v>
      </c>
      <c r="F1555" s="3">
        <v>0.97361111111111109</v>
      </c>
      <c r="G1555">
        <v>12</v>
      </c>
      <c r="H1555" s="2" t="s">
        <v>13</v>
      </c>
      <c r="I1555" s="2" t="s">
        <v>14</v>
      </c>
      <c r="J1555" s="2" t="s">
        <v>46</v>
      </c>
      <c r="K1555" s="2" t="s">
        <v>16</v>
      </c>
    </row>
    <row r="1556" spans="1:11" x14ac:dyDescent="0.3">
      <c r="A1556">
        <v>1555</v>
      </c>
      <c r="B1556" s="1">
        <v>45355</v>
      </c>
      <c r="C1556" s="2" t="s">
        <v>44</v>
      </c>
      <c r="D1556" s="2" t="s">
        <v>24</v>
      </c>
      <c r="E1556" s="3">
        <v>0.99444444444444446</v>
      </c>
      <c r="F1556" s="3">
        <v>0.96180555555555558</v>
      </c>
      <c r="G1556">
        <v>13</v>
      </c>
      <c r="H1556" s="2" t="s">
        <v>13</v>
      </c>
      <c r="I1556" s="2" t="s">
        <v>14</v>
      </c>
      <c r="J1556" s="2" t="s">
        <v>19</v>
      </c>
      <c r="K1556" s="2" t="s">
        <v>16</v>
      </c>
    </row>
    <row r="1557" spans="1:11" x14ac:dyDescent="0.3">
      <c r="A1557">
        <v>1556</v>
      </c>
      <c r="B1557" s="1">
        <v>45356</v>
      </c>
      <c r="C1557" s="2" t="s">
        <v>11</v>
      </c>
      <c r="D1557" s="2" t="s">
        <v>12</v>
      </c>
      <c r="E1557" s="3">
        <v>0.25</v>
      </c>
      <c r="F1557" s="3">
        <v>0.2590277777777778</v>
      </c>
      <c r="G1557">
        <v>13</v>
      </c>
      <c r="H1557" s="2" t="s">
        <v>39</v>
      </c>
      <c r="I1557" s="2" t="s">
        <v>14</v>
      </c>
      <c r="J1557" s="2" t="s">
        <v>26</v>
      </c>
      <c r="K1557" s="2" t="s">
        <v>16</v>
      </c>
    </row>
    <row r="1558" spans="1:11" x14ac:dyDescent="0.3">
      <c r="A1558">
        <v>1557</v>
      </c>
      <c r="B1558" s="1">
        <v>45356</v>
      </c>
      <c r="C1558" s="2" t="s">
        <v>11</v>
      </c>
      <c r="D1558" s="2" t="s">
        <v>20</v>
      </c>
      <c r="E1558" s="3">
        <v>0.58333333333333337</v>
      </c>
      <c r="F1558" s="3">
        <v>0.59027777777777779</v>
      </c>
      <c r="G1558">
        <v>10</v>
      </c>
      <c r="H1558" s="2" t="s">
        <v>43</v>
      </c>
      <c r="I1558" s="2" t="s">
        <v>14</v>
      </c>
      <c r="J1558" s="2" t="s">
        <v>45</v>
      </c>
      <c r="K1558" s="2" t="s">
        <v>16</v>
      </c>
    </row>
    <row r="1559" spans="1:11" x14ac:dyDescent="0.3">
      <c r="A1559">
        <v>1558</v>
      </c>
      <c r="B1559" s="1">
        <v>45356</v>
      </c>
      <c r="C1559" s="2" t="s">
        <v>11</v>
      </c>
      <c r="D1559" s="2" t="s">
        <v>24</v>
      </c>
      <c r="E1559" s="3">
        <v>0.91666666666666663</v>
      </c>
      <c r="F1559" s="3">
        <v>0.93263888888888891</v>
      </c>
      <c r="G1559">
        <v>23</v>
      </c>
      <c r="H1559" s="2" t="s">
        <v>27</v>
      </c>
      <c r="I1559" s="2" t="s">
        <v>18</v>
      </c>
      <c r="J1559" s="2" t="s">
        <v>45</v>
      </c>
      <c r="K1559" s="2" t="s">
        <v>16</v>
      </c>
    </row>
    <row r="1560" spans="1:11" x14ac:dyDescent="0.3">
      <c r="A1560">
        <v>1559</v>
      </c>
      <c r="B1560" s="1">
        <v>45356</v>
      </c>
      <c r="C1560" s="2" t="s">
        <v>11</v>
      </c>
      <c r="D1560" s="2" t="s">
        <v>24</v>
      </c>
      <c r="E1560" s="3">
        <v>0.96111111111111114</v>
      </c>
      <c r="F1560" s="3">
        <v>0.97083333333333333</v>
      </c>
      <c r="G1560">
        <v>14</v>
      </c>
      <c r="H1560" s="2" t="s">
        <v>31</v>
      </c>
      <c r="I1560" s="2" t="s">
        <v>18</v>
      </c>
      <c r="J1560" s="2" t="s">
        <v>23</v>
      </c>
      <c r="K1560" s="2" t="s">
        <v>16</v>
      </c>
    </row>
    <row r="1561" spans="1:11" x14ac:dyDescent="0.3">
      <c r="A1561">
        <v>1560</v>
      </c>
      <c r="B1561" s="1">
        <v>45356</v>
      </c>
      <c r="C1561" s="2" t="s">
        <v>30</v>
      </c>
      <c r="D1561" s="2" t="s">
        <v>12</v>
      </c>
      <c r="E1561" s="3">
        <v>0.25</v>
      </c>
      <c r="F1561" s="3">
        <v>0.26111111111111113</v>
      </c>
      <c r="G1561">
        <v>16</v>
      </c>
      <c r="H1561" s="2" t="s">
        <v>13</v>
      </c>
      <c r="I1561" s="2" t="s">
        <v>14</v>
      </c>
      <c r="J1561" s="2" t="s">
        <v>33</v>
      </c>
      <c r="K1561" s="2" t="s">
        <v>16</v>
      </c>
    </row>
    <row r="1562" spans="1:11" x14ac:dyDescent="0.3">
      <c r="A1562">
        <v>1561</v>
      </c>
      <c r="B1562" s="1">
        <v>45356</v>
      </c>
      <c r="C1562" s="2" t="s">
        <v>30</v>
      </c>
      <c r="D1562" s="2" t="s">
        <v>12</v>
      </c>
      <c r="E1562" s="3">
        <v>0.29930555555555555</v>
      </c>
      <c r="F1562" s="3">
        <v>0.31458333333333333</v>
      </c>
      <c r="G1562">
        <v>22</v>
      </c>
      <c r="H1562" s="2" t="s">
        <v>25</v>
      </c>
      <c r="I1562" s="2" t="s">
        <v>14</v>
      </c>
      <c r="J1562" s="2" t="s">
        <v>19</v>
      </c>
      <c r="K1562" s="2" t="s">
        <v>16</v>
      </c>
    </row>
    <row r="1563" spans="1:11" x14ac:dyDescent="0.3">
      <c r="A1563">
        <v>1562</v>
      </c>
      <c r="B1563" s="1">
        <v>45356</v>
      </c>
      <c r="C1563" s="2" t="s">
        <v>30</v>
      </c>
      <c r="D1563" s="2" t="s">
        <v>20</v>
      </c>
      <c r="E1563" s="3">
        <v>0.58333333333333337</v>
      </c>
      <c r="F1563" s="3">
        <v>0.6</v>
      </c>
      <c r="G1563">
        <v>24</v>
      </c>
      <c r="H1563" s="2" t="s">
        <v>17</v>
      </c>
      <c r="I1563" s="2" t="s">
        <v>18</v>
      </c>
      <c r="J1563" s="2" t="s">
        <v>38</v>
      </c>
      <c r="K1563" s="2" t="s">
        <v>16</v>
      </c>
    </row>
    <row r="1564" spans="1:11" x14ac:dyDescent="0.3">
      <c r="A1564">
        <v>1563</v>
      </c>
      <c r="B1564" s="1">
        <v>45356</v>
      </c>
      <c r="C1564" s="2" t="s">
        <v>30</v>
      </c>
      <c r="D1564" s="2" t="s">
        <v>20</v>
      </c>
      <c r="E1564" s="3">
        <v>0.61597222222222225</v>
      </c>
      <c r="F1564" s="3">
        <v>0.60972222222222228</v>
      </c>
      <c r="G1564">
        <v>51</v>
      </c>
      <c r="H1564" s="2" t="s">
        <v>27</v>
      </c>
      <c r="I1564" s="2" t="s">
        <v>18</v>
      </c>
      <c r="J1564" s="2" t="s">
        <v>23</v>
      </c>
      <c r="K1564" s="2" t="s">
        <v>16</v>
      </c>
    </row>
    <row r="1565" spans="1:11" x14ac:dyDescent="0.3">
      <c r="A1565">
        <v>1564</v>
      </c>
      <c r="B1565" s="1">
        <v>45356</v>
      </c>
      <c r="C1565" s="2" t="s">
        <v>30</v>
      </c>
      <c r="D1565" s="2" t="s">
        <v>20</v>
      </c>
      <c r="E1565" s="3">
        <v>0.67777777777777781</v>
      </c>
      <c r="F1565" s="3">
        <v>0.68472222222222223</v>
      </c>
      <c r="G1565">
        <v>10</v>
      </c>
      <c r="H1565" s="2" t="s">
        <v>21</v>
      </c>
      <c r="I1565" s="2" t="s">
        <v>14</v>
      </c>
      <c r="J1565" s="2" t="s">
        <v>45</v>
      </c>
      <c r="K1565" s="2" t="s">
        <v>16</v>
      </c>
    </row>
    <row r="1566" spans="1:11" x14ac:dyDescent="0.3">
      <c r="A1566">
        <v>1565</v>
      </c>
      <c r="B1566" s="1">
        <v>45356</v>
      </c>
      <c r="C1566" s="2" t="s">
        <v>30</v>
      </c>
      <c r="D1566" s="2" t="s">
        <v>24</v>
      </c>
      <c r="E1566" s="3">
        <v>0.91666666666666663</v>
      </c>
      <c r="F1566" s="3">
        <v>0.94722222222222219</v>
      </c>
      <c r="G1566">
        <v>44</v>
      </c>
      <c r="H1566" s="2" t="s">
        <v>34</v>
      </c>
      <c r="I1566" s="2" t="s">
        <v>18</v>
      </c>
      <c r="J1566" s="2" t="s">
        <v>29</v>
      </c>
      <c r="K1566" s="2" t="s">
        <v>16</v>
      </c>
    </row>
    <row r="1567" spans="1:11" x14ac:dyDescent="0.3">
      <c r="A1567">
        <v>1566</v>
      </c>
      <c r="B1567" s="1">
        <v>45356</v>
      </c>
      <c r="C1567" s="2" t="s">
        <v>30</v>
      </c>
      <c r="D1567" s="2" t="s">
        <v>24</v>
      </c>
      <c r="E1567" s="3">
        <v>0.97083333333333333</v>
      </c>
      <c r="F1567" s="3">
        <v>0.98402777777777772</v>
      </c>
      <c r="G1567">
        <v>19</v>
      </c>
      <c r="H1567" s="2" t="s">
        <v>13</v>
      </c>
      <c r="I1567" s="2" t="s">
        <v>14</v>
      </c>
      <c r="J1567" s="2" t="s">
        <v>29</v>
      </c>
      <c r="K1567" s="2" t="s">
        <v>16</v>
      </c>
    </row>
    <row r="1568" spans="1:11" x14ac:dyDescent="0.3">
      <c r="A1568">
        <v>1567</v>
      </c>
      <c r="B1568" s="1">
        <v>45356</v>
      </c>
      <c r="C1568" s="2" t="s">
        <v>35</v>
      </c>
      <c r="D1568" s="2" t="s">
        <v>12</v>
      </c>
      <c r="E1568" s="3">
        <v>0.25</v>
      </c>
      <c r="F1568" s="3">
        <v>0.28125</v>
      </c>
      <c r="G1568">
        <v>45</v>
      </c>
      <c r="H1568" s="2" t="s">
        <v>34</v>
      </c>
      <c r="I1568" s="2" t="s">
        <v>18</v>
      </c>
      <c r="J1568" s="2" t="s">
        <v>40</v>
      </c>
      <c r="K1568" s="2" t="s">
        <v>16</v>
      </c>
    </row>
    <row r="1569" spans="1:11" x14ac:dyDescent="0.3">
      <c r="A1569">
        <v>1568</v>
      </c>
      <c r="B1569" s="1">
        <v>45356</v>
      </c>
      <c r="C1569" s="2" t="s">
        <v>35</v>
      </c>
      <c r="D1569" s="2" t="s">
        <v>12</v>
      </c>
      <c r="E1569" s="3">
        <v>0.2951388888888889</v>
      </c>
      <c r="F1569" s="3">
        <v>0.3</v>
      </c>
      <c r="G1569">
        <v>7</v>
      </c>
      <c r="H1569" s="2" t="s">
        <v>31</v>
      </c>
      <c r="I1569" s="2" t="s">
        <v>18</v>
      </c>
      <c r="J1569" s="2" t="s">
        <v>26</v>
      </c>
      <c r="K1569" s="2" t="s">
        <v>16</v>
      </c>
    </row>
    <row r="1570" spans="1:11" x14ac:dyDescent="0.3">
      <c r="A1570">
        <v>1569</v>
      </c>
      <c r="B1570" s="1">
        <v>45356</v>
      </c>
      <c r="C1570" s="2" t="s">
        <v>35</v>
      </c>
      <c r="D1570" s="2" t="s">
        <v>20</v>
      </c>
      <c r="E1570" s="3">
        <v>0.58333333333333337</v>
      </c>
      <c r="F1570" s="3">
        <v>0.59930555555555554</v>
      </c>
      <c r="G1570">
        <v>23</v>
      </c>
      <c r="H1570" s="2" t="s">
        <v>21</v>
      </c>
      <c r="I1570" s="2" t="s">
        <v>14</v>
      </c>
      <c r="J1570" s="2" t="s">
        <v>22</v>
      </c>
      <c r="K1570" s="2" t="s">
        <v>16</v>
      </c>
    </row>
    <row r="1571" spans="1:11" x14ac:dyDescent="0.3">
      <c r="A1571">
        <v>1570</v>
      </c>
      <c r="B1571" s="1">
        <v>45356</v>
      </c>
      <c r="C1571" s="2" t="s">
        <v>35</v>
      </c>
      <c r="D1571" s="2" t="s">
        <v>20</v>
      </c>
      <c r="E1571" s="3">
        <v>0.63472222222222219</v>
      </c>
      <c r="F1571" s="3">
        <v>0.65902777777777777</v>
      </c>
      <c r="G1571">
        <v>35</v>
      </c>
      <c r="H1571" s="2" t="s">
        <v>43</v>
      </c>
      <c r="I1571" s="2" t="s">
        <v>14</v>
      </c>
      <c r="J1571" s="2" t="s">
        <v>23</v>
      </c>
      <c r="K1571" s="2" t="s">
        <v>16</v>
      </c>
    </row>
    <row r="1572" spans="1:11" x14ac:dyDescent="0.3">
      <c r="A1572">
        <v>1571</v>
      </c>
      <c r="B1572" s="1">
        <v>45356</v>
      </c>
      <c r="C1572" s="2" t="s">
        <v>35</v>
      </c>
      <c r="D1572" s="2" t="s">
        <v>24</v>
      </c>
      <c r="E1572" s="3">
        <v>0.91666666666666663</v>
      </c>
      <c r="F1572" s="3">
        <v>0.92500000000000004</v>
      </c>
      <c r="G1572">
        <v>12</v>
      </c>
      <c r="H1572" s="2" t="s">
        <v>43</v>
      </c>
      <c r="I1572" s="2" t="s">
        <v>14</v>
      </c>
      <c r="J1572" s="2" t="s">
        <v>23</v>
      </c>
      <c r="K1572" s="2" t="s">
        <v>16</v>
      </c>
    </row>
    <row r="1573" spans="1:11" x14ac:dyDescent="0.3">
      <c r="A1573">
        <v>1572</v>
      </c>
      <c r="B1573" s="1">
        <v>45356</v>
      </c>
      <c r="C1573" s="2" t="s">
        <v>41</v>
      </c>
      <c r="D1573" s="2" t="s">
        <v>12</v>
      </c>
      <c r="E1573" s="3">
        <v>0.25</v>
      </c>
      <c r="F1573" s="3">
        <v>0.26874999999999999</v>
      </c>
      <c r="G1573">
        <v>27</v>
      </c>
      <c r="H1573" s="2" t="s">
        <v>13</v>
      </c>
      <c r="I1573" s="2" t="s">
        <v>14</v>
      </c>
      <c r="J1573" s="2" t="s">
        <v>19</v>
      </c>
      <c r="K1573" s="2" t="s">
        <v>16</v>
      </c>
    </row>
    <row r="1574" spans="1:11" x14ac:dyDescent="0.3">
      <c r="A1574">
        <v>1573</v>
      </c>
      <c r="B1574" s="1">
        <v>45356</v>
      </c>
      <c r="C1574" s="2" t="s">
        <v>41</v>
      </c>
      <c r="D1574" s="2" t="s">
        <v>20</v>
      </c>
      <c r="E1574" s="3">
        <v>0.58333333333333337</v>
      </c>
      <c r="F1574" s="3">
        <v>0.59166666666666667</v>
      </c>
      <c r="G1574">
        <v>12</v>
      </c>
      <c r="H1574" s="2" t="s">
        <v>43</v>
      </c>
      <c r="I1574" s="2" t="s">
        <v>14</v>
      </c>
      <c r="J1574" s="2" t="s">
        <v>15</v>
      </c>
      <c r="K1574" s="2" t="s">
        <v>16</v>
      </c>
    </row>
    <row r="1575" spans="1:11" x14ac:dyDescent="0.3">
      <c r="A1575">
        <v>1574</v>
      </c>
      <c r="B1575" s="1">
        <v>45356</v>
      </c>
      <c r="C1575" s="2" t="s">
        <v>41</v>
      </c>
      <c r="D1575" s="2" t="s">
        <v>24</v>
      </c>
      <c r="E1575" s="3">
        <v>0.91666666666666663</v>
      </c>
      <c r="F1575" s="3">
        <v>0.92500000000000004</v>
      </c>
      <c r="G1575">
        <v>12</v>
      </c>
      <c r="H1575" s="2" t="s">
        <v>37</v>
      </c>
      <c r="I1575" s="2" t="s">
        <v>18</v>
      </c>
      <c r="J1575" s="2" t="s">
        <v>36</v>
      </c>
      <c r="K1575" s="2" t="s">
        <v>16</v>
      </c>
    </row>
    <row r="1576" spans="1:11" x14ac:dyDescent="0.3">
      <c r="A1576">
        <v>1575</v>
      </c>
      <c r="B1576" s="1">
        <v>45356</v>
      </c>
      <c r="C1576" s="2" t="s">
        <v>41</v>
      </c>
      <c r="D1576" s="2" t="s">
        <v>24</v>
      </c>
      <c r="E1576" s="3">
        <v>0.96250000000000002</v>
      </c>
      <c r="F1576" s="3">
        <v>0.96597222222222223</v>
      </c>
      <c r="G1576">
        <v>5</v>
      </c>
      <c r="H1576" s="2" t="s">
        <v>43</v>
      </c>
      <c r="I1576" s="2" t="s">
        <v>14</v>
      </c>
      <c r="J1576" s="2" t="s">
        <v>42</v>
      </c>
      <c r="K1576" s="2" t="s">
        <v>16</v>
      </c>
    </row>
    <row r="1577" spans="1:11" x14ac:dyDescent="0.3">
      <c r="A1577">
        <v>1576</v>
      </c>
      <c r="B1577" s="1">
        <v>45356</v>
      </c>
      <c r="C1577" s="2" t="s">
        <v>44</v>
      </c>
      <c r="D1577" s="2" t="s">
        <v>12</v>
      </c>
      <c r="E1577" s="3">
        <v>0.25</v>
      </c>
      <c r="F1577" s="3">
        <v>0.28819444444444442</v>
      </c>
      <c r="G1577">
        <v>55</v>
      </c>
      <c r="H1577" s="2" t="s">
        <v>43</v>
      </c>
      <c r="I1577" s="2" t="s">
        <v>14</v>
      </c>
      <c r="J1577" s="2" t="s">
        <v>32</v>
      </c>
      <c r="K1577" s="2" t="s">
        <v>16</v>
      </c>
    </row>
    <row r="1578" spans="1:11" x14ac:dyDescent="0.3">
      <c r="A1578">
        <v>1577</v>
      </c>
      <c r="B1578" s="1">
        <v>45356</v>
      </c>
      <c r="C1578" s="2" t="s">
        <v>44</v>
      </c>
      <c r="D1578" s="2" t="s">
        <v>12</v>
      </c>
      <c r="E1578" s="3">
        <v>0.30486111111111114</v>
      </c>
      <c r="F1578" s="3">
        <v>0.30555555555555558</v>
      </c>
      <c r="G1578">
        <v>1</v>
      </c>
      <c r="H1578" s="2" t="s">
        <v>34</v>
      </c>
      <c r="I1578" s="2" t="s">
        <v>18</v>
      </c>
      <c r="J1578" s="2" t="s">
        <v>23</v>
      </c>
      <c r="K1578" s="2" t="s">
        <v>16</v>
      </c>
    </row>
    <row r="1579" spans="1:11" x14ac:dyDescent="0.3">
      <c r="A1579">
        <v>1578</v>
      </c>
      <c r="B1579" s="1">
        <v>45356</v>
      </c>
      <c r="C1579" s="2" t="s">
        <v>44</v>
      </c>
      <c r="D1579" s="2" t="s">
        <v>20</v>
      </c>
      <c r="E1579" s="3">
        <v>0.58333333333333337</v>
      </c>
      <c r="F1579" s="3">
        <v>0.59583333333333333</v>
      </c>
      <c r="G1579">
        <v>18</v>
      </c>
      <c r="H1579" s="2" t="s">
        <v>31</v>
      </c>
      <c r="I1579" s="2" t="s">
        <v>18</v>
      </c>
      <c r="J1579" s="2" t="s">
        <v>42</v>
      </c>
      <c r="K1579" s="2" t="s">
        <v>16</v>
      </c>
    </row>
    <row r="1580" spans="1:11" x14ac:dyDescent="0.3">
      <c r="A1580">
        <v>1579</v>
      </c>
      <c r="B1580" s="1">
        <v>45356</v>
      </c>
      <c r="C1580" s="2" t="s">
        <v>44</v>
      </c>
      <c r="D1580" s="2" t="s">
        <v>20</v>
      </c>
      <c r="E1580" s="3">
        <v>0.6069444444444444</v>
      </c>
      <c r="F1580" s="3">
        <v>0.5854166666666667</v>
      </c>
      <c r="G1580">
        <v>29</v>
      </c>
      <c r="H1580" s="2" t="s">
        <v>39</v>
      </c>
      <c r="I1580" s="2" t="s">
        <v>14</v>
      </c>
      <c r="J1580" s="2" t="s">
        <v>45</v>
      </c>
      <c r="K1580" s="2" t="s">
        <v>16</v>
      </c>
    </row>
    <row r="1581" spans="1:11" x14ac:dyDescent="0.3">
      <c r="A1581">
        <v>1580</v>
      </c>
      <c r="B1581" s="1">
        <v>45356</v>
      </c>
      <c r="C1581" s="2" t="s">
        <v>44</v>
      </c>
      <c r="D1581" s="2" t="s">
        <v>24</v>
      </c>
      <c r="E1581" s="3">
        <v>0.91666666666666663</v>
      </c>
      <c r="F1581" s="3">
        <v>0.92291666666666672</v>
      </c>
      <c r="G1581">
        <v>9</v>
      </c>
      <c r="H1581" s="2" t="s">
        <v>21</v>
      </c>
      <c r="I1581" s="2" t="s">
        <v>14</v>
      </c>
      <c r="J1581" s="2" t="s">
        <v>32</v>
      </c>
      <c r="K1581" s="2" t="s">
        <v>16</v>
      </c>
    </row>
    <row r="1582" spans="1:11" x14ac:dyDescent="0.3">
      <c r="A1582">
        <v>1581</v>
      </c>
      <c r="B1582" s="1">
        <v>45356</v>
      </c>
      <c r="C1582" s="2" t="s">
        <v>44</v>
      </c>
      <c r="D1582" s="2" t="s">
        <v>24</v>
      </c>
      <c r="E1582" s="3">
        <v>0.95833333333333337</v>
      </c>
      <c r="F1582" s="3">
        <v>0.97986111111111107</v>
      </c>
      <c r="G1582">
        <v>31</v>
      </c>
      <c r="H1582" s="2" t="s">
        <v>25</v>
      </c>
      <c r="I1582" s="2" t="s">
        <v>14</v>
      </c>
      <c r="J1582" s="2" t="s">
        <v>36</v>
      </c>
      <c r="K1582" s="2" t="s">
        <v>16</v>
      </c>
    </row>
    <row r="1583" spans="1:11" x14ac:dyDescent="0.3">
      <c r="A1583">
        <v>1582</v>
      </c>
      <c r="B1583" s="1">
        <v>45356</v>
      </c>
      <c r="C1583" s="2" t="s">
        <v>44</v>
      </c>
      <c r="D1583" s="2" t="s">
        <v>24</v>
      </c>
      <c r="E1583" s="3">
        <v>6.9444444444444447E-4</v>
      </c>
      <c r="F1583" s="3">
        <v>1.2500000000000001E-2</v>
      </c>
      <c r="G1583">
        <v>17</v>
      </c>
      <c r="H1583" s="2" t="s">
        <v>13</v>
      </c>
      <c r="I1583" s="2" t="s">
        <v>14</v>
      </c>
      <c r="J1583" s="2" t="s">
        <v>46</v>
      </c>
      <c r="K1583" s="2" t="s">
        <v>16</v>
      </c>
    </row>
    <row r="1584" spans="1:11" x14ac:dyDescent="0.3">
      <c r="A1584">
        <v>1583</v>
      </c>
      <c r="B1584" s="1">
        <v>45357</v>
      </c>
      <c r="C1584" s="2" t="s">
        <v>11</v>
      </c>
      <c r="D1584" s="2" t="s">
        <v>12</v>
      </c>
      <c r="E1584" s="3">
        <v>0.25</v>
      </c>
      <c r="F1584" s="3">
        <v>0.25486111111111109</v>
      </c>
      <c r="G1584">
        <v>7</v>
      </c>
      <c r="H1584" s="2" t="s">
        <v>39</v>
      </c>
      <c r="I1584" s="2" t="s">
        <v>14</v>
      </c>
      <c r="J1584" s="2" t="s">
        <v>23</v>
      </c>
      <c r="K1584" s="2" t="s">
        <v>16</v>
      </c>
    </row>
    <row r="1585" spans="1:11" x14ac:dyDescent="0.3">
      <c r="A1585">
        <v>1584</v>
      </c>
      <c r="B1585" s="1">
        <v>45357</v>
      </c>
      <c r="C1585" s="2" t="s">
        <v>11</v>
      </c>
      <c r="D1585" s="2" t="s">
        <v>12</v>
      </c>
      <c r="E1585" s="3">
        <v>0.26666666666666666</v>
      </c>
      <c r="F1585" s="3">
        <v>0.27500000000000002</v>
      </c>
      <c r="G1585">
        <v>12</v>
      </c>
      <c r="H1585" s="2" t="s">
        <v>27</v>
      </c>
      <c r="I1585" s="2" t="s">
        <v>18</v>
      </c>
      <c r="J1585" s="2" t="s">
        <v>15</v>
      </c>
      <c r="K1585" s="2" t="s">
        <v>16</v>
      </c>
    </row>
    <row r="1586" spans="1:11" x14ac:dyDescent="0.3">
      <c r="A1586">
        <v>1585</v>
      </c>
      <c r="B1586" s="1">
        <v>45357</v>
      </c>
      <c r="C1586" s="2" t="s">
        <v>11</v>
      </c>
      <c r="D1586" s="2" t="s">
        <v>20</v>
      </c>
      <c r="E1586" s="3">
        <v>0.58333333333333337</v>
      </c>
      <c r="F1586" s="3">
        <v>0.59444444444444444</v>
      </c>
      <c r="G1586">
        <v>16</v>
      </c>
      <c r="H1586" s="2" t="s">
        <v>25</v>
      </c>
      <c r="I1586" s="2" t="s">
        <v>14</v>
      </c>
      <c r="J1586" s="2" t="s">
        <v>42</v>
      </c>
      <c r="K1586" s="2" t="s">
        <v>16</v>
      </c>
    </row>
    <row r="1587" spans="1:11" x14ac:dyDescent="0.3">
      <c r="A1587">
        <v>1586</v>
      </c>
      <c r="B1587" s="1">
        <v>45357</v>
      </c>
      <c r="C1587" s="2" t="s">
        <v>11</v>
      </c>
      <c r="D1587" s="2" t="s">
        <v>24</v>
      </c>
      <c r="E1587" s="3">
        <v>0.91666666666666663</v>
      </c>
      <c r="F1587" s="3">
        <v>0.93055555555555558</v>
      </c>
      <c r="G1587">
        <v>20</v>
      </c>
      <c r="H1587" s="2" t="s">
        <v>37</v>
      </c>
      <c r="I1587" s="2" t="s">
        <v>18</v>
      </c>
      <c r="J1587" s="2" t="s">
        <v>33</v>
      </c>
      <c r="K1587" s="2" t="s">
        <v>16</v>
      </c>
    </row>
    <row r="1588" spans="1:11" x14ac:dyDescent="0.3">
      <c r="A1588">
        <v>1587</v>
      </c>
      <c r="B1588" s="1">
        <v>45357</v>
      </c>
      <c r="C1588" s="2" t="s">
        <v>30</v>
      </c>
      <c r="D1588" s="2" t="s">
        <v>12</v>
      </c>
      <c r="E1588" s="3">
        <v>0.25</v>
      </c>
      <c r="F1588" s="3">
        <v>0.25347222222222221</v>
      </c>
      <c r="G1588">
        <v>5</v>
      </c>
      <c r="H1588" s="2" t="s">
        <v>27</v>
      </c>
      <c r="I1588" s="2" t="s">
        <v>18</v>
      </c>
      <c r="J1588" s="2" t="s">
        <v>26</v>
      </c>
      <c r="K1588" s="2" t="s">
        <v>16</v>
      </c>
    </row>
    <row r="1589" spans="1:11" x14ac:dyDescent="0.3">
      <c r="A1589">
        <v>1588</v>
      </c>
      <c r="B1589" s="1">
        <v>45357</v>
      </c>
      <c r="C1589" s="2" t="s">
        <v>30</v>
      </c>
      <c r="D1589" s="2" t="s">
        <v>12</v>
      </c>
      <c r="E1589" s="3">
        <v>0.26597222222222222</v>
      </c>
      <c r="F1589" s="3">
        <v>0.26458333333333334</v>
      </c>
      <c r="G1589">
        <v>58</v>
      </c>
      <c r="H1589" s="2" t="s">
        <v>25</v>
      </c>
      <c r="I1589" s="2" t="s">
        <v>14</v>
      </c>
      <c r="J1589" s="2" t="s">
        <v>46</v>
      </c>
      <c r="K1589" s="2" t="s">
        <v>16</v>
      </c>
    </row>
    <row r="1590" spans="1:11" x14ac:dyDescent="0.3">
      <c r="A1590">
        <v>1589</v>
      </c>
      <c r="B1590" s="1">
        <v>45357</v>
      </c>
      <c r="C1590" s="2" t="s">
        <v>30</v>
      </c>
      <c r="D1590" s="2" t="s">
        <v>12</v>
      </c>
      <c r="E1590" s="3">
        <v>0.33680555555555558</v>
      </c>
      <c r="F1590" s="3">
        <v>0.34305555555555556</v>
      </c>
      <c r="G1590">
        <v>9</v>
      </c>
      <c r="H1590" s="2" t="s">
        <v>37</v>
      </c>
      <c r="I1590" s="2" t="s">
        <v>18</v>
      </c>
      <c r="J1590" s="2" t="s">
        <v>36</v>
      </c>
      <c r="K1590" s="2" t="s">
        <v>16</v>
      </c>
    </row>
    <row r="1591" spans="1:11" x14ac:dyDescent="0.3">
      <c r="A1591">
        <v>1590</v>
      </c>
      <c r="B1591" s="1">
        <v>45357</v>
      </c>
      <c r="C1591" s="2" t="s">
        <v>30</v>
      </c>
      <c r="D1591" s="2" t="s">
        <v>20</v>
      </c>
      <c r="E1591" s="3">
        <v>0.58333333333333337</v>
      </c>
      <c r="F1591" s="3">
        <v>0.58958333333333335</v>
      </c>
      <c r="G1591">
        <v>9</v>
      </c>
      <c r="H1591" s="2" t="s">
        <v>27</v>
      </c>
      <c r="I1591" s="2" t="s">
        <v>18</v>
      </c>
      <c r="J1591" s="2" t="s">
        <v>19</v>
      </c>
      <c r="K1591" s="2" t="s">
        <v>16</v>
      </c>
    </row>
    <row r="1592" spans="1:11" x14ac:dyDescent="0.3">
      <c r="A1592">
        <v>1591</v>
      </c>
      <c r="B1592" s="1">
        <v>45357</v>
      </c>
      <c r="C1592" s="2" t="s">
        <v>30</v>
      </c>
      <c r="D1592" s="2" t="s">
        <v>24</v>
      </c>
      <c r="E1592" s="3">
        <v>0.91666666666666663</v>
      </c>
      <c r="F1592" s="3">
        <v>0.93333333333333335</v>
      </c>
      <c r="G1592">
        <v>24</v>
      </c>
      <c r="H1592" s="2" t="s">
        <v>39</v>
      </c>
      <c r="I1592" s="2" t="s">
        <v>14</v>
      </c>
      <c r="J1592" s="2" t="s">
        <v>36</v>
      </c>
      <c r="K1592" s="2" t="s">
        <v>16</v>
      </c>
    </row>
    <row r="1593" spans="1:11" x14ac:dyDescent="0.3">
      <c r="A1593">
        <v>1592</v>
      </c>
      <c r="B1593" s="1">
        <v>45357</v>
      </c>
      <c r="C1593" s="2" t="s">
        <v>30</v>
      </c>
      <c r="D1593" s="2" t="s">
        <v>24</v>
      </c>
      <c r="E1593" s="3">
        <v>0.97361111111111109</v>
      </c>
      <c r="F1593" s="3">
        <v>0.99236111111111114</v>
      </c>
      <c r="G1593">
        <v>27</v>
      </c>
      <c r="H1593" s="2" t="s">
        <v>25</v>
      </c>
      <c r="I1593" s="2" t="s">
        <v>14</v>
      </c>
      <c r="J1593" s="2" t="s">
        <v>19</v>
      </c>
      <c r="K1593" s="2" t="s">
        <v>16</v>
      </c>
    </row>
    <row r="1594" spans="1:11" x14ac:dyDescent="0.3">
      <c r="A1594">
        <v>1593</v>
      </c>
      <c r="B1594" s="1">
        <v>45357</v>
      </c>
      <c r="C1594" s="2" t="s">
        <v>30</v>
      </c>
      <c r="D1594" s="2" t="s">
        <v>24</v>
      </c>
      <c r="E1594" s="3">
        <v>2.361111111111111E-2</v>
      </c>
      <c r="F1594" s="3">
        <v>1.1111111111111112E-2</v>
      </c>
      <c r="G1594">
        <v>42</v>
      </c>
      <c r="H1594" s="2" t="s">
        <v>43</v>
      </c>
      <c r="I1594" s="2" t="s">
        <v>14</v>
      </c>
      <c r="J1594" s="2" t="s">
        <v>40</v>
      </c>
      <c r="K1594" s="2" t="s">
        <v>16</v>
      </c>
    </row>
    <row r="1595" spans="1:11" x14ac:dyDescent="0.3">
      <c r="A1595">
        <v>1594</v>
      </c>
      <c r="B1595" s="1">
        <v>45357</v>
      </c>
      <c r="C1595" s="2" t="s">
        <v>35</v>
      </c>
      <c r="D1595" s="2" t="s">
        <v>12</v>
      </c>
      <c r="E1595" s="3">
        <v>0.25</v>
      </c>
      <c r="F1595" s="3">
        <v>0.25972222222222224</v>
      </c>
      <c r="G1595">
        <v>14</v>
      </c>
      <c r="H1595" s="2" t="s">
        <v>39</v>
      </c>
      <c r="I1595" s="2" t="s">
        <v>14</v>
      </c>
      <c r="J1595" s="2" t="s">
        <v>45</v>
      </c>
      <c r="K1595" s="2" t="s">
        <v>16</v>
      </c>
    </row>
    <row r="1596" spans="1:11" x14ac:dyDescent="0.3">
      <c r="A1596">
        <v>1595</v>
      </c>
      <c r="B1596" s="1">
        <v>45357</v>
      </c>
      <c r="C1596" s="2" t="s">
        <v>35</v>
      </c>
      <c r="D1596" s="2" t="s">
        <v>20</v>
      </c>
      <c r="E1596" s="3">
        <v>0.58333333333333337</v>
      </c>
      <c r="F1596" s="3">
        <v>0.62430555555555556</v>
      </c>
      <c r="G1596">
        <v>59</v>
      </c>
      <c r="H1596" s="2" t="s">
        <v>34</v>
      </c>
      <c r="I1596" s="2" t="s">
        <v>18</v>
      </c>
      <c r="J1596" s="2" t="s">
        <v>22</v>
      </c>
      <c r="K1596" s="2" t="s">
        <v>16</v>
      </c>
    </row>
    <row r="1597" spans="1:11" x14ac:dyDescent="0.3">
      <c r="A1597">
        <v>1596</v>
      </c>
      <c r="B1597" s="1">
        <v>45357</v>
      </c>
      <c r="C1597" s="2" t="s">
        <v>35</v>
      </c>
      <c r="D1597" s="2" t="s">
        <v>20</v>
      </c>
      <c r="E1597" s="3">
        <v>0.64722222222222225</v>
      </c>
      <c r="F1597" s="3">
        <v>0.66388888888888886</v>
      </c>
      <c r="G1597">
        <v>24</v>
      </c>
      <c r="H1597" s="2" t="s">
        <v>34</v>
      </c>
      <c r="I1597" s="2" t="s">
        <v>18</v>
      </c>
      <c r="J1597" s="2" t="s">
        <v>46</v>
      </c>
      <c r="K1597" s="2" t="s">
        <v>16</v>
      </c>
    </row>
    <row r="1598" spans="1:11" x14ac:dyDescent="0.3">
      <c r="A1598">
        <v>1597</v>
      </c>
      <c r="B1598" s="1">
        <v>45357</v>
      </c>
      <c r="C1598" s="2" t="s">
        <v>35</v>
      </c>
      <c r="D1598" s="2" t="s">
        <v>24</v>
      </c>
      <c r="E1598" s="3">
        <v>0.91666666666666663</v>
      </c>
      <c r="F1598" s="3">
        <v>0.95625000000000004</v>
      </c>
      <c r="G1598">
        <v>57</v>
      </c>
      <c r="H1598" s="2" t="s">
        <v>37</v>
      </c>
      <c r="I1598" s="2" t="s">
        <v>18</v>
      </c>
      <c r="J1598" s="2" t="s">
        <v>15</v>
      </c>
      <c r="K1598" s="2" t="s">
        <v>16</v>
      </c>
    </row>
    <row r="1599" spans="1:11" x14ac:dyDescent="0.3">
      <c r="A1599">
        <v>1598</v>
      </c>
      <c r="B1599" s="1">
        <v>45357</v>
      </c>
      <c r="C1599" s="2" t="s">
        <v>41</v>
      </c>
      <c r="D1599" s="2" t="s">
        <v>12</v>
      </c>
      <c r="E1599" s="3">
        <v>0.25</v>
      </c>
      <c r="F1599" s="3">
        <v>0.29166666666666669</v>
      </c>
      <c r="G1599">
        <v>60</v>
      </c>
      <c r="H1599" s="2" t="s">
        <v>25</v>
      </c>
      <c r="I1599" s="2" t="s">
        <v>14</v>
      </c>
      <c r="J1599" s="2" t="s">
        <v>42</v>
      </c>
      <c r="K1599" s="2" t="s">
        <v>16</v>
      </c>
    </row>
    <row r="1600" spans="1:11" x14ac:dyDescent="0.3">
      <c r="A1600">
        <v>1599</v>
      </c>
      <c r="B1600" s="1">
        <v>45357</v>
      </c>
      <c r="C1600" s="2" t="s">
        <v>41</v>
      </c>
      <c r="D1600" s="2" t="s">
        <v>12</v>
      </c>
      <c r="E1600" s="3">
        <v>0.30555555555555558</v>
      </c>
      <c r="F1600" s="3">
        <v>0.3125</v>
      </c>
      <c r="G1600">
        <v>10</v>
      </c>
      <c r="H1600" s="2" t="s">
        <v>13</v>
      </c>
      <c r="I1600" s="2" t="s">
        <v>14</v>
      </c>
      <c r="J1600" s="2" t="s">
        <v>45</v>
      </c>
      <c r="K1600" s="2" t="s">
        <v>16</v>
      </c>
    </row>
    <row r="1601" spans="1:11" x14ac:dyDescent="0.3">
      <c r="A1601">
        <v>1600</v>
      </c>
      <c r="B1601" s="1">
        <v>45357</v>
      </c>
      <c r="C1601" s="2" t="s">
        <v>41</v>
      </c>
      <c r="D1601" s="2" t="s">
        <v>20</v>
      </c>
      <c r="E1601" s="3">
        <v>0.58333333333333337</v>
      </c>
      <c r="F1601" s="3">
        <v>0.58680555555555558</v>
      </c>
      <c r="G1601">
        <v>5</v>
      </c>
      <c r="H1601" s="2" t="s">
        <v>37</v>
      </c>
      <c r="I1601" s="2" t="s">
        <v>18</v>
      </c>
      <c r="J1601" s="2" t="s">
        <v>26</v>
      </c>
      <c r="K1601" s="2" t="s">
        <v>16</v>
      </c>
    </row>
    <row r="1602" spans="1:11" x14ac:dyDescent="0.3">
      <c r="A1602">
        <v>1601</v>
      </c>
      <c r="B1602" s="1">
        <v>45357</v>
      </c>
      <c r="C1602" s="2" t="s">
        <v>41</v>
      </c>
      <c r="D1602" s="2" t="s">
        <v>20</v>
      </c>
      <c r="E1602" s="3">
        <v>0.62847222222222221</v>
      </c>
      <c r="F1602" s="3">
        <v>0.6333333333333333</v>
      </c>
      <c r="G1602">
        <v>7</v>
      </c>
      <c r="H1602" s="2" t="s">
        <v>34</v>
      </c>
      <c r="I1602" s="2" t="s">
        <v>18</v>
      </c>
      <c r="J1602" s="2" t="s">
        <v>46</v>
      </c>
      <c r="K1602" s="2" t="s">
        <v>16</v>
      </c>
    </row>
    <row r="1603" spans="1:11" x14ac:dyDescent="0.3">
      <c r="A1603">
        <v>1602</v>
      </c>
      <c r="B1603" s="1">
        <v>45357</v>
      </c>
      <c r="C1603" s="2" t="s">
        <v>41</v>
      </c>
      <c r="D1603" s="2" t="s">
        <v>20</v>
      </c>
      <c r="E1603" s="3">
        <v>0.65347222222222223</v>
      </c>
      <c r="F1603" s="3">
        <v>0.65972222222222221</v>
      </c>
      <c r="G1603">
        <v>9</v>
      </c>
      <c r="H1603" s="2" t="s">
        <v>39</v>
      </c>
      <c r="I1603" s="2" t="s">
        <v>14</v>
      </c>
      <c r="J1603" s="2" t="s">
        <v>36</v>
      </c>
      <c r="K1603" s="2" t="s">
        <v>16</v>
      </c>
    </row>
    <row r="1604" spans="1:11" x14ac:dyDescent="0.3">
      <c r="A1604">
        <v>1603</v>
      </c>
      <c r="B1604" s="1">
        <v>45357</v>
      </c>
      <c r="C1604" s="2" t="s">
        <v>41</v>
      </c>
      <c r="D1604" s="2" t="s">
        <v>24</v>
      </c>
      <c r="E1604" s="3">
        <v>0.91666666666666663</v>
      </c>
      <c r="F1604" s="3">
        <v>0.94722222222222219</v>
      </c>
      <c r="G1604">
        <v>44</v>
      </c>
      <c r="H1604" s="2" t="s">
        <v>25</v>
      </c>
      <c r="I1604" s="2" t="s">
        <v>14</v>
      </c>
      <c r="J1604" s="2" t="s">
        <v>26</v>
      </c>
      <c r="K1604" s="2" t="s">
        <v>16</v>
      </c>
    </row>
    <row r="1605" spans="1:11" x14ac:dyDescent="0.3">
      <c r="A1605">
        <v>1604</v>
      </c>
      <c r="B1605" s="1">
        <v>45357</v>
      </c>
      <c r="C1605" s="2" t="s">
        <v>44</v>
      </c>
      <c r="D1605" s="2" t="s">
        <v>12</v>
      </c>
      <c r="E1605" s="3">
        <v>0.25</v>
      </c>
      <c r="F1605" s="3">
        <v>0.2590277777777778</v>
      </c>
      <c r="G1605">
        <v>13</v>
      </c>
      <c r="H1605" s="2" t="s">
        <v>21</v>
      </c>
      <c r="I1605" s="2" t="s">
        <v>14</v>
      </c>
      <c r="J1605" s="2" t="s">
        <v>40</v>
      </c>
      <c r="K1605" s="2" t="s">
        <v>16</v>
      </c>
    </row>
    <row r="1606" spans="1:11" x14ac:dyDescent="0.3">
      <c r="A1606">
        <v>1605</v>
      </c>
      <c r="B1606" s="1">
        <v>45357</v>
      </c>
      <c r="C1606" s="2" t="s">
        <v>44</v>
      </c>
      <c r="D1606" s="2" t="s">
        <v>20</v>
      </c>
      <c r="E1606" s="3">
        <v>0.58333333333333337</v>
      </c>
      <c r="F1606" s="3">
        <v>0.60069444444444442</v>
      </c>
      <c r="G1606">
        <v>25</v>
      </c>
      <c r="H1606" s="2" t="s">
        <v>17</v>
      </c>
      <c r="I1606" s="2" t="s">
        <v>18</v>
      </c>
      <c r="J1606" s="2" t="s">
        <v>38</v>
      </c>
      <c r="K1606" s="2" t="s">
        <v>16</v>
      </c>
    </row>
    <row r="1607" spans="1:11" x14ac:dyDescent="0.3">
      <c r="A1607">
        <v>1606</v>
      </c>
      <c r="B1607" s="1">
        <v>45357</v>
      </c>
      <c r="C1607" s="2" t="s">
        <v>44</v>
      </c>
      <c r="D1607" s="2" t="s">
        <v>24</v>
      </c>
      <c r="E1607" s="3">
        <v>0.91666666666666663</v>
      </c>
      <c r="F1607" s="3">
        <v>0.94791666666666663</v>
      </c>
      <c r="G1607">
        <v>45</v>
      </c>
      <c r="H1607" s="2" t="s">
        <v>27</v>
      </c>
      <c r="I1607" s="2" t="s">
        <v>18</v>
      </c>
      <c r="J1607" s="2" t="s">
        <v>33</v>
      </c>
      <c r="K1607" s="2" t="s">
        <v>16</v>
      </c>
    </row>
    <row r="1608" spans="1:11" x14ac:dyDescent="0.3">
      <c r="A1608">
        <v>1607</v>
      </c>
      <c r="B1608" s="1">
        <v>45357</v>
      </c>
      <c r="C1608" s="2" t="s">
        <v>44</v>
      </c>
      <c r="D1608" s="2" t="s">
        <v>24</v>
      </c>
      <c r="E1608" s="3">
        <v>0.95972222222222225</v>
      </c>
      <c r="F1608" s="3">
        <v>0.97222222222222221</v>
      </c>
      <c r="G1608">
        <v>18</v>
      </c>
      <c r="H1608" s="2" t="s">
        <v>31</v>
      </c>
      <c r="I1608" s="2" t="s">
        <v>18</v>
      </c>
      <c r="J1608" s="2" t="s">
        <v>42</v>
      </c>
      <c r="K1608" s="2" t="s">
        <v>16</v>
      </c>
    </row>
    <row r="1609" spans="1:11" x14ac:dyDescent="0.3">
      <c r="A1609">
        <v>1608</v>
      </c>
      <c r="B1609" s="1">
        <v>45358</v>
      </c>
      <c r="C1609" s="2" t="s">
        <v>11</v>
      </c>
      <c r="D1609" s="2" t="s">
        <v>12</v>
      </c>
      <c r="E1609" s="3">
        <v>0.25</v>
      </c>
      <c r="F1609" s="3">
        <v>0.27083333333333331</v>
      </c>
      <c r="G1609">
        <v>30</v>
      </c>
      <c r="H1609" s="2" t="s">
        <v>27</v>
      </c>
      <c r="I1609" s="2" t="s">
        <v>18</v>
      </c>
      <c r="J1609" s="2" t="s">
        <v>26</v>
      </c>
      <c r="K1609" s="2" t="s">
        <v>16</v>
      </c>
    </row>
    <row r="1610" spans="1:11" x14ac:dyDescent="0.3">
      <c r="A1610">
        <v>1609</v>
      </c>
      <c r="B1610" s="1">
        <v>45358</v>
      </c>
      <c r="C1610" s="2" t="s">
        <v>11</v>
      </c>
      <c r="D1610" s="2" t="s">
        <v>20</v>
      </c>
      <c r="E1610" s="3">
        <v>0.58333333333333337</v>
      </c>
      <c r="F1610" s="3">
        <v>0.60763888888888884</v>
      </c>
      <c r="G1610">
        <v>35</v>
      </c>
      <c r="H1610" s="2" t="s">
        <v>13</v>
      </c>
      <c r="I1610" s="2" t="s">
        <v>14</v>
      </c>
      <c r="J1610" s="2" t="s">
        <v>19</v>
      </c>
      <c r="K1610" s="2" t="s">
        <v>16</v>
      </c>
    </row>
    <row r="1611" spans="1:11" x14ac:dyDescent="0.3">
      <c r="A1611">
        <v>1610</v>
      </c>
      <c r="B1611" s="1">
        <v>45358</v>
      </c>
      <c r="C1611" s="2" t="s">
        <v>11</v>
      </c>
      <c r="D1611" s="2" t="s">
        <v>20</v>
      </c>
      <c r="E1611" s="3">
        <v>0.62569444444444444</v>
      </c>
      <c r="F1611" s="3">
        <v>0.65</v>
      </c>
      <c r="G1611">
        <v>35</v>
      </c>
      <c r="H1611" s="2" t="s">
        <v>39</v>
      </c>
      <c r="I1611" s="2" t="s">
        <v>14</v>
      </c>
      <c r="J1611" s="2" t="s">
        <v>45</v>
      </c>
      <c r="K1611" s="2" t="s">
        <v>16</v>
      </c>
    </row>
    <row r="1612" spans="1:11" x14ac:dyDescent="0.3">
      <c r="A1612">
        <v>1611</v>
      </c>
      <c r="B1612" s="1">
        <v>45358</v>
      </c>
      <c r="C1612" s="2" t="s">
        <v>11</v>
      </c>
      <c r="D1612" s="2" t="s">
        <v>24</v>
      </c>
      <c r="E1612" s="3">
        <v>0.91666666666666663</v>
      </c>
      <c r="F1612" s="3">
        <v>0.94444444444444442</v>
      </c>
      <c r="G1612">
        <v>40</v>
      </c>
      <c r="H1612" s="2" t="s">
        <v>13</v>
      </c>
      <c r="I1612" s="2" t="s">
        <v>14</v>
      </c>
      <c r="J1612" s="2" t="s">
        <v>33</v>
      </c>
      <c r="K1612" s="2" t="s">
        <v>16</v>
      </c>
    </row>
    <row r="1613" spans="1:11" x14ac:dyDescent="0.3">
      <c r="A1613">
        <v>1612</v>
      </c>
      <c r="B1613" s="1">
        <v>45358</v>
      </c>
      <c r="C1613" s="2" t="s">
        <v>11</v>
      </c>
      <c r="D1613" s="2" t="s">
        <v>24</v>
      </c>
      <c r="E1613" s="3">
        <v>0.97986111111111107</v>
      </c>
      <c r="F1613" s="3">
        <v>0.99236111111111114</v>
      </c>
      <c r="G1613">
        <v>18</v>
      </c>
      <c r="H1613" s="2" t="s">
        <v>13</v>
      </c>
      <c r="I1613" s="2" t="s">
        <v>14</v>
      </c>
      <c r="J1613" s="2" t="s">
        <v>45</v>
      </c>
      <c r="K1613" s="2" t="s">
        <v>16</v>
      </c>
    </row>
    <row r="1614" spans="1:11" x14ac:dyDescent="0.3">
      <c r="A1614">
        <v>1613</v>
      </c>
      <c r="B1614" s="1">
        <v>45358</v>
      </c>
      <c r="C1614" s="2" t="s">
        <v>30</v>
      </c>
      <c r="D1614" s="2" t="s">
        <v>12</v>
      </c>
      <c r="E1614" s="3">
        <v>0.25</v>
      </c>
      <c r="F1614" s="3">
        <v>0.27500000000000002</v>
      </c>
      <c r="G1614">
        <v>36</v>
      </c>
      <c r="H1614" s="2" t="s">
        <v>37</v>
      </c>
      <c r="I1614" s="2" t="s">
        <v>18</v>
      </c>
      <c r="J1614" s="2" t="s">
        <v>42</v>
      </c>
      <c r="K1614" s="2" t="s">
        <v>16</v>
      </c>
    </row>
    <row r="1615" spans="1:11" x14ac:dyDescent="0.3">
      <c r="A1615">
        <v>1614</v>
      </c>
      <c r="B1615" s="1">
        <v>45358</v>
      </c>
      <c r="C1615" s="2" t="s">
        <v>30</v>
      </c>
      <c r="D1615" s="2" t="s">
        <v>20</v>
      </c>
      <c r="E1615" s="3">
        <v>0.58333333333333337</v>
      </c>
      <c r="F1615" s="3">
        <v>0.59583333333333333</v>
      </c>
      <c r="G1615">
        <v>18</v>
      </c>
      <c r="H1615" s="2" t="s">
        <v>27</v>
      </c>
      <c r="I1615" s="2" t="s">
        <v>18</v>
      </c>
      <c r="J1615" s="2" t="s">
        <v>22</v>
      </c>
      <c r="K1615" s="2" t="s">
        <v>16</v>
      </c>
    </row>
    <row r="1616" spans="1:11" x14ac:dyDescent="0.3">
      <c r="A1616">
        <v>1615</v>
      </c>
      <c r="B1616" s="1">
        <v>45358</v>
      </c>
      <c r="C1616" s="2" t="s">
        <v>30</v>
      </c>
      <c r="D1616" s="2" t="s">
        <v>20</v>
      </c>
      <c r="E1616" s="3">
        <v>0.61944444444444446</v>
      </c>
      <c r="F1616" s="3">
        <v>0.58958333333333335</v>
      </c>
      <c r="G1616">
        <v>17</v>
      </c>
      <c r="H1616" s="2" t="s">
        <v>27</v>
      </c>
      <c r="I1616" s="2" t="s">
        <v>18</v>
      </c>
      <c r="J1616" s="2" t="s">
        <v>19</v>
      </c>
      <c r="K1616" s="2" t="s">
        <v>16</v>
      </c>
    </row>
    <row r="1617" spans="1:11" x14ac:dyDescent="0.3">
      <c r="A1617">
        <v>1616</v>
      </c>
      <c r="B1617" s="1">
        <v>45358</v>
      </c>
      <c r="C1617" s="2" t="s">
        <v>30</v>
      </c>
      <c r="D1617" s="2" t="s">
        <v>20</v>
      </c>
      <c r="E1617" s="3">
        <v>0.65277777777777779</v>
      </c>
      <c r="F1617" s="3">
        <v>0.66527777777777775</v>
      </c>
      <c r="G1617">
        <v>18</v>
      </c>
      <c r="H1617" s="2" t="s">
        <v>21</v>
      </c>
      <c r="I1617" s="2" t="s">
        <v>14</v>
      </c>
      <c r="J1617" s="2" t="s">
        <v>38</v>
      </c>
      <c r="K1617" s="2" t="s">
        <v>16</v>
      </c>
    </row>
    <row r="1618" spans="1:11" x14ac:dyDescent="0.3">
      <c r="A1618">
        <v>1617</v>
      </c>
      <c r="B1618" s="1">
        <v>45358</v>
      </c>
      <c r="C1618" s="2" t="s">
        <v>30</v>
      </c>
      <c r="D1618" s="2" t="s">
        <v>24</v>
      </c>
      <c r="E1618" s="3">
        <v>0.91666666666666663</v>
      </c>
      <c r="F1618" s="3">
        <v>0.95763888888888893</v>
      </c>
      <c r="G1618">
        <v>59</v>
      </c>
      <c r="H1618" s="2" t="s">
        <v>43</v>
      </c>
      <c r="I1618" s="2" t="s">
        <v>14</v>
      </c>
      <c r="J1618" s="2" t="s">
        <v>38</v>
      </c>
      <c r="K1618" s="2" t="s">
        <v>16</v>
      </c>
    </row>
    <row r="1619" spans="1:11" x14ac:dyDescent="0.3">
      <c r="A1619">
        <v>1618</v>
      </c>
      <c r="B1619" s="1">
        <v>45358</v>
      </c>
      <c r="C1619" s="2" t="s">
        <v>30</v>
      </c>
      <c r="D1619" s="2" t="s">
        <v>24</v>
      </c>
      <c r="E1619" s="3">
        <v>0.97777777777777775</v>
      </c>
      <c r="F1619" s="3">
        <v>0.98541666666666672</v>
      </c>
      <c r="G1619">
        <v>11</v>
      </c>
      <c r="H1619" s="2" t="s">
        <v>27</v>
      </c>
      <c r="I1619" s="2" t="s">
        <v>18</v>
      </c>
      <c r="J1619" s="2" t="s">
        <v>33</v>
      </c>
      <c r="K1619" s="2" t="s">
        <v>16</v>
      </c>
    </row>
    <row r="1620" spans="1:11" x14ac:dyDescent="0.3">
      <c r="A1620">
        <v>1619</v>
      </c>
      <c r="B1620" s="1">
        <v>45358</v>
      </c>
      <c r="C1620" s="2" t="s">
        <v>35</v>
      </c>
      <c r="D1620" s="2" t="s">
        <v>12</v>
      </c>
      <c r="E1620" s="3">
        <v>0.25</v>
      </c>
      <c r="F1620" s="3">
        <v>0.25763888888888886</v>
      </c>
      <c r="G1620">
        <v>11</v>
      </c>
      <c r="H1620" s="2" t="s">
        <v>17</v>
      </c>
      <c r="I1620" s="2" t="s">
        <v>18</v>
      </c>
      <c r="J1620" s="2" t="s">
        <v>42</v>
      </c>
      <c r="K1620" s="2" t="s">
        <v>16</v>
      </c>
    </row>
    <row r="1621" spans="1:11" x14ac:dyDescent="0.3">
      <c r="A1621">
        <v>1620</v>
      </c>
      <c r="B1621" s="1">
        <v>45358</v>
      </c>
      <c r="C1621" s="2" t="s">
        <v>35</v>
      </c>
      <c r="D1621" s="2" t="s">
        <v>12</v>
      </c>
      <c r="E1621" s="3">
        <v>0.28055555555555556</v>
      </c>
      <c r="F1621" s="3">
        <v>0.2590277777777778</v>
      </c>
      <c r="G1621">
        <v>29</v>
      </c>
      <c r="H1621" s="2" t="s">
        <v>27</v>
      </c>
      <c r="I1621" s="2" t="s">
        <v>18</v>
      </c>
      <c r="J1621" s="2" t="s">
        <v>22</v>
      </c>
      <c r="K1621" s="2" t="s">
        <v>16</v>
      </c>
    </row>
    <row r="1622" spans="1:11" x14ac:dyDescent="0.3">
      <c r="A1622">
        <v>1621</v>
      </c>
      <c r="B1622" s="1">
        <v>45358</v>
      </c>
      <c r="C1622" s="2" t="s">
        <v>35</v>
      </c>
      <c r="D1622" s="2" t="s">
        <v>12</v>
      </c>
      <c r="E1622" s="3">
        <v>0.3347222222222222</v>
      </c>
      <c r="F1622" s="3">
        <v>0.36041666666666666</v>
      </c>
      <c r="G1622">
        <v>37</v>
      </c>
      <c r="H1622" s="2" t="s">
        <v>13</v>
      </c>
      <c r="I1622" s="2" t="s">
        <v>14</v>
      </c>
      <c r="J1622" s="2" t="s">
        <v>38</v>
      </c>
      <c r="K1622" s="2" t="s">
        <v>16</v>
      </c>
    </row>
    <row r="1623" spans="1:11" x14ac:dyDescent="0.3">
      <c r="A1623">
        <v>1622</v>
      </c>
      <c r="B1623" s="1">
        <v>45358</v>
      </c>
      <c r="C1623" s="2" t="s">
        <v>35</v>
      </c>
      <c r="D1623" s="2" t="s">
        <v>20</v>
      </c>
      <c r="E1623" s="3">
        <v>0.58333333333333337</v>
      </c>
      <c r="F1623" s="3">
        <v>0.58958333333333335</v>
      </c>
      <c r="G1623">
        <v>9</v>
      </c>
      <c r="H1623" s="2" t="s">
        <v>39</v>
      </c>
      <c r="I1623" s="2" t="s">
        <v>14</v>
      </c>
      <c r="J1623" s="2" t="s">
        <v>23</v>
      </c>
      <c r="K1623" s="2" t="s">
        <v>16</v>
      </c>
    </row>
    <row r="1624" spans="1:11" x14ac:dyDescent="0.3">
      <c r="A1624">
        <v>1623</v>
      </c>
      <c r="B1624" s="1">
        <v>45358</v>
      </c>
      <c r="C1624" s="2" t="s">
        <v>35</v>
      </c>
      <c r="D1624" s="2" t="s">
        <v>24</v>
      </c>
      <c r="E1624" s="3">
        <v>0.91666666666666663</v>
      </c>
      <c r="F1624" s="3">
        <v>0.92083333333333328</v>
      </c>
      <c r="G1624">
        <v>6</v>
      </c>
      <c r="H1624" s="2" t="s">
        <v>21</v>
      </c>
      <c r="I1624" s="2" t="s">
        <v>14</v>
      </c>
      <c r="J1624" s="2" t="s">
        <v>33</v>
      </c>
      <c r="K1624" s="2" t="s">
        <v>16</v>
      </c>
    </row>
    <row r="1625" spans="1:11" x14ac:dyDescent="0.3">
      <c r="A1625">
        <v>1624</v>
      </c>
      <c r="B1625" s="1">
        <v>45358</v>
      </c>
      <c r="C1625" s="2" t="s">
        <v>41</v>
      </c>
      <c r="D1625" s="2" t="s">
        <v>12</v>
      </c>
      <c r="E1625" s="3">
        <v>0.25</v>
      </c>
      <c r="F1625" s="3">
        <v>0.27361111111111114</v>
      </c>
      <c r="G1625">
        <v>34</v>
      </c>
      <c r="H1625" s="2" t="s">
        <v>34</v>
      </c>
      <c r="I1625" s="2" t="s">
        <v>18</v>
      </c>
      <c r="J1625" s="2" t="s">
        <v>45</v>
      </c>
      <c r="K1625" s="2" t="s">
        <v>16</v>
      </c>
    </row>
    <row r="1626" spans="1:11" x14ac:dyDescent="0.3">
      <c r="A1626">
        <v>1625</v>
      </c>
      <c r="B1626" s="1">
        <v>45358</v>
      </c>
      <c r="C1626" s="2" t="s">
        <v>41</v>
      </c>
      <c r="D1626" s="2" t="s">
        <v>20</v>
      </c>
      <c r="E1626" s="3">
        <v>0.58333333333333337</v>
      </c>
      <c r="F1626" s="3">
        <v>0.58750000000000002</v>
      </c>
      <c r="G1626">
        <v>6</v>
      </c>
      <c r="H1626" s="2" t="s">
        <v>27</v>
      </c>
      <c r="I1626" s="2" t="s">
        <v>18</v>
      </c>
      <c r="J1626" s="2" t="s">
        <v>15</v>
      </c>
      <c r="K1626" s="2" t="s">
        <v>16</v>
      </c>
    </row>
    <row r="1627" spans="1:11" x14ac:dyDescent="0.3">
      <c r="A1627">
        <v>1626</v>
      </c>
      <c r="B1627" s="1">
        <v>45358</v>
      </c>
      <c r="C1627" s="2" t="s">
        <v>44</v>
      </c>
      <c r="D1627" s="2" t="s">
        <v>12</v>
      </c>
      <c r="E1627" s="3">
        <v>0.25</v>
      </c>
      <c r="F1627" s="3">
        <v>0.27430555555555558</v>
      </c>
      <c r="G1627">
        <v>35</v>
      </c>
      <c r="H1627" s="2" t="s">
        <v>31</v>
      </c>
      <c r="I1627" s="2" t="s">
        <v>18</v>
      </c>
      <c r="J1627" s="2" t="s">
        <v>40</v>
      </c>
      <c r="K1627" s="2" t="s">
        <v>16</v>
      </c>
    </row>
    <row r="1628" spans="1:11" x14ac:dyDescent="0.3">
      <c r="A1628">
        <v>1627</v>
      </c>
      <c r="B1628" s="1">
        <v>45358</v>
      </c>
      <c r="C1628" s="2" t="s">
        <v>44</v>
      </c>
      <c r="D1628" s="2" t="s">
        <v>20</v>
      </c>
      <c r="E1628" s="3">
        <v>0.58333333333333337</v>
      </c>
      <c r="F1628" s="3">
        <v>0.59166666666666667</v>
      </c>
      <c r="G1628">
        <v>12</v>
      </c>
      <c r="H1628" s="2" t="s">
        <v>31</v>
      </c>
      <c r="I1628" s="2" t="s">
        <v>18</v>
      </c>
      <c r="J1628" s="2" t="s">
        <v>19</v>
      </c>
      <c r="K1628" s="2" t="s">
        <v>16</v>
      </c>
    </row>
    <row r="1629" spans="1:11" x14ac:dyDescent="0.3">
      <c r="A1629">
        <v>1628</v>
      </c>
      <c r="B1629" s="1">
        <v>45358</v>
      </c>
      <c r="C1629" s="2" t="s">
        <v>44</v>
      </c>
      <c r="D1629" s="2" t="s">
        <v>20</v>
      </c>
      <c r="E1629" s="3">
        <v>0.61388888888888893</v>
      </c>
      <c r="F1629" s="3">
        <v>0.59444444444444444</v>
      </c>
      <c r="G1629">
        <v>32</v>
      </c>
      <c r="H1629" s="2" t="s">
        <v>13</v>
      </c>
      <c r="I1629" s="2" t="s">
        <v>14</v>
      </c>
      <c r="J1629" s="2" t="s">
        <v>15</v>
      </c>
      <c r="K1629" s="2" t="s">
        <v>16</v>
      </c>
    </row>
    <row r="1630" spans="1:11" x14ac:dyDescent="0.3">
      <c r="A1630">
        <v>1629</v>
      </c>
      <c r="B1630" s="1">
        <v>45358</v>
      </c>
      <c r="C1630" s="2" t="s">
        <v>44</v>
      </c>
      <c r="D1630" s="2" t="s">
        <v>24</v>
      </c>
      <c r="E1630" s="3">
        <v>0.91666666666666663</v>
      </c>
      <c r="F1630" s="3">
        <v>0.93888888888888888</v>
      </c>
      <c r="G1630">
        <v>32</v>
      </c>
      <c r="H1630" s="2" t="s">
        <v>31</v>
      </c>
      <c r="I1630" s="2" t="s">
        <v>18</v>
      </c>
      <c r="J1630" s="2" t="s">
        <v>36</v>
      </c>
      <c r="K1630" s="2" t="s">
        <v>16</v>
      </c>
    </row>
    <row r="1631" spans="1:11" x14ac:dyDescent="0.3">
      <c r="A1631">
        <v>1630</v>
      </c>
      <c r="B1631" s="1">
        <v>45358</v>
      </c>
      <c r="C1631" s="2" t="s">
        <v>44</v>
      </c>
      <c r="D1631" s="2" t="s">
        <v>24</v>
      </c>
      <c r="E1631" s="3">
        <v>0.94791666666666663</v>
      </c>
      <c r="F1631" s="3">
        <v>0.9291666666666667</v>
      </c>
      <c r="G1631">
        <v>33</v>
      </c>
      <c r="H1631" s="2" t="s">
        <v>39</v>
      </c>
      <c r="I1631" s="2" t="s">
        <v>14</v>
      </c>
      <c r="J1631" s="2" t="s">
        <v>36</v>
      </c>
      <c r="K1631" s="2" t="s">
        <v>16</v>
      </c>
    </row>
    <row r="1632" spans="1:11" x14ac:dyDescent="0.3">
      <c r="A1632">
        <v>1631</v>
      </c>
      <c r="B1632" s="1">
        <v>45358</v>
      </c>
      <c r="C1632" s="2" t="s">
        <v>44</v>
      </c>
      <c r="D1632" s="2" t="s">
        <v>24</v>
      </c>
      <c r="E1632" s="3">
        <v>0.9819444444444444</v>
      </c>
      <c r="F1632" s="3">
        <v>0.98750000000000004</v>
      </c>
      <c r="G1632">
        <v>8</v>
      </c>
      <c r="H1632" s="2" t="s">
        <v>25</v>
      </c>
      <c r="I1632" s="2" t="s">
        <v>14</v>
      </c>
      <c r="J1632" s="2" t="s">
        <v>45</v>
      </c>
      <c r="K1632" s="2" t="s">
        <v>16</v>
      </c>
    </row>
    <row r="1633" spans="1:11" x14ac:dyDescent="0.3">
      <c r="A1633">
        <v>1632</v>
      </c>
      <c r="B1633" s="1">
        <v>45359</v>
      </c>
      <c r="C1633" s="2" t="s">
        <v>11</v>
      </c>
      <c r="D1633" s="2" t="s">
        <v>12</v>
      </c>
      <c r="E1633" s="3">
        <v>0.25</v>
      </c>
      <c r="F1633" s="3">
        <v>0.26041666666666669</v>
      </c>
      <c r="G1633">
        <v>15</v>
      </c>
      <c r="H1633" s="2" t="s">
        <v>13</v>
      </c>
      <c r="I1633" s="2" t="s">
        <v>14</v>
      </c>
      <c r="J1633" s="2" t="s">
        <v>23</v>
      </c>
      <c r="K1633" s="2" t="s">
        <v>16</v>
      </c>
    </row>
    <row r="1634" spans="1:11" x14ac:dyDescent="0.3">
      <c r="A1634">
        <v>1633</v>
      </c>
      <c r="B1634" s="1">
        <v>45359</v>
      </c>
      <c r="C1634" s="2" t="s">
        <v>11</v>
      </c>
      <c r="D1634" s="2" t="s">
        <v>20</v>
      </c>
      <c r="E1634" s="3">
        <v>0.58333333333333337</v>
      </c>
      <c r="F1634" s="3">
        <v>0.59861111111111109</v>
      </c>
      <c r="G1634">
        <v>22</v>
      </c>
      <c r="H1634" s="2" t="s">
        <v>31</v>
      </c>
      <c r="I1634" s="2" t="s">
        <v>18</v>
      </c>
      <c r="J1634" s="2" t="s">
        <v>29</v>
      </c>
      <c r="K1634" s="2" t="s">
        <v>16</v>
      </c>
    </row>
    <row r="1635" spans="1:11" x14ac:dyDescent="0.3">
      <c r="A1635">
        <v>1634</v>
      </c>
      <c r="B1635" s="1">
        <v>45359</v>
      </c>
      <c r="C1635" s="2" t="s">
        <v>11</v>
      </c>
      <c r="D1635" s="2" t="s">
        <v>20</v>
      </c>
      <c r="E1635" s="3">
        <v>0.62708333333333333</v>
      </c>
      <c r="F1635" s="3">
        <v>0.65347222222222223</v>
      </c>
      <c r="G1635">
        <v>38</v>
      </c>
      <c r="H1635" s="2" t="s">
        <v>25</v>
      </c>
      <c r="I1635" s="2" t="s">
        <v>14</v>
      </c>
      <c r="J1635" s="2" t="s">
        <v>19</v>
      </c>
      <c r="K1635" s="2" t="s">
        <v>16</v>
      </c>
    </row>
    <row r="1636" spans="1:11" x14ac:dyDescent="0.3">
      <c r="A1636">
        <v>1635</v>
      </c>
      <c r="B1636" s="1">
        <v>45359</v>
      </c>
      <c r="C1636" s="2" t="s">
        <v>11</v>
      </c>
      <c r="D1636" s="2" t="s">
        <v>20</v>
      </c>
      <c r="E1636" s="3">
        <v>0.69027777777777777</v>
      </c>
      <c r="F1636" s="3">
        <v>0.6958333333333333</v>
      </c>
      <c r="G1636">
        <v>8</v>
      </c>
      <c r="H1636" s="2" t="s">
        <v>13</v>
      </c>
      <c r="I1636" s="2" t="s">
        <v>14</v>
      </c>
      <c r="J1636" s="2" t="s">
        <v>19</v>
      </c>
      <c r="K1636" s="2" t="s">
        <v>16</v>
      </c>
    </row>
    <row r="1637" spans="1:11" x14ac:dyDescent="0.3">
      <c r="A1637">
        <v>1636</v>
      </c>
      <c r="B1637" s="1">
        <v>45359</v>
      </c>
      <c r="C1637" s="2" t="s">
        <v>11</v>
      </c>
      <c r="D1637" s="2" t="s">
        <v>24</v>
      </c>
      <c r="E1637" s="3">
        <v>0.91666666666666663</v>
      </c>
      <c r="F1637" s="3">
        <v>0.92013888888888884</v>
      </c>
      <c r="G1637">
        <v>5</v>
      </c>
      <c r="H1637" s="2" t="s">
        <v>37</v>
      </c>
      <c r="I1637" s="2" t="s">
        <v>18</v>
      </c>
      <c r="J1637" s="2" t="s">
        <v>29</v>
      </c>
      <c r="K1637" s="2" t="s">
        <v>16</v>
      </c>
    </row>
    <row r="1638" spans="1:11" x14ac:dyDescent="0.3">
      <c r="A1638">
        <v>1637</v>
      </c>
      <c r="B1638" s="1">
        <v>45359</v>
      </c>
      <c r="C1638" s="2" t="s">
        <v>30</v>
      </c>
      <c r="D1638" s="2" t="s">
        <v>12</v>
      </c>
      <c r="E1638" s="3">
        <v>0.25</v>
      </c>
      <c r="F1638" s="3">
        <v>0.25624999999999998</v>
      </c>
      <c r="G1638">
        <v>9</v>
      </c>
      <c r="H1638" s="2" t="s">
        <v>31</v>
      </c>
      <c r="I1638" s="2" t="s">
        <v>18</v>
      </c>
      <c r="J1638" s="2" t="s">
        <v>19</v>
      </c>
      <c r="K1638" s="2" t="s">
        <v>16</v>
      </c>
    </row>
    <row r="1639" spans="1:11" x14ac:dyDescent="0.3">
      <c r="A1639">
        <v>1638</v>
      </c>
      <c r="B1639" s="1">
        <v>45359</v>
      </c>
      <c r="C1639" s="2" t="s">
        <v>30</v>
      </c>
      <c r="D1639" s="2" t="s">
        <v>20</v>
      </c>
      <c r="E1639" s="3">
        <v>0.58333333333333337</v>
      </c>
      <c r="F1639" s="3">
        <v>0.61388888888888893</v>
      </c>
      <c r="G1639">
        <v>44</v>
      </c>
      <c r="H1639" s="2" t="s">
        <v>25</v>
      </c>
      <c r="I1639" s="2" t="s">
        <v>14</v>
      </c>
      <c r="J1639" s="2" t="s">
        <v>23</v>
      </c>
      <c r="K1639" s="2" t="s">
        <v>16</v>
      </c>
    </row>
    <row r="1640" spans="1:11" x14ac:dyDescent="0.3">
      <c r="A1640">
        <v>1639</v>
      </c>
      <c r="B1640" s="1">
        <v>45359</v>
      </c>
      <c r="C1640" s="2" t="s">
        <v>30</v>
      </c>
      <c r="D1640" s="2" t="s">
        <v>24</v>
      </c>
      <c r="E1640" s="3">
        <v>0.91666666666666663</v>
      </c>
      <c r="F1640" s="3">
        <v>0.92083333333333328</v>
      </c>
      <c r="G1640">
        <v>6</v>
      </c>
      <c r="H1640" s="2" t="s">
        <v>39</v>
      </c>
      <c r="I1640" s="2" t="s">
        <v>14</v>
      </c>
      <c r="J1640" s="2" t="s">
        <v>40</v>
      </c>
      <c r="K1640" s="2" t="s">
        <v>16</v>
      </c>
    </row>
    <row r="1641" spans="1:11" x14ac:dyDescent="0.3">
      <c r="A1641">
        <v>1640</v>
      </c>
      <c r="B1641" s="1">
        <v>45359</v>
      </c>
      <c r="C1641" s="2" t="s">
        <v>35</v>
      </c>
      <c r="D1641" s="2" t="s">
        <v>12</v>
      </c>
      <c r="E1641" s="3">
        <v>0.25</v>
      </c>
      <c r="F1641" s="3">
        <v>0.28819444444444442</v>
      </c>
      <c r="G1641">
        <v>55</v>
      </c>
      <c r="H1641" s="2" t="s">
        <v>13</v>
      </c>
      <c r="I1641" s="2" t="s">
        <v>14</v>
      </c>
      <c r="J1641" s="2" t="s">
        <v>36</v>
      </c>
      <c r="K1641" s="2" t="s">
        <v>16</v>
      </c>
    </row>
    <row r="1642" spans="1:11" x14ac:dyDescent="0.3">
      <c r="A1642">
        <v>1641</v>
      </c>
      <c r="B1642" s="1">
        <v>45359</v>
      </c>
      <c r="C1642" s="2" t="s">
        <v>35</v>
      </c>
      <c r="D1642" s="2" t="s">
        <v>20</v>
      </c>
      <c r="E1642" s="3">
        <v>0.58333333333333337</v>
      </c>
      <c r="F1642" s="3">
        <v>0.61805555555555558</v>
      </c>
      <c r="G1642">
        <v>50</v>
      </c>
      <c r="H1642" s="2" t="s">
        <v>21</v>
      </c>
      <c r="I1642" s="2" t="s">
        <v>14</v>
      </c>
      <c r="J1642" s="2" t="s">
        <v>26</v>
      </c>
      <c r="K1642" s="2" t="s">
        <v>16</v>
      </c>
    </row>
    <row r="1643" spans="1:11" x14ac:dyDescent="0.3">
      <c r="A1643">
        <v>1642</v>
      </c>
      <c r="B1643" s="1">
        <v>45359</v>
      </c>
      <c r="C1643" s="2" t="s">
        <v>35</v>
      </c>
      <c r="D1643" s="2" t="s">
        <v>20</v>
      </c>
      <c r="E1643" s="3">
        <v>0.65694444444444444</v>
      </c>
      <c r="F1643" s="3">
        <v>0.66041666666666665</v>
      </c>
      <c r="G1643">
        <v>5</v>
      </c>
      <c r="H1643" s="2" t="s">
        <v>34</v>
      </c>
      <c r="I1643" s="2" t="s">
        <v>18</v>
      </c>
      <c r="J1643" s="2" t="s">
        <v>15</v>
      </c>
      <c r="K1643" s="2" t="s">
        <v>16</v>
      </c>
    </row>
    <row r="1644" spans="1:11" x14ac:dyDescent="0.3">
      <c r="A1644">
        <v>1643</v>
      </c>
      <c r="B1644" s="1">
        <v>45359</v>
      </c>
      <c r="C1644" s="2" t="s">
        <v>35</v>
      </c>
      <c r="D1644" s="2" t="s">
        <v>24</v>
      </c>
      <c r="E1644" s="3">
        <v>0.91666666666666663</v>
      </c>
      <c r="F1644" s="3">
        <v>0.94722222222222219</v>
      </c>
      <c r="G1644">
        <v>44</v>
      </c>
      <c r="H1644" s="2" t="s">
        <v>27</v>
      </c>
      <c r="I1644" s="2" t="s">
        <v>18</v>
      </c>
      <c r="J1644" s="2" t="s">
        <v>45</v>
      </c>
      <c r="K1644" s="2" t="s">
        <v>16</v>
      </c>
    </row>
    <row r="1645" spans="1:11" x14ac:dyDescent="0.3">
      <c r="A1645">
        <v>1644</v>
      </c>
      <c r="B1645" s="1">
        <v>45359</v>
      </c>
      <c r="C1645" s="2" t="s">
        <v>35</v>
      </c>
      <c r="D1645" s="2" t="s">
        <v>24</v>
      </c>
      <c r="E1645" s="3">
        <v>0.96736111111111112</v>
      </c>
      <c r="F1645" s="3">
        <v>0.99513888888888891</v>
      </c>
      <c r="G1645">
        <v>40</v>
      </c>
      <c r="H1645" s="2" t="s">
        <v>13</v>
      </c>
      <c r="I1645" s="2" t="s">
        <v>14</v>
      </c>
      <c r="J1645" s="2" t="s">
        <v>15</v>
      </c>
      <c r="K1645" s="2" t="s">
        <v>16</v>
      </c>
    </row>
    <row r="1646" spans="1:11" x14ac:dyDescent="0.3">
      <c r="A1646">
        <v>1645</v>
      </c>
      <c r="B1646" s="1">
        <v>45359</v>
      </c>
      <c r="C1646" s="2" t="s">
        <v>41</v>
      </c>
      <c r="D1646" s="2" t="s">
        <v>12</v>
      </c>
      <c r="E1646" s="3">
        <v>0.25</v>
      </c>
      <c r="F1646" s="3">
        <v>0.25624999999999998</v>
      </c>
      <c r="G1646">
        <v>9</v>
      </c>
      <c r="H1646" s="2" t="s">
        <v>17</v>
      </c>
      <c r="I1646" s="2" t="s">
        <v>18</v>
      </c>
      <c r="J1646" s="2" t="s">
        <v>15</v>
      </c>
      <c r="K1646" s="2" t="s">
        <v>16</v>
      </c>
    </row>
    <row r="1647" spans="1:11" x14ac:dyDescent="0.3">
      <c r="A1647">
        <v>1646</v>
      </c>
      <c r="B1647" s="1">
        <v>45359</v>
      </c>
      <c r="C1647" s="2" t="s">
        <v>41</v>
      </c>
      <c r="D1647" s="2" t="s">
        <v>12</v>
      </c>
      <c r="E1647" s="3">
        <v>0.27777777777777779</v>
      </c>
      <c r="F1647" s="3">
        <v>0.25972222222222224</v>
      </c>
      <c r="G1647">
        <v>34</v>
      </c>
      <c r="H1647" s="2" t="s">
        <v>17</v>
      </c>
      <c r="I1647" s="2" t="s">
        <v>18</v>
      </c>
      <c r="J1647" s="2" t="s">
        <v>46</v>
      </c>
      <c r="K1647" s="2" t="s">
        <v>16</v>
      </c>
    </row>
    <row r="1648" spans="1:11" x14ac:dyDescent="0.3">
      <c r="A1648">
        <v>1647</v>
      </c>
      <c r="B1648" s="1">
        <v>45359</v>
      </c>
      <c r="C1648" s="2" t="s">
        <v>41</v>
      </c>
      <c r="D1648" s="2" t="s">
        <v>12</v>
      </c>
      <c r="E1648" s="3">
        <v>0.33750000000000002</v>
      </c>
      <c r="F1648" s="3">
        <v>0.34166666666666667</v>
      </c>
      <c r="G1648">
        <v>6</v>
      </c>
      <c r="H1648" s="2" t="s">
        <v>25</v>
      </c>
      <c r="I1648" s="2" t="s">
        <v>14</v>
      </c>
      <c r="J1648" s="2" t="s">
        <v>36</v>
      </c>
      <c r="K1648" s="2" t="s">
        <v>16</v>
      </c>
    </row>
    <row r="1649" spans="1:11" x14ac:dyDescent="0.3">
      <c r="A1649">
        <v>1648</v>
      </c>
      <c r="B1649" s="1">
        <v>45359</v>
      </c>
      <c r="C1649" s="2" t="s">
        <v>41</v>
      </c>
      <c r="D1649" s="2" t="s">
        <v>20</v>
      </c>
      <c r="E1649" s="3">
        <v>0.58333333333333337</v>
      </c>
      <c r="F1649" s="3">
        <v>0.59791666666666665</v>
      </c>
      <c r="G1649">
        <v>21</v>
      </c>
      <c r="H1649" s="2" t="s">
        <v>34</v>
      </c>
      <c r="I1649" s="2" t="s">
        <v>18</v>
      </c>
      <c r="J1649" s="2" t="s">
        <v>15</v>
      </c>
      <c r="K1649" s="2" t="s">
        <v>16</v>
      </c>
    </row>
    <row r="1650" spans="1:11" x14ac:dyDescent="0.3">
      <c r="A1650">
        <v>1649</v>
      </c>
      <c r="B1650" s="1">
        <v>45359</v>
      </c>
      <c r="C1650" s="2" t="s">
        <v>41</v>
      </c>
      <c r="D1650" s="2" t="s">
        <v>24</v>
      </c>
      <c r="E1650" s="3">
        <v>0.91666666666666663</v>
      </c>
      <c r="F1650" s="3">
        <v>0.94652777777777775</v>
      </c>
      <c r="G1650">
        <v>43</v>
      </c>
      <c r="H1650" s="2" t="s">
        <v>43</v>
      </c>
      <c r="I1650" s="2" t="s">
        <v>14</v>
      </c>
      <c r="J1650" s="2" t="s">
        <v>40</v>
      </c>
      <c r="K1650" s="2" t="s">
        <v>16</v>
      </c>
    </row>
    <row r="1651" spans="1:11" x14ac:dyDescent="0.3">
      <c r="A1651">
        <v>1650</v>
      </c>
      <c r="B1651" s="1">
        <v>45359</v>
      </c>
      <c r="C1651" s="2" t="s">
        <v>44</v>
      </c>
      <c r="D1651" s="2" t="s">
        <v>12</v>
      </c>
      <c r="E1651" s="3">
        <v>0.25</v>
      </c>
      <c r="F1651" s="3">
        <v>0.27500000000000002</v>
      </c>
      <c r="G1651">
        <v>36</v>
      </c>
      <c r="H1651" s="2" t="s">
        <v>13</v>
      </c>
      <c r="I1651" s="2" t="s">
        <v>14</v>
      </c>
      <c r="J1651" s="2" t="s">
        <v>40</v>
      </c>
      <c r="K1651" s="2" t="s">
        <v>16</v>
      </c>
    </row>
    <row r="1652" spans="1:11" x14ac:dyDescent="0.3">
      <c r="A1652">
        <v>1651</v>
      </c>
      <c r="B1652" s="1">
        <v>45359</v>
      </c>
      <c r="C1652" s="2" t="s">
        <v>44</v>
      </c>
      <c r="D1652" s="2" t="s">
        <v>20</v>
      </c>
      <c r="E1652" s="3">
        <v>0.58333333333333337</v>
      </c>
      <c r="F1652" s="3">
        <v>0.62291666666666667</v>
      </c>
      <c r="G1652">
        <v>57</v>
      </c>
      <c r="H1652" s="2" t="s">
        <v>37</v>
      </c>
      <c r="I1652" s="2" t="s">
        <v>18</v>
      </c>
      <c r="J1652" s="2" t="s">
        <v>29</v>
      </c>
      <c r="K1652" s="2" t="s">
        <v>16</v>
      </c>
    </row>
    <row r="1653" spans="1:11" x14ac:dyDescent="0.3">
      <c r="A1653">
        <v>1652</v>
      </c>
      <c r="B1653" s="1">
        <v>45359</v>
      </c>
      <c r="C1653" s="2" t="s">
        <v>44</v>
      </c>
      <c r="D1653" s="2" t="s">
        <v>24</v>
      </c>
      <c r="E1653" s="3">
        <v>0.91666666666666663</v>
      </c>
      <c r="F1653" s="3">
        <v>0.93541666666666667</v>
      </c>
      <c r="G1653">
        <v>27</v>
      </c>
      <c r="H1653" s="2" t="s">
        <v>13</v>
      </c>
      <c r="I1653" s="2" t="s">
        <v>14</v>
      </c>
      <c r="J1653" s="2" t="s">
        <v>28</v>
      </c>
      <c r="K1653" s="2" t="s">
        <v>16</v>
      </c>
    </row>
    <row r="1654" spans="1:11" x14ac:dyDescent="0.3">
      <c r="A1654">
        <v>1653</v>
      </c>
      <c r="B1654" s="1">
        <v>45360</v>
      </c>
      <c r="C1654" s="2" t="s">
        <v>11</v>
      </c>
      <c r="D1654" s="2" t="s">
        <v>12</v>
      </c>
      <c r="E1654" s="3">
        <v>0.25</v>
      </c>
      <c r="F1654" s="3">
        <v>0.28055555555555556</v>
      </c>
      <c r="G1654">
        <v>44</v>
      </c>
      <c r="H1654" s="2" t="s">
        <v>17</v>
      </c>
      <c r="I1654" s="2" t="s">
        <v>18</v>
      </c>
      <c r="J1654" s="2" t="s">
        <v>38</v>
      </c>
      <c r="K1654" s="2" t="s">
        <v>16</v>
      </c>
    </row>
    <row r="1655" spans="1:11" x14ac:dyDescent="0.3">
      <c r="A1655">
        <v>1654</v>
      </c>
      <c r="B1655" s="1">
        <v>45360</v>
      </c>
      <c r="C1655" s="2" t="s">
        <v>11</v>
      </c>
      <c r="D1655" s="2" t="s">
        <v>20</v>
      </c>
      <c r="E1655" s="3">
        <v>0.58333333333333337</v>
      </c>
      <c r="F1655" s="3">
        <v>0.59861111111111109</v>
      </c>
      <c r="G1655">
        <v>22</v>
      </c>
      <c r="H1655" s="2" t="s">
        <v>43</v>
      </c>
      <c r="I1655" s="2" t="s">
        <v>14</v>
      </c>
      <c r="J1655" s="2" t="s">
        <v>40</v>
      </c>
      <c r="K1655" s="2" t="s">
        <v>16</v>
      </c>
    </row>
    <row r="1656" spans="1:11" x14ac:dyDescent="0.3">
      <c r="A1656">
        <v>1655</v>
      </c>
      <c r="B1656" s="1">
        <v>45360</v>
      </c>
      <c r="C1656" s="2" t="s">
        <v>11</v>
      </c>
      <c r="D1656" s="2" t="s">
        <v>24</v>
      </c>
      <c r="E1656" s="3">
        <v>0.91666666666666663</v>
      </c>
      <c r="F1656" s="3">
        <v>0.92638888888888893</v>
      </c>
      <c r="G1656">
        <v>14</v>
      </c>
      <c r="H1656" s="2" t="s">
        <v>31</v>
      </c>
      <c r="I1656" s="2" t="s">
        <v>18</v>
      </c>
      <c r="J1656" s="2" t="s">
        <v>26</v>
      </c>
      <c r="K1656" s="2" t="s">
        <v>16</v>
      </c>
    </row>
    <row r="1657" spans="1:11" x14ac:dyDescent="0.3">
      <c r="A1657">
        <v>1656</v>
      </c>
      <c r="B1657" s="1">
        <v>45360</v>
      </c>
      <c r="C1657" s="2" t="s">
        <v>30</v>
      </c>
      <c r="D1657" s="2" t="s">
        <v>12</v>
      </c>
      <c r="E1657" s="3">
        <v>0.25</v>
      </c>
      <c r="F1657" s="3">
        <v>0.26458333333333334</v>
      </c>
      <c r="G1657">
        <v>21</v>
      </c>
      <c r="H1657" s="2" t="s">
        <v>43</v>
      </c>
      <c r="I1657" s="2" t="s">
        <v>14</v>
      </c>
      <c r="J1657" s="2" t="s">
        <v>40</v>
      </c>
      <c r="K1657" s="2" t="s">
        <v>16</v>
      </c>
    </row>
    <row r="1658" spans="1:11" x14ac:dyDescent="0.3">
      <c r="A1658">
        <v>1657</v>
      </c>
      <c r="B1658" s="1">
        <v>45360</v>
      </c>
      <c r="C1658" s="2" t="s">
        <v>30</v>
      </c>
      <c r="D1658" s="2" t="s">
        <v>12</v>
      </c>
      <c r="E1658" s="3">
        <v>0.27152777777777776</v>
      </c>
      <c r="F1658" s="3">
        <v>0.26944444444444443</v>
      </c>
      <c r="G1658">
        <v>57</v>
      </c>
      <c r="H1658" s="2" t="s">
        <v>43</v>
      </c>
      <c r="I1658" s="2" t="s">
        <v>14</v>
      </c>
      <c r="J1658" s="2" t="s">
        <v>26</v>
      </c>
      <c r="K1658" s="2" t="s">
        <v>16</v>
      </c>
    </row>
    <row r="1659" spans="1:11" x14ac:dyDescent="0.3">
      <c r="A1659">
        <v>1658</v>
      </c>
      <c r="B1659" s="1">
        <v>45360</v>
      </c>
      <c r="C1659" s="2" t="s">
        <v>30</v>
      </c>
      <c r="D1659" s="2" t="s">
        <v>20</v>
      </c>
      <c r="E1659" s="3">
        <v>0.58333333333333337</v>
      </c>
      <c r="F1659" s="3">
        <v>0.60972222222222228</v>
      </c>
      <c r="G1659">
        <v>38</v>
      </c>
      <c r="H1659" s="2" t="s">
        <v>21</v>
      </c>
      <c r="I1659" s="2" t="s">
        <v>14</v>
      </c>
      <c r="J1659" s="2" t="s">
        <v>40</v>
      </c>
      <c r="K1659" s="2" t="s">
        <v>16</v>
      </c>
    </row>
    <row r="1660" spans="1:11" x14ac:dyDescent="0.3">
      <c r="A1660">
        <v>1659</v>
      </c>
      <c r="B1660" s="1">
        <v>45360</v>
      </c>
      <c r="C1660" s="2" t="s">
        <v>30</v>
      </c>
      <c r="D1660" s="2" t="s">
        <v>20</v>
      </c>
      <c r="E1660" s="3">
        <v>0.62152777777777779</v>
      </c>
      <c r="F1660" s="3">
        <v>0.59513888888888888</v>
      </c>
      <c r="G1660">
        <v>22</v>
      </c>
      <c r="H1660" s="2" t="s">
        <v>31</v>
      </c>
      <c r="I1660" s="2" t="s">
        <v>18</v>
      </c>
      <c r="J1660" s="2" t="s">
        <v>45</v>
      </c>
      <c r="K1660" s="2" t="s">
        <v>16</v>
      </c>
    </row>
    <row r="1661" spans="1:11" x14ac:dyDescent="0.3">
      <c r="A1661">
        <v>1660</v>
      </c>
      <c r="B1661" s="1">
        <v>45360</v>
      </c>
      <c r="C1661" s="2" t="s">
        <v>30</v>
      </c>
      <c r="D1661" s="2" t="s">
        <v>24</v>
      </c>
      <c r="E1661" s="3">
        <v>0.91666666666666663</v>
      </c>
      <c r="F1661" s="3">
        <v>0.91736111111111107</v>
      </c>
      <c r="G1661">
        <v>1</v>
      </c>
      <c r="H1661" s="2" t="s">
        <v>25</v>
      </c>
      <c r="I1661" s="2" t="s">
        <v>14</v>
      </c>
      <c r="J1661" s="2" t="s">
        <v>22</v>
      </c>
      <c r="K1661" s="2" t="s">
        <v>16</v>
      </c>
    </row>
    <row r="1662" spans="1:11" x14ac:dyDescent="0.3">
      <c r="A1662">
        <v>1661</v>
      </c>
      <c r="B1662" s="1">
        <v>45360</v>
      </c>
      <c r="C1662" s="2" t="s">
        <v>35</v>
      </c>
      <c r="D1662" s="2" t="s">
        <v>12</v>
      </c>
      <c r="E1662" s="3">
        <v>0.25</v>
      </c>
      <c r="F1662" s="3">
        <v>0.25972222222222224</v>
      </c>
      <c r="G1662">
        <v>14</v>
      </c>
      <c r="H1662" s="2" t="s">
        <v>43</v>
      </c>
      <c r="I1662" s="2" t="s">
        <v>14</v>
      </c>
      <c r="J1662" s="2" t="s">
        <v>40</v>
      </c>
      <c r="K1662" s="2" t="s">
        <v>16</v>
      </c>
    </row>
    <row r="1663" spans="1:11" x14ac:dyDescent="0.3">
      <c r="A1663">
        <v>1662</v>
      </c>
      <c r="B1663" s="1">
        <v>45360</v>
      </c>
      <c r="C1663" s="2" t="s">
        <v>35</v>
      </c>
      <c r="D1663" s="2" t="s">
        <v>12</v>
      </c>
      <c r="E1663" s="3">
        <v>0.2673611111111111</v>
      </c>
      <c r="F1663" s="3">
        <v>0.28125</v>
      </c>
      <c r="G1663">
        <v>20</v>
      </c>
      <c r="H1663" s="2" t="s">
        <v>21</v>
      </c>
      <c r="I1663" s="2" t="s">
        <v>14</v>
      </c>
      <c r="J1663" s="2" t="s">
        <v>45</v>
      </c>
      <c r="K1663" s="2" t="s">
        <v>16</v>
      </c>
    </row>
    <row r="1664" spans="1:11" x14ac:dyDescent="0.3">
      <c r="A1664">
        <v>1663</v>
      </c>
      <c r="B1664" s="1">
        <v>45360</v>
      </c>
      <c r="C1664" s="2" t="s">
        <v>35</v>
      </c>
      <c r="D1664" s="2" t="s">
        <v>12</v>
      </c>
      <c r="E1664" s="3">
        <v>0.31874999999999998</v>
      </c>
      <c r="F1664" s="3">
        <v>0.29930555555555555</v>
      </c>
      <c r="G1664">
        <v>32</v>
      </c>
      <c r="H1664" s="2" t="s">
        <v>43</v>
      </c>
      <c r="I1664" s="2" t="s">
        <v>14</v>
      </c>
      <c r="J1664" s="2" t="s">
        <v>42</v>
      </c>
      <c r="K1664" s="2" t="s">
        <v>16</v>
      </c>
    </row>
    <row r="1665" spans="1:11" x14ac:dyDescent="0.3">
      <c r="A1665">
        <v>1664</v>
      </c>
      <c r="B1665" s="1">
        <v>45360</v>
      </c>
      <c r="C1665" s="2" t="s">
        <v>35</v>
      </c>
      <c r="D1665" s="2" t="s">
        <v>20</v>
      </c>
      <c r="E1665" s="3">
        <v>0.58333333333333337</v>
      </c>
      <c r="F1665" s="3">
        <v>0.59513888888888888</v>
      </c>
      <c r="G1665">
        <v>17</v>
      </c>
      <c r="H1665" s="2" t="s">
        <v>25</v>
      </c>
      <c r="I1665" s="2" t="s">
        <v>14</v>
      </c>
      <c r="J1665" s="2" t="s">
        <v>33</v>
      </c>
      <c r="K1665" s="2" t="s">
        <v>16</v>
      </c>
    </row>
    <row r="1666" spans="1:11" x14ac:dyDescent="0.3">
      <c r="A1666">
        <v>1665</v>
      </c>
      <c r="B1666" s="1">
        <v>45360</v>
      </c>
      <c r="C1666" s="2" t="s">
        <v>35</v>
      </c>
      <c r="D1666" s="2" t="s">
        <v>24</v>
      </c>
      <c r="E1666" s="3">
        <v>0.91666666666666663</v>
      </c>
      <c r="F1666" s="3">
        <v>0.94791666666666663</v>
      </c>
      <c r="G1666">
        <v>45</v>
      </c>
      <c r="H1666" s="2" t="s">
        <v>31</v>
      </c>
      <c r="I1666" s="2" t="s">
        <v>18</v>
      </c>
      <c r="J1666" s="2" t="s">
        <v>32</v>
      </c>
      <c r="K1666" s="2" t="s">
        <v>16</v>
      </c>
    </row>
    <row r="1667" spans="1:11" x14ac:dyDescent="0.3">
      <c r="A1667">
        <v>1666</v>
      </c>
      <c r="B1667" s="1">
        <v>45360</v>
      </c>
      <c r="C1667" s="2" t="s">
        <v>35</v>
      </c>
      <c r="D1667" s="2" t="s">
        <v>24</v>
      </c>
      <c r="E1667" s="3">
        <v>0.97430555555555554</v>
      </c>
      <c r="F1667" s="3">
        <v>0.95902777777777781</v>
      </c>
      <c r="G1667">
        <v>38</v>
      </c>
      <c r="H1667" s="2" t="s">
        <v>17</v>
      </c>
      <c r="I1667" s="2" t="s">
        <v>18</v>
      </c>
      <c r="J1667" s="2" t="s">
        <v>26</v>
      </c>
      <c r="K1667" s="2" t="s">
        <v>16</v>
      </c>
    </row>
    <row r="1668" spans="1:11" x14ac:dyDescent="0.3">
      <c r="A1668">
        <v>1667</v>
      </c>
      <c r="B1668" s="1">
        <v>45360</v>
      </c>
      <c r="C1668" s="2" t="s">
        <v>41</v>
      </c>
      <c r="D1668" s="2" t="s">
        <v>12</v>
      </c>
      <c r="E1668" s="3">
        <v>0.25</v>
      </c>
      <c r="F1668" s="3">
        <v>0.26805555555555555</v>
      </c>
      <c r="G1668">
        <v>26</v>
      </c>
      <c r="H1668" s="2" t="s">
        <v>25</v>
      </c>
      <c r="I1668" s="2" t="s">
        <v>14</v>
      </c>
      <c r="J1668" s="2" t="s">
        <v>29</v>
      </c>
      <c r="K1668" s="2" t="s">
        <v>16</v>
      </c>
    </row>
    <row r="1669" spans="1:11" x14ac:dyDescent="0.3">
      <c r="A1669">
        <v>1668</v>
      </c>
      <c r="B1669" s="1">
        <v>45360</v>
      </c>
      <c r="C1669" s="2" t="s">
        <v>41</v>
      </c>
      <c r="D1669" s="2" t="s">
        <v>12</v>
      </c>
      <c r="E1669" s="3">
        <v>0.29305555555555557</v>
      </c>
      <c r="F1669" s="3">
        <v>0.30833333333333335</v>
      </c>
      <c r="G1669">
        <v>22</v>
      </c>
      <c r="H1669" s="2" t="s">
        <v>39</v>
      </c>
      <c r="I1669" s="2" t="s">
        <v>14</v>
      </c>
      <c r="J1669" s="2" t="s">
        <v>42</v>
      </c>
      <c r="K1669" s="2" t="s">
        <v>16</v>
      </c>
    </row>
    <row r="1670" spans="1:11" x14ac:dyDescent="0.3">
      <c r="A1670">
        <v>1669</v>
      </c>
      <c r="B1670" s="1">
        <v>45360</v>
      </c>
      <c r="C1670" s="2" t="s">
        <v>41</v>
      </c>
      <c r="D1670" s="2" t="s">
        <v>20</v>
      </c>
      <c r="E1670" s="3">
        <v>0.58333333333333337</v>
      </c>
      <c r="F1670" s="3">
        <v>0.60972222222222228</v>
      </c>
      <c r="G1670">
        <v>38</v>
      </c>
      <c r="H1670" s="2" t="s">
        <v>43</v>
      </c>
      <c r="I1670" s="2" t="s">
        <v>14</v>
      </c>
      <c r="J1670" s="2" t="s">
        <v>22</v>
      </c>
      <c r="K1670" s="2" t="s">
        <v>16</v>
      </c>
    </row>
    <row r="1671" spans="1:11" x14ac:dyDescent="0.3">
      <c r="A1671">
        <v>1670</v>
      </c>
      <c r="B1671" s="1">
        <v>45360</v>
      </c>
      <c r="C1671" s="2" t="s">
        <v>41</v>
      </c>
      <c r="D1671" s="2" t="s">
        <v>20</v>
      </c>
      <c r="E1671" s="3">
        <v>0.64375000000000004</v>
      </c>
      <c r="F1671" s="3">
        <v>0.65208333333333335</v>
      </c>
      <c r="G1671">
        <v>12</v>
      </c>
      <c r="H1671" s="2" t="s">
        <v>25</v>
      </c>
      <c r="I1671" s="2" t="s">
        <v>14</v>
      </c>
      <c r="J1671" s="2" t="s">
        <v>38</v>
      </c>
      <c r="K1671" s="2" t="s">
        <v>16</v>
      </c>
    </row>
    <row r="1672" spans="1:11" x14ac:dyDescent="0.3">
      <c r="A1672">
        <v>1671</v>
      </c>
      <c r="B1672" s="1">
        <v>45360</v>
      </c>
      <c r="C1672" s="2" t="s">
        <v>41</v>
      </c>
      <c r="D1672" s="2" t="s">
        <v>20</v>
      </c>
      <c r="E1672" s="3">
        <v>0.6791666666666667</v>
      </c>
      <c r="F1672" s="3">
        <v>0.69374999999999998</v>
      </c>
      <c r="G1672">
        <v>21</v>
      </c>
      <c r="H1672" s="2" t="s">
        <v>43</v>
      </c>
      <c r="I1672" s="2" t="s">
        <v>14</v>
      </c>
      <c r="J1672" s="2" t="s">
        <v>26</v>
      </c>
      <c r="K1672" s="2" t="s">
        <v>16</v>
      </c>
    </row>
    <row r="1673" spans="1:11" x14ac:dyDescent="0.3">
      <c r="A1673">
        <v>1672</v>
      </c>
      <c r="B1673" s="1">
        <v>45360</v>
      </c>
      <c r="C1673" s="2" t="s">
        <v>41</v>
      </c>
      <c r="D1673" s="2" t="s">
        <v>24</v>
      </c>
      <c r="E1673" s="3">
        <v>0.91666666666666663</v>
      </c>
      <c r="F1673" s="3">
        <v>0.9375</v>
      </c>
      <c r="G1673">
        <v>30</v>
      </c>
      <c r="H1673" s="2" t="s">
        <v>17</v>
      </c>
      <c r="I1673" s="2" t="s">
        <v>18</v>
      </c>
      <c r="J1673" s="2" t="s">
        <v>40</v>
      </c>
      <c r="K1673" s="2" t="s">
        <v>16</v>
      </c>
    </row>
    <row r="1674" spans="1:11" x14ac:dyDescent="0.3">
      <c r="A1674">
        <v>1673</v>
      </c>
      <c r="B1674" s="1">
        <v>45360</v>
      </c>
      <c r="C1674" s="2" t="s">
        <v>44</v>
      </c>
      <c r="D1674" s="2" t="s">
        <v>12</v>
      </c>
      <c r="E1674" s="3">
        <v>0.25</v>
      </c>
      <c r="F1674" s="3">
        <v>0.27638888888888891</v>
      </c>
      <c r="G1674">
        <v>38</v>
      </c>
      <c r="H1674" s="2" t="s">
        <v>39</v>
      </c>
      <c r="I1674" s="2" t="s">
        <v>14</v>
      </c>
      <c r="J1674" s="2" t="s">
        <v>29</v>
      </c>
      <c r="K1674" s="2" t="s">
        <v>16</v>
      </c>
    </row>
    <row r="1675" spans="1:11" x14ac:dyDescent="0.3">
      <c r="A1675">
        <v>1674</v>
      </c>
      <c r="B1675" s="1">
        <v>45360</v>
      </c>
      <c r="C1675" s="2" t="s">
        <v>44</v>
      </c>
      <c r="D1675" s="2" t="s">
        <v>20</v>
      </c>
      <c r="E1675" s="3">
        <v>0.58333333333333337</v>
      </c>
      <c r="F1675" s="3">
        <v>0.59375</v>
      </c>
      <c r="G1675">
        <v>15</v>
      </c>
      <c r="H1675" s="2" t="s">
        <v>39</v>
      </c>
      <c r="I1675" s="2" t="s">
        <v>14</v>
      </c>
      <c r="J1675" s="2" t="s">
        <v>40</v>
      </c>
      <c r="K1675" s="2" t="s">
        <v>16</v>
      </c>
    </row>
    <row r="1676" spans="1:11" x14ac:dyDescent="0.3">
      <c r="A1676">
        <v>1675</v>
      </c>
      <c r="B1676" s="1">
        <v>45360</v>
      </c>
      <c r="C1676" s="2" t="s">
        <v>44</v>
      </c>
      <c r="D1676" s="2" t="s">
        <v>20</v>
      </c>
      <c r="E1676" s="3">
        <v>0.61319444444444449</v>
      </c>
      <c r="F1676" s="3">
        <v>0.61944444444444446</v>
      </c>
      <c r="G1676">
        <v>9</v>
      </c>
      <c r="H1676" s="2" t="s">
        <v>39</v>
      </c>
      <c r="I1676" s="2" t="s">
        <v>14</v>
      </c>
      <c r="J1676" s="2" t="s">
        <v>46</v>
      </c>
      <c r="K1676" s="2" t="s">
        <v>16</v>
      </c>
    </row>
    <row r="1677" spans="1:11" x14ac:dyDescent="0.3">
      <c r="A1677">
        <v>1676</v>
      </c>
      <c r="B1677" s="1">
        <v>45360</v>
      </c>
      <c r="C1677" s="2" t="s">
        <v>44</v>
      </c>
      <c r="D1677" s="2" t="s">
        <v>20</v>
      </c>
      <c r="E1677" s="3">
        <v>0.64652777777777781</v>
      </c>
      <c r="F1677" s="3">
        <v>0.65138888888888891</v>
      </c>
      <c r="G1677">
        <v>7</v>
      </c>
      <c r="H1677" s="2" t="s">
        <v>13</v>
      </c>
      <c r="I1677" s="2" t="s">
        <v>14</v>
      </c>
      <c r="J1677" s="2" t="s">
        <v>26</v>
      </c>
      <c r="K1677" s="2" t="s">
        <v>16</v>
      </c>
    </row>
    <row r="1678" spans="1:11" x14ac:dyDescent="0.3">
      <c r="A1678">
        <v>1677</v>
      </c>
      <c r="B1678" s="1">
        <v>45360</v>
      </c>
      <c r="C1678" s="2" t="s">
        <v>44</v>
      </c>
      <c r="D1678" s="2" t="s">
        <v>24</v>
      </c>
      <c r="E1678" s="3">
        <v>0.91666666666666663</v>
      </c>
      <c r="F1678" s="3">
        <v>0.91736111111111107</v>
      </c>
      <c r="G1678">
        <v>1</v>
      </c>
      <c r="H1678" s="2" t="s">
        <v>27</v>
      </c>
      <c r="I1678" s="2" t="s">
        <v>18</v>
      </c>
      <c r="J1678" s="2" t="s">
        <v>26</v>
      </c>
      <c r="K1678" s="2" t="s">
        <v>16</v>
      </c>
    </row>
    <row r="1679" spans="1:11" x14ac:dyDescent="0.3">
      <c r="A1679">
        <v>1678</v>
      </c>
      <c r="B1679" s="1">
        <v>45361</v>
      </c>
      <c r="C1679" s="2" t="s">
        <v>11</v>
      </c>
      <c r="D1679" s="2" t="s">
        <v>12</v>
      </c>
      <c r="E1679" s="3">
        <v>0.25</v>
      </c>
      <c r="F1679" s="3">
        <v>0.26874999999999999</v>
      </c>
      <c r="G1679">
        <v>27</v>
      </c>
      <c r="H1679" s="2" t="s">
        <v>37</v>
      </c>
      <c r="I1679" s="2" t="s">
        <v>18</v>
      </c>
      <c r="J1679" s="2" t="s">
        <v>46</v>
      </c>
      <c r="K1679" s="2" t="s">
        <v>16</v>
      </c>
    </row>
    <row r="1680" spans="1:11" x14ac:dyDescent="0.3">
      <c r="A1680">
        <v>1679</v>
      </c>
      <c r="B1680" s="1">
        <v>45361</v>
      </c>
      <c r="C1680" s="2" t="s">
        <v>11</v>
      </c>
      <c r="D1680" s="2" t="s">
        <v>12</v>
      </c>
      <c r="E1680" s="3">
        <v>0.28680555555555554</v>
      </c>
      <c r="F1680" s="3">
        <v>0.25416666666666665</v>
      </c>
      <c r="G1680">
        <v>13</v>
      </c>
      <c r="H1680" s="2" t="s">
        <v>43</v>
      </c>
      <c r="I1680" s="2" t="s">
        <v>14</v>
      </c>
      <c r="J1680" s="2" t="s">
        <v>32</v>
      </c>
      <c r="K1680" s="2" t="s">
        <v>16</v>
      </c>
    </row>
    <row r="1681" spans="1:11" x14ac:dyDescent="0.3">
      <c r="A1681">
        <v>1680</v>
      </c>
      <c r="B1681" s="1">
        <v>45361</v>
      </c>
      <c r="C1681" s="2" t="s">
        <v>11</v>
      </c>
      <c r="D1681" s="2" t="s">
        <v>20</v>
      </c>
      <c r="E1681" s="3">
        <v>0.58333333333333337</v>
      </c>
      <c r="F1681" s="3">
        <v>0.61597222222222225</v>
      </c>
      <c r="G1681">
        <v>47</v>
      </c>
      <c r="H1681" s="2" t="s">
        <v>31</v>
      </c>
      <c r="I1681" s="2" t="s">
        <v>18</v>
      </c>
      <c r="J1681" s="2" t="s">
        <v>15</v>
      </c>
      <c r="K1681" s="2" t="s">
        <v>16</v>
      </c>
    </row>
    <row r="1682" spans="1:11" x14ac:dyDescent="0.3">
      <c r="A1682">
        <v>1681</v>
      </c>
      <c r="B1682" s="1">
        <v>45361</v>
      </c>
      <c r="C1682" s="2" t="s">
        <v>11</v>
      </c>
      <c r="D1682" s="2" t="s">
        <v>20</v>
      </c>
      <c r="E1682" s="3">
        <v>0.62638888888888888</v>
      </c>
      <c r="F1682" s="3">
        <v>0.65625</v>
      </c>
      <c r="G1682">
        <v>43</v>
      </c>
      <c r="H1682" s="2" t="s">
        <v>39</v>
      </c>
      <c r="I1682" s="2" t="s">
        <v>14</v>
      </c>
      <c r="J1682" s="2" t="s">
        <v>15</v>
      </c>
      <c r="K1682" s="2" t="s">
        <v>16</v>
      </c>
    </row>
    <row r="1683" spans="1:11" x14ac:dyDescent="0.3">
      <c r="A1683">
        <v>1682</v>
      </c>
      <c r="B1683" s="1">
        <v>45361</v>
      </c>
      <c r="C1683" s="2" t="s">
        <v>11</v>
      </c>
      <c r="D1683" s="2" t="s">
        <v>24</v>
      </c>
      <c r="E1683" s="3">
        <v>0.91666666666666663</v>
      </c>
      <c r="F1683" s="3">
        <v>0.93888888888888888</v>
      </c>
      <c r="G1683">
        <v>32</v>
      </c>
      <c r="H1683" s="2" t="s">
        <v>21</v>
      </c>
      <c r="I1683" s="2" t="s">
        <v>14</v>
      </c>
      <c r="J1683" s="2" t="s">
        <v>32</v>
      </c>
      <c r="K1683" s="2" t="s">
        <v>16</v>
      </c>
    </row>
    <row r="1684" spans="1:11" x14ac:dyDescent="0.3">
      <c r="A1684">
        <v>1683</v>
      </c>
      <c r="B1684" s="1">
        <v>45361</v>
      </c>
      <c r="C1684" s="2" t="s">
        <v>30</v>
      </c>
      <c r="D1684" s="2" t="s">
        <v>12</v>
      </c>
      <c r="E1684" s="3">
        <v>0.25</v>
      </c>
      <c r="F1684" s="3">
        <v>0.26319444444444445</v>
      </c>
      <c r="G1684">
        <v>19</v>
      </c>
      <c r="H1684" s="2" t="s">
        <v>37</v>
      </c>
      <c r="I1684" s="2" t="s">
        <v>18</v>
      </c>
      <c r="J1684" s="2" t="s">
        <v>40</v>
      </c>
      <c r="K1684" s="2" t="s">
        <v>16</v>
      </c>
    </row>
    <row r="1685" spans="1:11" x14ac:dyDescent="0.3">
      <c r="A1685">
        <v>1684</v>
      </c>
      <c r="B1685" s="1">
        <v>45361</v>
      </c>
      <c r="C1685" s="2" t="s">
        <v>30</v>
      </c>
      <c r="D1685" s="2" t="s">
        <v>12</v>
      </c>
      <c r="E1685" s="3">
        <v>0.28541666666666665</v>
      </c>
      <c r="F1685" s="3">
        <v>0.25624999999999998</v>
      </c>
      <c r="G1685">
        <v>18</v>
      </c>
      <c r="H1685" s="2" t="s">
        <v>25</v>
      </c>
      <c r="I1685" s="2" t="s">
        <v>14</v>
      </c>
      <c r="J1685" s="2" t="s">
        <v>23</v>
      </c>
      <c r="K1685" s="2" t="s">
        <v>16</v>
      </c>
    </row>
    <row r="1686" spans="1:11" x14ac:dyDescent="0.3">
      <c r="A1686">
        <v>1685</v>
      </c>
      <c r="B1686" s="1">
        <v>45361</v>
      </c>
      <c r="C1686" s="2" t="s">
        <v>30</v>
      </c>
      <c r="D1686" s="2" t="s">
        <v>20</v>
      </c>
      <c r="E1686" s="3">
        <v>0.58333333333333337</v>
      </c>
      <c r="F1686" s="3">
        <v>0.59791666666666665</v>
      </c>
      <c r="G1686">
        <v>21</v>
      </c>
      <c r="H1686" s="2" t="s">
        <v>39</v>
      </c>
      <c r="I1686" s="2" t="s">
        <v>14</v>
      </c>
      <c r="J1686" s="2" t="s">
        <v>29</v>
      </c>
      <c r="K1686" s="2" t="s">
        <v>16</v>
      </c>
    </row>
    <row r="1687" spans="1:11" x14ac:dyDescent="0.3">
      <c r="A1687">
        <v>1686</v>
      </c>
      <c r="B1687" s="1">
        <v>45361</v>
      </c>
      <c r="C1687" s="2" t="s">
        <v>30</v>
      </c>
      <c r="D1687" s="2" t="s">
        <v>24</v>
      </c>
      <c r="E1687" s="3">
        <v>0.91666666666666663</v>
      </c>
      <c r="F1687" s="3">
        <v>0.94097222222222221</v>
      </c>
      <c r="G1687">
        <v>35</v>
      </c>
      <c r="H1687" s="2" t="s">
        <v>25</v>
      </c>
      <c r="I1687" s="2" t="s">
        <v>14</v>
      </c>
      <c r="J1687" s="2" t="s">
        <v>33</v>
      </c>
      <c r="K1687" s="2" t="s">
        <v>16</v>
      </c>
    </row>
    <row r="1688" spans="1:11" x14ac:dyDescent="0.3">
      <c r="A1688">
        <v>1687</v>
      </c>
      <c r="B1688" s="1">
        <v>45361</v>
      </c>
      <c r="C1688" s="2" t="s">
        <v>35</v>
      </c>
      <c r="D1688" s="2" t="s">
        <v>12</v>
      </c>
      <c r="E1688" s="3">
        <v>0.25</v>
      </c>
      <c r="F1688" s="3">
        <v>0.2590277777777778</v>
      </c>
      <c r="G1688">
        <v>13</v>
      </c>
      <c r="H1688" s="2" t="s">
        <v>13</v>
      </c>
      <c r="I1688" s="2" t="s">
        <v>14</v>
      </c>
      <c r="J1688" s="2" t="s">
        <v>26</v>
      </c>
      <c r="K1688" s="2" t="s">
        <v>16</v>
      </c>
    </row>
    <row r="1689" spans="1:11" x14ac:dyDescent="0.3">
      <c r="A1689">
        <v>1688</v>
      </c>
      <c r="B1689" s="1">
        <v>45361</v>
      </c>
      <c r="C1689" s="2" t="s">
        <v>35</v>
      </c>
      <c r="D1689" s="2" t="s">
        <v>12</v>
      </c>
      <c r="E1689" s="3">
        <v>0.27152777777777776</v>
      </c>
      <c r="F1689" s="3">
        <v>0.28472222222222221</v>
      </c>
      <c r="G1689">
        <v>19</v>
      </c>
      <c r="H1689" s="2" t="s">
        <v>31</v>
      </c>
      <c r="I1689" s="2" t="s">
        <v>18</v>
      </c>
      <c r="J1689" s="2" t="s">
        <v>42</v>
      </c>
      <c r="K1689" s="2" t="s">
        <v>16</v>
      </c>
    </row>
    <row r="1690" spans="1:11" x14ac:dyDescent="0.3">
      <c r="A1690">
        <v>1689</v>
      </c>
      <c r="B1690" s="1">
        <v>45361</v>
      </c>
      <c r="C1690" s="2" t="s">
        <v>35</v>
      </c>
      <c r="D1690" s="2" t="s">
        <v>20</v>
      </c>
      <c r="E1690" s="3">
        <v>0.58333333333333337</v>
      </c>
      <c r="F1690" s="3">
        <v>0.58680555555555558</v>
      </c>
      <c r="G1690">
        <v>5</v>
      </c>
      <c r="H1690" s="2" t="s">
        <v>39</v>
      </c>
      <c r="I1690" s="2" t="s">
        <v>14</v>
      </c>
      <c r="J1690" s="2" t="s">
        <v>29</v>
      </c>
      <c r="K1690" s="2" t="s">
        <v>16</v>
      </c>
    </row>
    <row r="1691" spans="1:11" x14ac:dyDescent="0.3">
      <c r="A1691">
        <v>1690</v>
      </c>
      <c r="B1691" s="1">
        <v>45361</v>
      </c>
      <c r="C1691" s="2" t="s">
        <v>35</v>
      </c>
      <c r="D1691" s="2" t="s">
        <v>24</v>
      </c>
      <c r="E1691" s="3">
        <v>0.91666666666666663</v>
      </c>
      <c r="F1691" s="3">
        <v>0.94374999999999998</v>
      </c>
      <c r="G1691">
        <v>39</v>
      </c>
      <c r="H1691" s="2" t="s">
        <v>17</v>
      </c>
      <c r="I1691" s="2" t="s">
        <v>18</v>
      </c>
      <c r="J1691" s="2" t="s">
        <v>23</v>
      </c>
      <c r="K1691" s="2" t="s">
        <v>16</v>
      </c>
    </row>
    <row r="1692" spans="1:11" x14ac:dyDescent="0.3">
      <c r="A1692">
        <v>1691</v>
      </c>
      <c r="B1692" s="1">
        <v>45361</v>
      </c>
      <c r="C1692" s="2" t="s">
        <v>35</v>
      </c>
      <c r="D1692" s="2" t="s">
        <v>24</v>
      </c>
      <c r="E1692" s="3">
        <v>0.98541666666666672</v>
      </c>
      <c r="F1692" s="3">
        <v>0.98402777777777772</v>
      </c>
      <c r="G1692">
        <v>58</v>
      </c>
      <c r="H1692" s="2" t="s">
        <v>25</v>
      </c>
      <c r="I1692" s="2" t="s">
        <v>14</v>
      </c>
      <c r="J1692" s="2" t="s">
        <v>19</v>
      </c>
      <c r="K1692" s="2" t="s">
        <v>16</v>
      </c>
    </row>
    <row r="1693" spans="1:11" x14ac:dyDescent="0.3">
      <c r="A1693">
        <v>1692</v>
      </c>
      <c r="B1693" s="1">
        <v>45361</v>
      </c>
      <c r="C1693" s="2" t="s">
        <v>41</v>
      </c>
      <c r="D1693" s="2" t="s">
        <v>12</v>
      </c>
      <c r="E1693" s="3">
        <v>0.25</v>
      </c>
      <c r="F1693" s="3">
        <v>0.27291666666666664</v>
      </c>
      <c r="G1693">
        <v>33</v>
      </c>
      <c r="H1693" s="2" t="s">
        <v>43</v>
      </c>
      <c r="I1693" s="2" t="s">
        <v>14</v>
      </c>
      <c r="J1693" s="2" t="s">
        <v>28</v>
      </c>
      <c r="K1693" s="2" t="s">
        <v>16</v>
      </c>
    </row>
    <row r="1694" spans="1:11" x14ac:dyDescent="0.3">
      <c r="A1694">
        <v>1693</v>
      </c>
      <c r="B1694" s="1">
        <v>45361</v>
      </c>
      <c r="C1694" s="2" t="s">
        <v>41</v>
      </c>
      <c r="D1694" s="2" t="s">
        <v>12</v>
      </c>
      <c r="E1694" s="3">
        <v>0.30972222222222223</v>
      </c>
      <c r="F1694" s="3">
        <v>0.30277777777777776</v>
      </c>
      <c r="G1694">
        <v>50</v>
      </c>
      <c r="H1694" s="2" t="s">
        <v>43</v>
      </c>
      <c r="I1694" s="2" t="s">
        <v>14</v>
      </c>
      <c r="J1694" s="2" t="s">
        <v>40</v>
      </c>
      <c r="K1694" s="2" t="s">
        <v>16</v>
      </c>
    </row>
    <row r="1695" spans="1:11" x14ac:dyDescent="0.3">
      <c r="A1695">
        <v>1694</v>
      </c>
      <c r="B1695" s="1">
        <v>45361</v>
      </c>
      <c r="C1695" s="2" t="s">
        <v>41</v>
      </c>
      <c r="D1695" s="2" t="s">
        <v>12</v>
      </c>
      <c r="E1695" s="3">
        <v>0.36666666666666664</v>
      </c>
      <c r="F1695" s="3">
        <v>0.33750000000000002</v>
      </c>
      <c r="G1695">
        <v>18</v>
      </c>
      <c r="H1695" s="2" t="s">
        <v>27</v>
      </c>
      <c r="I1695" s="2" t="s">
        <v>18</v>
      </c>
      <c r="J1695" s="2" t="s">
        <v>23</v>
      </c>
      <c r="K1695" s="2" t="s">
        <v>16</v>
      </c>
    </row>
    <row r="1696" spans="1:11" x14ac:dyDescent="0.3">
      <c r="A1696">
        <v>1695</v>
      </c>
      <c r="B1696" s="1">
        <v>45361</v>
      </c>
      <c r="C1696" s="2" t="s">
        <v>41</v>
      </c>
      <c r="D1696" s="2" t="s">
        <v>20</v>
      </c>
      <c r="E1696" s="3">
        <v>0.58333333333333337</v>
      </c>
      <c r="F1696" s="3">
        <v>0.58750000000000002</v>
      </c>
      <c r="G1696">
        <v>6</v>
      </c>
      <c r="H1696" s="2" t="s">
        <v>31</v>
      </c>
      <c r="I1696" s="2" t="s">
        <v>18</v>
      </c>
      <c r="J1696" s="2" t="s">
        <v>46</v>
      </c>
      <c r="K1696" s="2" t="s">
        <v>16</v>
      </c>
    </row>
    <row r="1697" spans="1:11" x14ac:dyDescent="0.3">
      <c r="A1697">
        <v>1696</v>
      </c>
      <c r="B1697" s="1">
        <v>45361</v>
      </c>
      <c r="C1697" s="2" t="s">
        <v>41</v>
      </c>
      <c r="D1697" s="2" t="s">
        <v>20</v>
      </c>
      <c r="E1697" s="3">
        <v>0.62847222222222221</v>
      </c>
      <c r="F1697" s="3">
        <v>0.65</v>
      </c>
      <c r="G1697">
        <v>31</v>
      </c>
      <c r="H1697" s="2" t="s">
        <v>34</v>
      </c>
      <c r="I1697" s="2" t="s">
        <v>18</v>
      </c>
      <c r="J1697" s="2" t="s">
        <v>38</v>
      </c>
      <c r="K1697" s="2" t="s">
        <v>16</v>
      </c>
    </row>
    <row r="1698" spans="1:11" x14ac:dyDescent="0.3">
      <c r="A1698">
        <v>1697</v>
      </c>
      <c r="B1698" s="1">
        <v>45361</v>
      </c>
      <c r="C1698" s="2" t="s">
        <v>41</v>
      </c>
      <c r="D1698" s="2" t="s">
        <v>24</v>
      </c>
      <c r="E1698" s="3">
        <v>0.91666666666666663</v>
      </c>
      <c r="F1698" s="3">
        <v>0.93333333333333335</v>
      </c>
      <c r="G1698">
        <v>24</v>
      </c>
      <c r="H1698" s="2" t="s">
        <v>13</v>
      </c>
      <c r="I1698" s="2" t="s">
        <v>14</v>
      </c>
      <c r="J1698" s="2" t="s">
        <v>29</v>
      </c>
      <c r="K1698" s="2" t="s">
        <v>16</v>
      </c>
    </row>
    <row r="1699" spans="1:11" x14ac:dyDescent="0.3">
      <c r="A1699">
        <v>1698</v>
      </c>
      <c r="B1699" s="1">
        <v>45361</v>
      </c>
      <c r="C1699" s="2" t="s">
        <v>41</v>
      </c>
      <c r="D1699" s="2" t="s">
        <v>24</v>
      </c>
      <c r="E1699" s="3">
        <v>0.96250000000000002</v>
      </c>
      <c r="F1699" s="3">
        <v>0.9819444444444444</v>
      </c>
      <c r="G1699">
        <v>28</v>
      </c>
      <c r="H1699" s="2" t="s">
        <v>17</v>
      </c>
      <c r="I1699" s="2" t="s">
        <v>18</v>
      </c>
      <c r="J1699" s="2" t="s">
        <v>29</v>
      </c>
      <c r="K1699" s="2" t="s">
        <v>16</v>
      </c>
    </row>
    <row r="1700" spans="1:11" x14ac:dyDescent="0.3">
      <c r="A1700">
        <v>1699</v>
      </c>
      <c r="B1700" s="1">
        <v>45361</v>
      </c>
      <c r="C1700" s="2" t="s">
        <v>41</v>
      </c>
      <c r="D1700" s="2" t="s">
        <v>24</v>
      </c>
      <c r="E1700" s="3">
        <v>1.2500000000000001E-2</v>
      </c>
      <c r="F1700" s="3">
        <v>4.0972222222222222E-2</v>
      </c>
      <c r="G1700">
        <v>41</v>
      </c>
      <c r="H1700" s="2" t="s">
        <v>39</v>
      </c>
      <c r="I1700" s="2" t="s">
        <v>14</v>
      </c>
      <c r="J1700" s="2" t="s">
        <v>46</v>
      </c>
      <c r="K1700" s="2" t="s">
        <v>16</v>
      </c>
    </row>
    <row r="1701" spans="1:11" x14ac:dyDescent="0.3">
      <c r="A1701">
        <v>1700</v>
      </c>
      <c r="B1701" s="1">
        <v>45361</v>
      </c>
      <c r="C1701" s="2" t="s">
        <v>44</v>
      </c>
      <c r="D1701" s="2" t="s">
        <v>12</v>
      </c>
      <c r="E1701" s="3">
        <v>0.25</v>
      </c>
      <c r="F1701" s="3">
        <v>0.25763888888888886</v>
      </c>
      <c r="G1701">
        <v>11</v>
      </c>
      <c r="H1701" s="2" t="s">
        <v>25</v>
      </c>
      <c r="I1701" s="2" t="s">
        <v>14</v>
      </c>
      <c r="J1701" s="2" t="s">
        <v>33</v>
      </c>
      <c r="K1701" s="2" t="s">
        <v>16</v>
      </c>
    </row>
    <row r="1702" spans="1:11" x14ac:dyDescent="0.3">
      <c r="A1702">
        <v>1701</v>
      </c>
      <c r="B1702" s="1">
        <v>45361</v>
      </c>
      <c r="C1702" s="2" t="s">
        <v>44</v>
      </c>
      <c r="D1702" s="2" t="s">
        <v>20</v>
      </c>
      <c r="E1702" s="3">
        <v>0.58333333333333337</v>
      </c>
      <c r="F1702" s="3">
        <v>0.61250000000000004</v>
      </c>
      <c r="G1702">
        <v>42</v>
      </c>
      <c r="H1702" s="2" t="s">
        <v>31</v>
      </c>
      <c r="I1702" s="2" t="s">
        <v>18</v>
      </c>
      <c r="J1702" s="2" t="s">
        <v>40</v>
      </c>
      <c r="K1702" s="2" t="s">
        <v>16</v>
      </c>
    </row>
    <row r="1703" spans="1:11" x14ac:dyDescent="0.3">
      <c r="A1703">
        <v>1702</v>
      </c>
      <c r="B1703" s="1">
        <v>45361</v>
      </c>
      <c r="C1703" s="2" t="s">
        <v>44</v>
      </c>
      <c r="D1703" s="2" t="s">
        <v>24</v>
      </c>
      <c r="E1703" s="3">
        <v>0.91666666666666663</v>
      </c>
      <c r="F1703" s="3">
        <v>0.92222222222222228</v>
      </c>
      <c r="G1703">
        <v>8</v>
      </c>
      <c r="H1703" s="2" t="s">
        <v>39</v>
      </c>
      <c r="I1703" s="2" t="s">
        <v>14</v>
      </c>
      <c r="J1703" s="2" t="s">
        <v>22</v>
      </c>
      <c r="K1703" s="2" t="s">
        <v>16</v>
      </c>
    </row>
    <row r="1704" spans="1:11" x14ac:dyDescent="0.3">
      <c r="A1704">
        <v>1703</v>
      </c>
      <c r="B1704" s="1">
        <v>45362</v>
      </c>
      <c r="C1704" s="2" t="s">
        <v>11</v>
      </c>
      <c r="D1704" s="2" t="s">
        <v>12</v>
      </c>
      <c r="E1704" s="3">
        <v>0.25</v>
      </c>
      <c r="F1704" s="3">
        <v>0.26805555555555555</v>
      </c>
      <c r="G1704">
        <v>26</v>
      </c>
      <c r="H1704" s="2" t="s">
        <v>21</v>
      </c>
      <c r="I1704" s="2" t="s">
        <v>14</v>
      </c>
      <c r="J1704" s="2" t="s">
        <v>19</v>
      </c>
      <c r="K1704" s="2" t="s">
        <v>16</v>
      </c>
    </row>
    <row r="1705" spans="1:11" x14ac:dyDescent="0.3">
      <c r="A1705">
        <v>1704</v>
      </c>
      <c r="B1705" s="1">
        <v>45362</v>
      </c>
      <c r="C1705" s="2" t="s">
        <v>11</v>
      </c>
      <c r="D1705" s="2" t="s">
        <v>20</v>
      </c>
      <c r="E1705" s="3">
        <v>0.58333333333333337</v>
      </c>
      <c r="F1705" s="3">
        <v>0.60763888888888884</v>
      </c>
      <c r="G1705">
        <v>35</v>
      </c>
      <c r="H1705" s="2" t="s">
        <v>43</v>
      </c>
      <c r="I1705" s="2" t="s">
        <v>14</v>
      </c>
      <c r="J1705" s="2" t="s">
        <v>22</v>
      </c>
      <c r="K1705" s="2" t="s">
        <v>16</v>
      </c>
    </row>
    <row r="1706" spans="1:11" x14ac:dyDescent="0.3">
      <c r="A1706">
        <v>1705</v>
      </c>
      <c r="B1706" s="1">
        <v>45362</v>
      </c>
      <c r="C1706" s="2" t="s">
        <v>11</v>
      </c>
      <c r="D1706" s="2" t="s">
        <v>20</v>
      </c>
      <c r="E1706" s="3">
        <v>0.6166666666666667</v>
      </c>
      <c r="F1706" s="3">
        <v>0.58333333333333337</v>
      </c>
      <c r="G1706">
        <v>12</v>
      </c>
      <c r="H1706" s="2" t="s">
        <v>21</v>
      </c>
      <c r="I1706" s="2" t="s">
        <v>14</v>
      </c>
      <c r="J1706" s="2" t="s">
        <v>33</v>
      </c>
      <c r="K1706" s="2" t="s">
        <v>16</v>
      </c>
    </row>
    <row r="1707" spans="1:11" x14ac:dyDescent="0.3">
      <c r="A1707">
        <v>1706</v>
      </c>
      <c r="B1707" s="1">
        <v>45362</v>
      </c>
      <c r="C1707" s="2" t="s">
        <v>11</v>
      </c>
      <c r="D1707" s="2" t="s">
        <v>20</v>
      </c>
      <c r="E1707" s="3">
        <v>0.65416666666666667</v>
      </c>
      <c r="F1707" s="3">
        <v>0.64861111111111114</v>
      </c>
      <c r="G1707">
        <v>52</v>
      </c>
      <c r="H1707" s="2" t="s">
        <v>37</v>
      </c>
      <c r="I1707" s="2" t="s">
        <v>18</v>
      </c>
      <c r="J1707" s="2" t="s">
        <v>45</v>
      </c>
      <c r="K1707" s="2" t="s">
        <v>16</v>
      </c>
    </row>
    <row r="1708" spans="1:11" x14ac:dyDescent="0.3">
      <c r="A1708">
        <v>1707</v>
      </c>
      <c r="B1708" s="1">
        <v>45362</v>
      </c>
      <c r="C1708" s="2" t="s">
        <v>11</v>
      </c>
      <c r="D1708" s="2" t="s">
        <v>24</v>
      </c>
      <c r="E1708" s="3">
        <v>0.91666666666666663</v>
      </c>
      <c r="F1708" s="3">
        <v>0.92013888888888884</v>
      </c>
      <c r="G1708">
        <v>5</v>
      </c>
      <c r="H1708" s="2" t="s">
        <v>31</v>
      </c>
      <c r="I1708" s="2" t="s">
        <v>18</v>
      </c>
      <c r="J1708" s="2" t="s">
        <v>45</v>
      </c>
      <c r="K1708" s="2" t="s">
        <v>16</v>
      </c>
    </row>
    <row r="1709" spans="1:11" x14ac:dyDescent="0.3">
      <c r="A1709">
        <v>1708</v>
      </c>
      <c r="B1709" s="1">
        <v>45362</v>
      </c>
      <c r="C1709" s="2" t="s">
        <v>30</v>
      </c>
      <c r="D1709" s="2" t="s">
        <v>12</v>
      </c>
      <c r="E1709" s="3">
        <v>0.25</v>
      </c>
      <c r="F1709" s="3">
        <v>0.26319444444444445</v>
      </c>
      <c r="G1709">
        <v>19</v>
      </c>
      <c r="H1709" s="2" t="s">
        <v>17</v>
      </c>
      <c r="I1709" s="2" t="s">
        <v>18</v>
      </c>
      <c r="J1709" s="2" t="s">
        <v>26</v>
      </c>
      <c r="K1709" s="2" t="s">
        <v>16</v>
      </c>
    </row>
    <row r="1710" spans="1:11" x14ac:dyDescent="0.3">
      <c r="A1710">
        <v>1709</v>
      </c>
      <c r="B1710" s="1">
        <v>45362</v>
      </c>
      <c r="C1710" s="2" t="s">
        <v>30</v>
      </c>
      <c r="D1710" s="2" t="s">
        <v>20</v>
      </c>
      <c r="E1710" s="3">
        <v>0.58333333333333337</v>
      </c>
      <c r="F1710" s="3">
        <v>0.5854166666666667</v>
      </c>
      <c r="G1710">
        <v>3</v>
      </c>
      <c r="H1710" s="2" t="s">
        <v>37</v>
      </c>
      <c r="I1710" s="2" t="s">
        <v>18</v>
      </c>
      <c r="J1710" s="2" t="s">
        <v>38</v>
      </c>
      <c r="K1710" s="2" t="s">
        <v>16</v>
      </c>
    </row>
    <row r="1711" spans="1:11" x14ac:dyDescent="0.3">
      <c r="A1711">
        <v>1710</v>
      </c>
      <c r="B1711" s="1">
        <v>45362</v>
      </c>
      <c r="C1711" s="2" t="s">
        <v>30</v>
      </c>
      <c r="D1711" s="2" t="s">
        <v>24</v>
      </c>
      <c r="E1711" s="3">
        <v>0.91666666666666663</v>
      </c>
      <c r="F1711" s="3">
        <v>0.9506944444444444</v>
      </c>
      <c r="G1711">
        <v>49</v>
      </c>
      <c r="H1711" s="2" t="s">
        <v>13</v>
      </c>
      <c r="I1711" s="2" t="s">
        <v>14</v>
      </c>
      <c r="J1711" s="2" t="s">
        <v>19</v>
      </c>
      <c r="K1711" s="2" t="s">
        <v>16</v>
      </c>
    </row>
    <row r="1712" spans="1:11" x14ac:dyDescent="0.3">
      <c r="A1712">
        <v>1711</v>
      </c>
      <c r="B1712" s="1">
        <v>45362</v>
      </c>
      <c r="C1712" s="2" t="s">
        <v>30</v>
      </c>
      <c r="D1712" s="2" t="s">
        <v>24</v>
      </c>
      <c r="E1712" s="3">
        <v>0.9604166666666667</v>
      </c>
      <c r="F1712" s="3">
        <v>0.96388888888888891</v>
      </c>
      <c r="G1712">
        <v>5</v>
      </c>
      <c r="H1712" s="2" t="s">
        <v>17</v>
      </c>
      <c r="I1712" s="2" t="s">
        <v>18</v>
      </c>
      <c r="J1712" s="2" t="s">
        <v>29</v>
      </c>
      <c r="K1712" s="2" t="s">
        <v>16</v>
      </c>
    </row>
    <row r="1713" spans="1:11" x14ac:dyDescent="0.3">
      <c r="A1713">
        <v>1712</v>
      </c>
      <c r="B1713" s="1">
        <v>45362</v>
      </c>
      <c r="C1713" s="2" t="s">
        <v>30</v>
      </c>
      <c r="D1713" s="2" t="s">
        <v>24</v>
      </c>
      <c r="E1713" s="3">
        <v>0.97569444444444442</v>
      </c>
      <c r="F1713" s="3">
        <v>0.9604166666666667</v>
      </c>
      <c r="G1713">
        <v>38</v>
      </c>
      <c r="H1713" s="2" t="s">
        <v>34</v>
      </c>
      <c r="I1713" s="2" t="s">
        <v>18</v>
      </c>
      <c r="J1713" s="2" t="s">
        <v>42</v>
      </c>
      <c r="K1713" s="2" t="s">
        <v>16</v>
      </c>
    </row>
    <row r="1714" spans="1:11" x14ac:dyDescent="0.3">
      <c r="A1714">
        <v>1713</v>
      </c>
      <c r="B1714" s="1">
        <v>45362</v>
      </c>
      <c r="C1714" s="2" t="s">
        <v>35</v>
      </c>
      <c r="D1714" s="2" t="s">
        <v>12</v>
      </c>
      <c r="E1714" s="3">
        <v>0.25</v>
      </c>
      <c r="F1714" s="3">
        <v>0.27430555555555558</v>
      </c>
      <c r="G1714">
        <v>35</v>
      </c>
      <c r="H1714" s="2" t="s">
        <v>37</v>
      </c>
      <c r="I1714" s="2" t="s">
        <v>18</v>
      </c>
      <c r="J1714" s="2" t="s">
        <v>22</v>
      </c>
      <c r="K1714" s="2" t="s">
        <v>16</v>
      </c>
    </row>
    <row r="1715" spans="1:11" x14ac:dyDescent="0.3">
      <c r="A1715">
        <v>1714</v>
      </c>
      <c r="B1715" s="1">
        <v>45362</v>
      </c>
      <c r="C1715" s="2" t="s">
        <v>35</v>
      </c>
      <c r="D1715" s="2" t="s">
        <v>20</v>
      </c>
      <c r="E1715" s="3">
        <v>0.58333333333333337</v>
      </c>
      <c r="F1715" s="3">
        <v>0.59791666666666665</v>
      </c>
      <c r="G1715">
        <v>21</v>
      </c>
      <c r="H1715" s="2" t="s">
        <v>37</v>
      </c>
      <c r="I1715" s="2" t="s">
        <v>18</v>
      </c>
      <c r="J1715" s="2" t="s">
        <v>32</v>
      </c>
      <c r="K1715" s="2" t="s">
        <v>16</v>
      </c>
    </row>
    <row r="1716" spans="1:11" x14ac:dyDescent="0.3">
      <c r="A1716">
        <v>1715</v>
      </c>
      <c r="B1716" s="1">
        <v>45362</v>
      </c>
      <c r="C1716" s="2" t="s">
        <v>35</v>
      </c>
      <c r="D1716" s="2" t="s">
        <v>24</v>
      </c>
      <c r="E1716" s="3">
        <v>0.91666666666666663</v>
      </c>
      <c r="F1716" s="3">
        <v>0.9375</v>
      </c>
      <c r="G1716">
        <v>30</v>
      </c>
      <c r="H1716" s="2" t="s">
        <v>27</v>
      </c>
      <c r="I1716" s="2" t="s">
        <v>18</v>
      </c>
      <c r="J1716" s="2" t="s">
        <v>15</v>
      </c>
      <c r="K1716" s="2" t="s">
        <v>16</v>
      </c>
    </row>
    <row r="1717" spans="1:11" x14ac:dyDescent="0.3">
      <c r="A1717">
        <v>1716</v>
      </c>
      <c r="B1717" s="1">
        <v>45362</v>
      </c>
      <c r="C1717" s="2" t="s">
        <v>35</v>
      </c>
      <c r="D1717" s="2" t="s">
        <v>24</v>
      </c>
      <c r="E1717" s="3">
        <v>0.95486111111111116</v>
      </c>
      <c r="F1717" s="3">
        <v>0.94791666666666663</v>
      </c>
      <c r="G1717">
        <v>50</v>
      </c>
      <c r="H1717" s="2" t="s">
        <v>31</v>
      </c>
      <c r="I1717" s="2" t="s">
        <v>18</v>
      </c>
      <c r="J1717" s="2" t="s">
        <v>26</v>
      </c>
      <c r="K1717" s="2" t="s">
        <v>16</v>
      </c>
    </row>
    <row r="1718" spans="1:11" x14ac:dyDescent="0.3">
      <c r="A1718">
        <v>1717</v>
      </c>
      <c r="B1718" s="1">
        <v>45362</v>
      </c>
      <c r="C1718" s="2" t="s">
        <v>41</v>
      </c>
      <c r="D1718" s="2" t="s">
        <v>12</v>
      </c>
      <c r="E1718" s="3">
        <v>0.25</v>
      </c>
      <c r="F1718" s="3">
        <v>0.27291666666666664</v>
      </c>
      <c r="G1718">
        <v>33</v>
      </c>
      <c r="H1718" s="2" t="s">
        <v>21</v>
      </c>
      <c r="I1718" s="2" t="s">
        <v>14</v>
      </c>
      <c r="J1718" s="2" t="s">
        <v>19</v>
      </c>
      <c r="K1718" s="2" t="s">
        <v>16</v>
      </c>
    </row>
    <row r="1719" spans="1:11" x14ac:dyDescent="0.3">
      <c r="A1719">
        <v>1718</v>
      </c>
      <c r="B1719" s="1">
        <v>45362</v>
      </c>
      <c r="C1719" s="2" t="s">
        <v>41</v>
      </c>
      <c r="D1719" s="2" t="s">
        <v>12</v>
      </c>
      <c r="E1719" s="3">
        <v>0.2986111111111111</v>
      </c>
      <c r="F1719" s="3">
        <v>0.30833333333333335</v>
      </c>
      <c r="G1719">
        <v>14</v>
      </c>
      <c r="H1719" s="2" t="s">
        <v>37</v>
      </c>
      <c r="I1719" s="2" t="s">
        <v>18</v>
      </c>
      <c r="J1719" s="2" t="s">
        <v>15</v>
      </c>
      <c r="K1719" s="2" t="s">
        <v>16</v>
      </c>
    </row>
    <row r="1720" spans="1:11" x14ac:dyDescent="0.3">
      <c r="A1720">
        <v>1719</v>
      </c>
      <c r="B1720" s="1">
        <v>45362</v>
      </c>
      <c r="C1720" s="2" t="s">
        <v>41</v>
      </c>
      <c r="D1720" s="2" t="s">
        <v>12</v>
      </c>
      <c r="E1720" s="3">
        <v>0.3215277777777778</v>
      </c>
      <c r="F1720" s="3">
        <v>0.31944444444444442</v>
      </c>
      <c r="G1720">
        <v>57</v>
      </c>
      <c r="H1720" s="2" t="s">
        <v>13</v>
      </c>
      <c r="I1720" s="2" t="s">
        <v>14</v>
      </c>
      <c r="J1720" s="2" t="s">
        <v>15</v>
      </c>
      <c r="K1720" s="2" t="s">
        <v>16</v>
      </c>
    </row>
    <row r="1721" spans="1:11" x14ac:dyDescent="0.3">
      <c r="A1721">
        <v>1720</v>
      </c>
      <c r="B1721" s="1">
        <v>45362</v>
      </c>
      <c r="C1721" s="2" t="s">
        <v>41</v>
      </c>
      <c r="D1721" s="2" t="s">
        <v>20</v>
      </c>
      <c r="E1721" s="3">
        <v>0.58333333333333337</v>
      </c>
      <c r="F1721" s="3">
        <v>0.61736111111111114</v>
      </c>
      <c r="G1721">
        <v>49</v>
      </c>
      <c r="H1721" s="2" t="s">
        <v>31</v>
      </c>
      <c r="I1721" s="2" t="s">
        <v>18</v>
      </c>
      <c r="J1721" s="2" t="s">
        <v>42</v>
      </c>
      <c r="K1721" s="2" t="s">
        <v>16</v>
      </c>
    </row>
    <row r="1722" spans="1:11" x14ac:dyDescent="0.3">
      <c r="A1722">
        <v>1721</v>
      </c>
      <c r="B1722" s="1">
        <v>45362</v>
      </c>
      <c r="C1722" s="2" t="s">
        <v>41</v>
      </c>
      <c r="D1722" s="2" t="s">
        <v>20</v>
      </c>
      <c r="E1722" s="3">
        <v>0.64513888888888893</v>
      </c>
      <c r="F1722" s="3">
        <v>0.62777777777777777</v>
      </c>
      <c r="G1722">
        <v>35</v>
      </c>
      <c r="H1722" s="2" t="s">
        <v>39</v>
      </c>
      <c r="I1722" s="2" t="s">
        <v>14</v>
      </c>
      <c r="J1722" s="2" t="s">
        <v>26</v>
      </c>
      <c r="K1722" s="2" t="s">
        <v>16</v>
      </c>
    </row>
    <row r="1723" spans="1:11" x14ac:dyDescent="0.3">
      <c r="A1723">
        <v>1722</v>
      </c>
      <c r="B1723" s="1">
        <v>45362</v>
      </c>
      <c r="C1723" s="2" t="s">
        <v>41</v>
      </c>
      <c r="D1723" s="2" t="s">
        <v>20</v>
      </c>
      <c r="E1723" s="3">
        <v>0.7055555555555556</v>
      </c>
      <c r="F1723" s="3">
        <v>0.67152777777777772</v>
      </c>
      <c r="G1723">
        <v>11</v>
      </c>
      <c r="H1723" s="2" t="s">
        <v>21</v>
      </c>
      <c r="I1723" s="2" t="s">
        <v>14</v>
      </c>
      <c r="J1723" s="2" t="s">
        <v>40</v>
      </c>
      <c r="K1723" s="2" t="s">
        <v>16</v>
      </c>
    </row>
    <row r="1724" spans="1:11" x14ac:dyDescent="0.3">
      <c r="A1724">
        <v>1723</v>
      </c>
      <c r="B1724" s="1">
        <v>45362</v>
      </c>
      <c r="C1724" s="2" t="s">
        <v>41</v>
      </c>
      <c r="D1724" s="2" t="s">
        <v>24</v>
      </c>
      <c r="E1724" s="3">
        <v>0.91666666666666663</v>
      </c>
      <c r="F1724" s="3">
        <v>0.93194444444444446</v>
      </c>
      <c r="G1724">
        <v>22</v>
      </c>
      <c r="H1724" s="2" t="s">
        <v>25</v>
      </c>
      <c r="I1724" s="2" t="s">
        <v>14</v>
      </c>
      <c r="J1724" s="2" t="s">
        <v>23</v>
      </c>
      <c r="K1724" s="2" t="s">
        <v>16</v>
      </c>
    </row>
    <row r="1725" spans="1:11" x14ac:dyDescent="0.3">
      <c r="A1725">
        <v>1724</v>
      </c>
      <c r="B1725" s="1">
        <v>45362</v>
      </c>
      <c r="C1725" s="2" t="s">
        <v>41</v>
      </c>
      <c r="D1725" s="2" t="s">
        <v>24</v>
      </c>
      <c r="E1725" s="3">
        <v>0.96944444444444444</v>
      </c>
      <c r="F1725" s="3">
        <v>0.96666666666666667</v>
      </c>
      <c r="G1725">
        <v>56</v>
      </c>
      <c r="H1725" s="2" t="s">
        <v>34</v>
      </c>
      <c r="I1725" s="2" t="s">
        <v>18</v>
      </c>
      <c r="J1725" s="2" t="s">
        <v>40</v>
      </c>
      <c r="K1725" s="2" t="s">
        <v>16</v>
      </c>
    </row>
    <row r="1726" spans="1:11" x14ac:dyDescent="0.3">
      <c r="A1726">
        <v>1725</v>
      </c>
      <c r="B1726" s="1">
        <v>45362</v>
      </c>
      <c r="C1726" s="2" t="s">
        <v>41</v>
      </c>
      <c r="D1726" s="2" t="s">
        <v>24</v>
      </c>
      <c r="E1726" s="3">
        <v>3.3333333333333333E-2</v>
      </c>
      <c r="F1726" s="3">
        <v>3.6111111111111108E-2</v>
      </c>
      <c r="G1726">
        <v>4</v>
      </c>
      <c r="H1726" s="2" t="s">
        <v>25</v>
      </c>
      <c r="I1726" s="2" t="s">
        <v>14</v>
      </c>
      <c r="J1726" s="2" t="s">
        <v>15</v>
      </c>
      <c r="K1726" s="2" t="s">
        <v>16</v>
      </c>
    </row>
    <row r="1727" spans="1:11" x14ac:dyDescent="0.3">
      <c r="A1727">
        <v>1726</v>
      </c>
      <c r="B1727" s="1">
        <v>45362</v>
      </c>
      <c r="C1727" s="2" t="s">
        <v>44</v>
      </c>
      <c r="D1727" s="2" t="s">
        <v>12</v>
      </c>
      <c r="E1727" s="3">
        <v>0.25</v>
      </c>
      <c r="F1727" s="3">
        <v>0.25208333333333333</v>
      </c>
      <c r="G1727">
        <v>3</v>
      </c>
      <c r="H1727" s="2" t="s">
        <v>34</v>
      </c>
      <c r="I1727" s="2" t="s">
        <v>18</v>
      </c>
      <c r="J1727" s="2" t="s">
        <v>29</v>
      </c>
      <c r="K1727" s="2" t="s">
        <v>16</v>
      </c>
    </row>
    <row r="1728" spans="1:11" x14ac:dyDescent="0.3">
      <c r="A1728">
        <v>1727</v>
      </c>
      <c r="B1728" s="1">
        <v>45362</v>
      </c>
      <c r="C1728" s="2" t="s">
        <v>44</v>
      </c>
      <c r="D1728" s="2" t="s">
        <v>20</v>
      </c>
      <c r="E1728" s="3">
        <v>0.58333333333333337</v>
      </c>
      <c r="F1728" s="3">
        <v>0.58750000000000002</v>
      </c>
      <c r="G1728">
        <v>6</v>
      </c>
      <c r="H1728" s="2" t="s">
        <v>39</v>
      </c>
      <c r="I1728" s="2" t="s">
        <v>14</v>
      </c>
      <c r="J1728" s="2" t="s">
        <v>46</v>
      </c>
      <c r="K1728" s="2" t="s">
        <v>16</v>
      </c>
    </row>
    <row r="1729" spans="1:11" x14ac:dyDescent="0.3">
      <c r="A1729">
        <v>1728</v>
      </c>
      <c r="B1729" s="1">
        <v>45362</v>
      </c>
      <c r="C1729" s="2" t="s">
        <v>44</v>
      </c>
      <c r="D1729" s="2" t="s">
        <v>24</v>
      </c>
      <c r="E1729" s="3">
        <v>0.91666666666666663</v>
      </c>
      <c r="F1729" s="3">
        <v>0.94930555555555551</v>
      </c>
      <c r="G1729">
        <v>47</v>
      </c>
      <c r="H1729" s="2" t="s">
        <v>21</v>
      </c>
      <c r="I1729" s="2" t="s">
        <v>14</v>
      </c>
      <c r="J1729" s="2" t="s">
        <v>40</v>
      </c>
      <c r="K1729" s="2" t="s">
        <v>16</v>
      </c>
    </row>
    <row r="1730" spans="1:11" x14ac:dyDescent="0.3">
      <c r="A1730">
        <v>1729</v>
      </c>
      <c r="B1730" s="1">
        <v>45362</v>
      </c>
      <c r="C1730" s="2" t="s">
        <v>44</v>
      </c>
      <c r="D1730" s="2" t="s">
        <v>24</v>
      </c>
      <c r="E1730" s="3">
        <v>0.95763888888888893</v>
      </c>
      <c r="F1730" s="3">
        <v>0.93472222222222223</v>
      </c>
      <c r="G1730">
        <v>27</v>
      </c>
      <c r="H1730" s="2" t="s">
        <v>17</v>
      </c>
      <c r="I1730" s="2" t="s">
        <v>18</v>
      </c>
      <c r="J1730" s="2" t="s">
        <v>40</v>
      </c>
      <c r="K1730" s="2" t="s">
        <v>16</v>
      </c>
    </row>
    <row r="1731" spans="1:11" x14ac:dyDescent="0.3">
      <c r="A1731">
        <v>1730</v>
      </c>
      <c r="B1731" s="1">
        <v>45362</v>
      </c>
      <c r="C1731" s="2" t="s">
        <v>44</v>
      </c>
      <c r="D1731" s="2" t="s">
        <v>24</v>
      </c>
      <c r="E1731" s="3">
        <v>1.5277777777777777E-2</v>
      </c>
      <c r="F1731" s="3">
        <v>3.6805555555555557E-2</v>
      </c>
      <c r="G1731">
        <v>31</v>
      </c>
      <c r="H1731" s="2" t="s">
        <v>39</v>
      </c>
      <c r="I1731" s="2" t="s">
        <v>14</v>
      </c>
      <c r="J1731" s="2" t="s">
        <v>46</v>
      </c>
      <c r="K1731" s="2" t="s">
        <v>16</v>
      </c>
    </row>
    <row r="1732" spans="1:11" x14ac:dyDescent="0.3">
      <c r="A1732">
        <v>1731</v>
      </c>
      <c r="B1732" s="1">
        <v>45363</v>
      </c>
      <c r="C1732" s="2" t="s">
        <v>11</v>
      </c>
      <c r="D1732" s="2" t="s">
        <v>12</v>
      </c>
      <c r="E1732" s="3">
        <v>0.25</v>
      </c>
      <c r="F1732" s="3">
        <v>0.27569444444444446</v>
      </c>
      <c r="G1732">
        <v>37</v>
      </c>
      <c r="H1732" s="2" t="s">
        <v>31</v>
      </c>
      <c r="I1732" s="2" t="s">
        <v>18</v>
      </c>
      <c r="J1732" s="2" t="s">
        <v>42</v>
      </c>
      <c r="K1732" s="2" t="s">
        <v>16</v>
      </c>
    </row>
    <row r="1733" spans="1:11" x14ac:dyDescent="0.3">
      <c r="A1733">
        <v>1732</v>
      </c>
      <c r="B1733" s="1">
        <v>45363</v>
      </c>
      <c r="C1733" s="2" t="s">
        <v>11</v>
      </c>
      <c r="D1733" s="2" t="s">
        <v>12</v>
      </c>
      <c r="E1733" s="3">
        <v>0.29791666666666666</v>
      </c>
      <c r="F1733" s="3">
        <v>0.32777777777777778</v>
      </c>
      <c r="G1733">
        <v>43</v>
      </c>
      <c r="H1733" s="2" t="s">
        <v>31</v>
      </c>
      <c r="I1733" s="2" t="s">
        <v>18</v>
      </c>
      <c r="J1733" s="2" t="s">
        <v>23</v>
      </c>
      <c r="K1733" s="2" t="s">
        <v>16</v>
      </c>
    </row>
    <row r="1734" spans="1:11" x14ac:dyDescent="0.3">
      <c r="A1734">
        <v>1733</v>
      </c>
      <c r="B1734" s="1">
        <v>45363</v>
      </c>
      <c r="C1734" s="2" t="s">
        <v>11</v>
      </c>
      <c r="D1734" s="2" t="s">
        <v>20</v>
      </c>
      <c r="E1734" s="3">
        <v>0.58333333333333337</v>
      </c>
      <c r="F1734" s="3">
        <v>0.59375</v>
      </c>
      <c r="G1734">
        <v>15</v>
      </c>
      <c r="H1734" s="2" t="s">
        <v>17</v>
      </c>
      <c r="I1734" s="2" t="s">
        <v>18</v>
      </c>
      <c r="J1734" s="2" t="s">
        <v>36</v>
      </c>
      <c r="K1734" s="2" t="s">
        <v>16</v>
      </c>
    </row>
    <row r="1735" spans="1:11" x14ac:dyDescent="0.3">
      <c r="A1735">
        <v>1734</v>
      </c>
      <c r="B1735" s="1">
        <v>45363</v>
      </c>
      <c r="C1735" s="2" t="s">
        <v>11</v>
      </c>
      <c r="D1735" s="2" t="s">
        <v>24</v>
      </c>
      <c r="E1735" s="3">
        <v>0.91666666666666663</v>
      </c>
      <c r="F1735" s="3">
        <v>0.94513888888888886</v>
      </c>
      <c r="G1735">
        <v>41</v>
      </c>
      <c r="H1735" s="2" t="s">
        <v>43</v>
      </c>
      <c r="I1735" s="2" t="s">
        <v>14</v>
      </c>
      <c r="J1735" s="2" t="s">
        <v>40</v>
      </c>
      <c r="K1735" s="2" t="s">
        <v>16</v>
      </c>
    </row>
    <row r="1736" spans="1:11" x14ac:dyDescent="0.3">
      <c r="A1736">
        <v>1735</v>
      </c>
      <c r="B1736" s="1">
        <v>45363</v>
      </c>
      <c r="C1736" s="2" t="s">
        <v>11</v>
      </c>
      <c r="D1736" s="2" t="s">
        <v>24</v>
      </c>
      <c r="E1736" s="3">
        <v>0.98333333333333328</v>
      </c>
      <c r="F1736" s="3">
        <v>0.97986111111111107</v>
      </c>
      <c r="G1736">
        <v>55</v>
      </c>
      <c r="H1736" s="2" t="s">
        <v>17</v>
      </c>
      <c r="I1736" s="2" t="s">
        <v>18</v>
      </c>
      <c r="J1736" s="2" t="s">
        <v>26</v>
      </c>
      <c r="K1736" s="2" t="s">
        <v>16</v>
      </c>
    </row>
    <row r="1737" spans="1:11" x14ac:dyDescent="0.3">
      <c r="A1737">
        <v>1736</v>
      </c>
      <c r="B1737" s="1">
        <v>45363</v>
      </c>
      <c r="C1737" s="2" t="s">
        <v>30</v>
      </c>
      <c r="D1737" s="2" t="s">
        <v>12</v>
      </c>
      <c r="E1737" s="3">
        <v>0.25</v>
      </c>
      <c r="F1737" s="3">
        <v>0.26666666666666666</v>
      </c>
      <c r="G1737">
        <v>24</v>
      </c>
      <c r="H1737" s="2" t="s">
        <v>25</v>
      </c>
      <c r="I1737" s="2" t="s">
        <v>14</v>
      </c>
      <c r="J1737" s="2" t="s">
        <v>19</v>
      </c>
      <c r="K1737" s="2" t="s">
        <v>16</v>
      </c>
    </row>
    <row r="1738" spans="1:11" x14ac:dyDescent="0.3">
      <c r="A1738">
        <v>1737</v>
      </c>
      <c r="B1738" s="1">
        <v>45363</v>
      </c>
      <c r="C1738" s="2" t="s">
        <v>30</v>
      </c>
      <c r="D1738" s="2" t="s">
        <v>12</v>
      </c>
      <c r="E1738" s="3">
        <v>0.30208333333333331</v>
      </c>
      <c r="F1738" s="3">
        <v>0.31666666666666665</v>
      </c>
      <c r="G1738">
        <v>21</v>
      </c>
      <c r="H1738" s="2" t="s">
        <v>25</v>
      </c>
      <c r="I1738" s="2" t="s">
        <v>14</v>
      </c>
      <c r="J1738" s="2" t="s">
        <v>40</v>
      </c>
      <c r="K1738" s="2" t="s">
        <v>16</v>
      </c>
    </row>
    <row r="1739" spans="1:11" x14ac:dyDescent="0.3">
      <c r="A1739">
        <v>1738</v>
      </c>
      <c r="B1739" s="1">
        <v>45363</v>
      </c>
      <c r="C1739" s="2" t="s">
        <v>30</v>
      </c>
      <c r="D1739" s="2" t="s">
        <v>20</v>
      </c>
      <c r="E1739" s="3">
        <v>0.58333333333333337</v>
      </c>
      <c r="F1739" s="3">
        <v>0.59444444444444444</v>
      </c>
      <c r="G1739">
        <v>16</v>
      </c>
      <c r="H1739" s="2" t="s">
        <v>21</v>
      </c>
      <c r="I1739" s="2" t="s">
        <v>14</v>
      </c>
      <c r="J1739" s="2" t="s">
        <v>45</v>
      </c>
      <c r="K1739" s="2" t="s">
        <v>16</v>
      </c>
    </row>
    <row r="1740" spans="1:11" x14ac:dyDescent="0.3">
      <c r="A1740">
        <v>1739</v>
      </c>
      <c r="B1740" s="1">
        <v>45363</v>
      </c>
      <c r="C1740" s="2" t="s">
        <v>30</v>
      </c>
      <c r="D1740" s="2" t="s">
        <v>20</v>
      </c>
      <c r="E1740" s="3">
        <v>0.62361111111111112</v>
      </c>
      <c r="F1740" s="3">
        <v>0.59722222222222221</v>
      </c>
      <c r="G1740">
        <v>22</v>
      </c>
      <c r="H1740" s="2" t="s">
        <v>31</v>
      </c>
      <c r="I1740" s="2" t="s">
        <v>18</v>
      </c>
      <c r="J1740" s="2" t="s">
        <v>26</v>
      </c>
      <c r="K1740" s="2" t="s">
        <v>16</v>
      </c>
    </row>
    <row r="1741" spans="1:11" x14ac:dyDescent="0.3">
      <c r="A1741">
        <v>1740</v>
      </c>
      <c r="B1741" s="1">
        <v>45363</v>
      </c>
      <c r="C1741" s="2" t="s">
        <v>30</v>
      </c>
      <c r="D1741" s="2" t="s">
        <v>24</v>
      </c>
      <c r="E1741" s="3">
        <v>0.91666666666666663</v>
      </c>
      <c r="F1741" s="3">
        <v>0.93402777777777779</v>
      </c>
      <c r="G1741">
        <v>25</v>
      </c>
      <c r="H1741" s="2" t="s">
        <v>21</v>
      </c>
      <c r="I1741" s="2" t="s">
        <v>14</v>
      </c>
      <c r="J1741" s="2" t="s">
        <v>29</v>
      </c>
      <c r="K1741" s="2" t="s">
        <v>16</v>
      </c>
    </row>
    <row r="1742" spans="1:11" x14ac:dyDescent="0.3">
      <c r="A1742">
        <v>1741</v>
      </c>
      <c r="B1742" s="1">
        <v>45363</v>
      </c>
      <c r="C1742" s="2" t="s">
        <v>30</v>
      </c>
      <c r="D1742" s="2" t="s">
        <v>24</v>
      </c>
      <c r="E1742" s="3">
        <v>0.95625000000000004</v>
      </c>
      <c r="F1742" s="3">
        <v>0.93055555555555558</v>
      </c>
      <c r="G1742">
        <v>23</v>
      </c>
      <c r="H1742" s="2" t="s">
        <v>21</v>
      </c>
      <c r="I1742" s="2" t="s">
        <v>14</v>
      </c>
      <c r="J1742" s="2" t="s">
        <v>22</v>
      </c>
      <c r="K1742" s="2" t="s">
        <v>16</v>
      </c>
    </row>
    <row r="1743" spans="1:11" x14ac:dyDescent="0.3">
      <c r="A1743">
        <v>1742</v>
      </c>
      <c r="B1743" s="1">
        <v>45363</v>
      </c>
      <c r="C1743" s="2" t="s">
        <v>35</v>
      </c>
      <c r="D1743" s="2" t="s">
        <v>12</v>
      </c>
      <c r="E1743" s="3">
        <v>0.25</v>
      </c>
      <c r="F1743" s="3">
        <v>0.25486111111111109</v>
      </c>
      <c r="G1743">
        <v>7</v>
      </c>
      <c r="H1743" s="2" t="s">
        <v>37</v>
      </c>
      <c r="I1743" s="2" t="s">
        <v>18</v>
      </c>
      <c r="J1743" s="2" t="s">
        <v>22</v>
      </c>
      <c r="K1743" s="2" t="s">
        <v>16</v>
      </c>
    </row>
    <row r="1744" spans="1:11" x14ac:dyDescent="0.3">
      <c r="A1744">
        <v>1743</v>
      </c>
      <c r="B1744" s="1">
        <v>45363</v>
      </c>
      <c r="C1744" s="2" t="s">
        <v>35</v>
      </c>
      <c r="D1744" s="2" t="s">
        <v>20</v>
      </c>
      <c r="E1744" s="3">
        <v>0.58333333333333337</v>
      </c>
      <c r="F1744" s="3">
        <v>0.59652777777777777</v>
      </c>
      <c r="G1744">
        <v>19</v>
      </c>
      <c r="H1744" s="2" t="s">
        <v>34</v>
      </c>
      <c r="I1744" s="2" t="s">
        <v>18</v>
      </c>
      <c r="J1744" s="2" t="s">
        <v>33</v>
      </c>
      <c r="K1744" s="2" t="s">
        <v>16</v>
      </c>
    </row>
    <row r="1745" spans="1:11" x14ac:dyDescent="0.3">
      <c r="A1745">
        <v>1744</v>
      </c>
      <c r="B1745" s="1">
        <v>45363</v>
      </c>
      <c r="C1745" s="2" t="s">
        <v>35</v>
      </c>
      <c r="D1745" s="2" t="s">
        <v>24</v>
      </c>
      <c r="E1745" s="3">
        <v>0.91666666666666663</v>
      </c>
      <c r="F1745" s="3">
        <v>0.95</v>
      </c>
      <c r="G1745">
        <v>48</v>
      </c>
      <c r="H1745" s="2" t="s">
        <v>27</v>
      </c>
      <c r="I1745" s="2" t="s">
        <v>18</v>
      </c>
      <c r="J1745" s="2" t="s">
        <v>36</v>
      </c>
      <c r="K1745" s="2" t="s">
        <v>16</v>
      </c>
    </row>
    <row r="1746" spans="1:11" x14ac:dyDescent="0.3">
      <c r="A1746">
        <v>1745</v>
      </c>
      <c r="B1746" s="1">
        <v>45363</v>
      </c>
      <c r="C1746" s="2" t="s">
        <v>35</v>
      </c>
      <c r="D1746" s="2" t="s">
        <v>24</v>
      </c>
      <c r="E1746" s="3">
        <v>0.99027777777777781</v>
      </c>
      <c r="F1746" s="3">
        <v>0.96180555555555558</v>
      </c>
      <c r="G1746">
        <v>19</v>
      </c>
      <c r="H1746" s="2" t="s">
        <v>13</v>
      </c>
      <c r="I1746" s="2" t="s">
        <v>14</v>
      </c>
      <c r="J1746" s="2" t="s">
        <v>19</v>
      </c>
      <c r="K1746" s="2" t="s">
        <v>16</v>
      </c>
    </row>
    <row r="1747" spans="1:11" x14ac:dyDescent="0.3">
      <c r="A1747">
        <v>1746</v>
      </c>
      <c r="B1747" s="1">
        <v>45363</v>
      </c>
      <c r="C1747" s="2" t="s">
        <v>41</v>
      </c>
      <c r="D1747" s="2" t="s">
        <v>12</v>
      </c>
      <c r="E1747" s="3">
        <v>0.25</v>
      </c>
      <c r="F1747" s="3">
        <v>0.27013888888888887</v>
      </c>
      <c r="G1747">
        <v>29</v>
      </c>
      <c r="H1747" s="2" t="s">
        <v>25</v>
      </c>
      <c r="I1747" s="2" t="s">
        <v>14</v>
      </c>
      <c r="J1747" s="2" t="s">
        <v>32</v>
      </c>
      <c r="K1747" s="2" t="s">
        <v>16</v>
      </c>
    </row>
    <row r="1748" spans="1:11" x14ac:dyDescent="0.3">
      <c r="A1748">
        <v>1747</v>
      </c>
      <c r="B1748" s="1">
        <v>45363</v>
      </c>
      <c r="C1748" s="2" t="s">
        <v>41</v>
      </c>
      <c r="D1748" s="2" t="s">
        <v>12</v>
      </c>
      <c r="E1748" s="3">
        <v>0.27986111111111112</v>
      </c>
      <c r="F1748" s="3">
        <v>0.28541666666666665</v>
      </c>
      <c r="G1748">
        <v>8</v>
      </c>
      <c r="H1748" s="2" t="s">
        <v>21</v>
      </c>
      <c r="I1748" s="2" t="s">
        <v>14</v>
      </c>
      <c r="J1748" s="2" t="s">
        <v>26</v>
      </c>
      <c r="K1748" s="2" t="s">
        <v>16</v>
      </c>
    </row>
    <row r="1749" spans="1:11" x14ac:dyDescent="0.3">
      <c r="A1749">
        <v>1748</v>
      </c>
      <c r="B1749" s="1">
        <v>45363</v>
      </c>
      <c r="C1749" s="2" t="s">
        <v>41</v>
      </c>
      <c r="D1749" s="2" t="s">
        <v>12</v>
      </c>
      <c r="E1749" s="3">
        <v>0.29722222222222222</v>
      </c>
      <c r="F1749" s="3">
        <v>0.30208333333333331</v>
      </c>
      <c r="G1749">
        <v>7</v>
      </c>
      <c r="H1749" s="2" t="s">
        <v>34</v>
      </c>
      <c r="I1749" s="2" t="s">
        <v>18</v>
      </c>
      <c r="J1749" s="2" t="s">
        <v>40</v>
      </c>
      <c r="K1749" s="2" t="s">
        <v>16</v>
      </c>
    </row>
    <row r="1750" spans="1:11" x14ac:dyDescent="0.3">
      <c r="A1750">
        <v>1749</v>
      </c>
      <c r="B1750" s="1">
        <v>45363</v>
      </c>
      <c r="C1750" s="2" t="s">
        <v>41</v>
      </c>
      <c r="D1750" s="2" t="s">
        <v>20</v>
      </c>
      <c r="E1750" s="3">
        <v>0.58333333333333337</v>
      </c>
      <c r="F1750" s="3">
        <v>0.61319444444444449</v>
      </c>
      <c r="G1750">
        <v>43</v>
      </c>
      <c r="H1750" s="2" t="s">
        <v>37</v>
      </c>
      <c r="I1750" s="2" t="s">
        <v>18</v>
      </c>
      <c r="J1750" s="2" t="s">
        <v>32</v>
      </c>
      <c r="K1750" s="2" t="s">
        <v>16</v>
      </c>
    </row>
    <row r="1751" spans="1:11" x14ac:dyDescent="0.3">
      <c r="A1751">
        <v>1750</v>
      </c>
      <c r="B1751" s="1">
        <v>45363</v>
      </c>
      <c r="C1751" s="2" t="s">
        <v>41</v>
      </c>
      <c r="D1751" s="2" t="s">
        <v>20</v>
      </c>
      <c r="E1751" s="3">
        <v>0.62777777777777777</v>
      </c>
      <c r="F1751" s="3">
        <v>0.64513888888888893</v>
      </c>
      <c r="G1751">
        <v>25</v>
      </c>
      <c r="H1751" s="2" t="s">
        <v>34</v>
      </c>
      <c r="I1751" s="2" t="s">
        <v>18</v>
      </c>
      <c r="J1751" s="2" t="s">
        <v>45</v>
      </c>
      <c r="K1751" s="2" t="s">
        <v>16</v>
      </c>
    </row>
    <row r="1752" spans="1:11" x14ac:dyDescent="0.3">
      <c r="A1752">
        <v>1751</v>
      </c>
      <c r="B1752" s="1">
        <v>45363</v>
      </c>
      <c r="C1752" s="2" t="s">
        <v>41</v>
      </c>
      <c r="D1752" s="2" t="s">
        <v>24</v>
      </c>
      <c r="E1752" s="3">
        <v>0.91666666666666663</v>
      </c>
      <c r="F1752" s="3">
        <v>0.92569444444444449</v>
      </c>
      <c r="G1752">
        <v>13</v>
      </c>
      <c r="H1752" s="2" t="s">
        <v>21</v>
      </c>
      <c r="I1752" s="2" t="s">
        <v>14</v>
      </c>
      <c r="J1752" s="2" t="s">
        <v>28</v>
      </c>
      <c r="K1752" s="2" t="s">
        <v>16</v>
      </c>
    </row>
    <row r="1753" spans="1:11" x14ac:dyDescent="0.3">
      <c r="A1753">
        <v>1752</v>
      </c>
      <c r="B1753" s="1">
        <v>45363</v>
      </c>
      <c r="C1753" s="2" t="s">
        <v>41</v>
      </c>
      <c r="D1753" s="2" t="s">
        <v>24</v>
      </c>
      <c r="E1753" s="3">
        <v>0.94097222222222221</v>
      </c>
      <c r="F1753" s="3">
        <v>0.95277777777777772</v>
      </c>
      <c r="G1753">
        <v>17</v>
      </c>
      <c r="H1753" s="2" t="s">
        <v>39</v>
      </c>
      <c r="I1753" s="2" t="s">
        <v>14</v>
      </c>
      <c r="J1753" s="2" t="s">
        <v>40</v>
      </c>
      <c r="K1753" s="2" t="s">
        <v>16</v>
      </c>
    </row>
    <row r="1754" spans="1:11" x14ac:dyDescent="0.3">
      <c r="A1754">
        <v>1753</v>
      </c>
      <c r="B1754" s="1">
        <v>45363</v>
      </c>
      <c r="C1754" s="2" t="s">
        <v>44</v>
      </c>
      <c r="D1754" s="2" t="s">
        <v>12</v>
      </c>
      <c r="E1754" s="3">
        <v>0.25</v>
      </c>
      <c r="F1754" s="3">
        <v>0.26597222222222222</v>
      </c>
      <c r="G1754">
        <v>23</v>
      </c>
      <c r="H1754" s="2" t="s">
        <v>13</v>
      </c>
      <c r="I1754" s="2" t="s">
        <v>14</v>
      </c>
      <c r="J1754" s="2" t="s">
        <v>42</v>
      </c>
      <c r="K1754" s="2" t="s">
        <v>16</v>
      </c>
    </row>
    <row r="1755" spans="1:11" x14ac:dyDescent="0.3">
      <c r="A1755">
        <v>1754</v>
      </c>
      <c r="B1755" s="1">
        <v>45363</v>
      </c>
      <c r="C1755" s="2" t="s">
        <v>44</v>
      </c>
      <c r="D1755" s="2" t="s">
        <v>12</v>
      </c>
      <c r="E1755" s="3">
        <v>0.30555555555555558</v>
      </c>
      <c r="F1755" s="3">
        <v>0.31597222222222221</v>
      </c>
      <c r="G1755">
        <v>15</v>
      </c>
      <c r="H1755" s="2" t="s">
        <v>25</v>
      </c>
      <c r="I1755" s="2" t="s">
        <v>14</v>
      </c>
      <c r="J1755" s="2" t="s">
        <v>22</v>
      </c>
      <c r="K1755" s="2" t="s">
        <v>16</v>
      </c>
    </row>
    <row r="1756" spans="1:11" x14ac:dyDescent="0.3">
      <c r="A1756">
        <v>1755</v>
      </c>
      <c r="B1756" s="1">
        <v>45363</v>
      </c>
      <c r="C1756" s="2" t="s">
        <v>44</v>
      </c>
      <c r="D1756" s="2" t="s">
        <v>12</v>
      </c>
      <c r="E1756" s="3">
        <v>0.34583333333333333</v>
      </c>
      <c r="F1756" s="3">
        <v>0.34305555555555556</v>
      </c>
      <c r="G1756">
        <v>56</v>
      </c>
      <c r="H1756" s="2" t="s">
        <v>13</v>
      </c>
      <c r="I1756" s="2" t="s">
        <v>14</v>
      </c>
      <c r="J1756" s="2" t="s">
        <v>19</v>
      </c>
      <c r="K1756" s="2" t="s">
        <v>16</v>
      </c>
    </row>
    <row r="1757" spans="1:11" x14ac:dyDescent="0.3">
      <c r="A1757">
        <v>1756</v>
      </c>
      <c r="B1757" s="1">
        <v>45363</v>
      </c>
      <c r="C1757" s="2" t="s">
        <v>44</v>
      </c>
      <c r="D1757" s="2" t="s">
        <v>20</v>
      </c>
      <c r="E1757" s="3">
        <v>0.58333333333333337</v>
      </c>
      <c r="F1757" s="3">
        <v>0.61458333333333337</v>
      </c>
      <c r="G1757">
        <v>45</v>
      </c>
      <c r="H1757" s="2" t="s">
        <v>34</v>
      </c>
      <c r="I1757" s="2" t="s">
        <v>18</v>
      </c>
      <c r="J1757" s="2" t="s">
        <v>42</v>
      </c>
      <c r="K1757" s="2" t="s">
        <v>16</v>
      </c>
    </row>
    <row r="1758" spans="1:11" x14ac:dyDescent="0.3">
      <c r="A1758">
        <v>1757</v>
      </c>
      <c r="B1758" s="1">
        <v>45363</v>
      </c>
      <c r="C1758" s="2" t="s">
        <v>44</v>
      </c>
      <c r="D1758" s="2" t="s">
        <v>24</v>
      </c>
      <c r="E1758" s="3">
        <v>0.91666666666666663</v>
      </c>
      <c r="F1758" s="3">
        <v>0.92013888888888884</v>
      </c>
      <c r="G1758">
        <v>5</v>
      </c>
      <c r="H1758" s="2" t="s">
        <v>43</v>
      </c>
      <c r="I1758" s="2" t="s">
        <v>14</v>
      </c>
      <c r="J1758" s="2" t="s">
        <v>38</v>
      </c>
      <c r="K1758" s="2" t="s">
        <v>16</v>
      </c>
    </row>
    <row r="1759" spans="1:11" x14ac:dyDescent="0.3">
      <c r="A1759">
        <v>1758</v>
      </c>
      <c r="B1759" s="1">
        <v>45364</v>
      </c>
      <c r="C1759" s="2" t="s">
        <v>11</v>
      </c>
      <c r="D1759" s="2" t="s">
        <v>12</v>
      </c>
      <c r="E1759" s="3">
        <v>0.25</v>
      </c>
      <c r="F1759" s="3">
        <v>0.27708333333333335</v>
      </c>
      <c r="G1759">
        <v>39</v>
      </c>
      <c r="H1759" s="2" t="s">
        <v>34</v>
      </c>
      <c r="I1759" s="2" t="s">
        <v>18</v>
      </c>
      <c r="J1759" s="2" t="s">
        <v>36</v>
      </c>
      <c r="K1759" s="2" t="s">
        <v>16</v>
      </c>
    </row>
    <row r="1760" spans="1:11" x14ac:dyDescent="0.3">
      <c r="A1760">
        <v>1759</v>
      </c>
      <c r="B1760" s="1">
        <v>45364</v>
      </c>
      <c r="C1760" s="2" t="s">
        <v>11</v>
      </c>
      <c r="D1760" s="2" t="s">
        <v>12</v>
      </c>
      <c r="E1760" s="3">
        <v>0.29166666666666669</v>
      </c>
      <c r="F1760" s="3">
        <v>0.32361111111111113</v>
      </c>
      <c r="G1760">
        <v>46</v>
      </c>
      <c r="H1760" s="2" t="s">
        <v>31</v>
      </c>
      <c r="I1760" s="2" t="s">
        <v>18</v>
      </c>
      <c r="J1760" s="2" t="s">
        <v>40</v>
      </c>
      <c r="K1760" s="2" t="s">
        <v>16</v>
      </c>
    </row>
    <row r="1761" spans="1:11" x14ac:dyDescent="0.3">
      <c r="A1761">
        <v>1760</v>
      </c>
      <c r="B1761" s="1">
        <v>45364</v>
      </c>
      <c r="C1761" s="2" t="s">
        <v>11</v>
      </c>
      <c r="D1761" s="2" t="s">
        <v>20</v>
      </c>
      <c r="E1761" s="3">
        <v>0.58333333333333337</v>
      </c>
      <c r="F1761" s="3">
        <v>0.6118055555555556</v>
      </c>
      <c r="G1761">
        <v>41</v>
      </c>
      <c r="H1761" s="2" t="s">
        <v>27</v>
      </c>
      <c r="I1761" s="2" t="s">
        <v>18</v>
      </c>
      <c r="J1761" s="2" t="s">
        <v>28</v>
      </c>
      <c r="K1761" s="2" t="s">
        <v>16</v>
      </c>
    </row>
    <row r="1762" spans="1:11" x14ac:dyDescent="0.3">
      <c r="A1762">
        <v>1761</v>
      </c>
      <c r="B1762" s="1">
        <v>45364</v>
      </c>
      <c r="C1762" s="2" t="s">
        <v>11</v>
      </c>
      <c r="D1762" s="2" t="s">
        <v>24</v>
      </c>
      <c r="E1762" s="3">
        <v>0.91666666666666663</v>
      </c>
      <c r="F1762" s="3">
        <v>0.92291666666666672</v>
      </c>
      <c r="G1762">
        <v>9</v>
      </c>
      <c r="H1762" s="2" t="s">
        <v>31</v>
      </c>
      <c r="I1762" s="2" t="s">
        <v>18</v>
      </c>
      <c r="J1762" s="2" t="s">
        <v>22</v>
      </c>
      <c r="K1762" s="2" t="s">
        <v>16</v>
      </c>
    </row>
    <row r="1763" spans="1:11" x14ac:dyDescent="0.3">
      <c r="A1763">
        <v>1762</v>
      </c>
      <c r="B1763" s="1">
        <v>45364</v>
      </c>
      <c r="C1763" s="2" t="s">
        <v>30</v>
      </c>
      <c r="D1763" s="2" t="s">
        <v>12</v>
      </c>
      <c r="E1763" s="3">
        <v>0.25</v>
      </c>
      <c r="F1763" s="3">
        <v>0.27291666666666664</v>
      </c>
      <c r="G1763">
        <v>33</v>
      </c>
      <c r="H1763" s="2" t="s">
        <v>25</v>
      </c>
      <c r="I1763" s="2" t="s">
        <v>14</v>
      </c>
      <c r="J1763" s="2" t="s">
        <v>33</v>
      </c>
      <c r="K1763" s="2" t="s">
        <v>16</v>
      </c>
    </row>
    <row r="1764" spans="1:11" x14ac:dyDescent="0.3">
      <c r="A1764">
        <v>1763</v>
      </c>
      <c r="B1764" s="1">
        <v>45364</v>
      </c>
      <c r="C1764" s="2" t="s">
        <v>30</v>
      </c>
      <c r="D1764" s="2" t="s">
        <v>20</v>
      </c>
      <c r="E1764" s="3">
        <v>0.58333333333333337</v>
      </c>
      <c r="F1764" s="3">
        <v>0.6118055555555556</v>
      </c>
      <c r="G1764">
        <v>41</v>
      </c>
      <c r="H1764" s="2" t="s">
        <v>34</v>
      </c>
      <c r="I1764" s="2" t="s">
        <v>18</v>
      </c>
      <c r="J1764" s="2" t="s">
        <v>15</v>
      </c>
      <c r="K1764" s="2" t="s">
        <v>16</v>
      </c>
    </row>
    <row r="1765" spans="1:11" x14ac:dyDescent="0.3">
      <c r="A1765">
        <v>1764</v>
      </c>
      <c r="B1765" s="1">
        <v>45364</v>
      </c>
      <c r="C1765" s="2" t="s">
        <v>30</v>
      </c>
      <c r="D1765" s="2" t="s">
        <v>24</v>
      </c>
      <c r="E1765" s="3">
        <v>0.91666666666666663</v>
      </c>
      <c r="F1765" s="3">
        <v>0.93333333333333335</v>
      </c>
      <c r="G1765">
        <v>24</v>
      </c>
      <c r="H1765" s="2" t="s">
        <v>34</v>
      </c>
      <c r="I1765" s="2" t="s">
        <v>18</v>
      </c>
      <c r="J1765" s="2" t="s">
        <v>19</v>
      </c>
      <c r="K1765" s="2" t="s">
        <v>16</v>
      </c>
    </row>
    <row r="1766" spans="1:11" x14ac:dyDescent="0.3">
      <c r="A1766">
        <v>1765</v>
      </c>
      <c r="B1766" s="1">
        <v>45364</v>
      </c>
      <c r="C1766" s="2" t="s">
        <v>30</v>
      </c>
      <c r="D1766" s="2" t="s">
        <v>24</v>
      </c>
      <c r="E1766" s="3">
        <v>0.96180555555555558</v>
      </c>
      <c r="F1766" s="3">
        <v>0.97499999999999998</v>
      </c>
      <c r="G1766">
        <v>19</v>
      </c>
      <c r="H1766" s="2" t="s">
        <v>37</v>
      </c>
      <c r="I1766" s="2" t="s">
        <v>18</v>
      </c>
      <c r="J1766" s="2" t="s">
        <v>29</v>
      </c>
      <c r="K1766" s="2" t="s">
        <v>16</v>
      </c>
    </row>
    <row r="1767" spans="1:11" x14ac:dyDescent="0.3">
      <c r="A1767">
        <v>1766</v>
      </c>
      <c r="B1767" s="1">
        <v>45364</v>
      </c>
      <c r="C1767" s="2" t="s">
        <v>30</v>
      </c>
      <c r="D1767" s="2" t="s">
        <v>24</v>
      </c>
      <c r="E1767" s="3">
        <v>5.5555555555555558E-3</v>
      </c>
      <c r="F1767" s="3">
        <v>2.361111111111111E-2</v>
      </c>
      <c r="G1767">
        <v>26</v>
      </c>
      <c r="H1767" s="2" t="s">
        <v>37</v>
      </c>
      <c r="I1767" s="2" t="s">
        <v>18</v>
      </c>
      <c r="J1767" s="2" t="s">
        <v>42</v>
      </c>
      <c r="K1767" s="2" t="s">
        <v>16</v>
      </c>
    </row>
    <row r="1768" spans="1:11" x14ac:dyDescent="0.3">
      <c r="A1768">
        <v>1767</v>
      </c>
      <c r="B1768" s="1">
        <v>45364</v>
      </c>
      <c r="C1768" s="2" t="s">
        <v>35</v>
      </c>
      <c r="D1768" s="2" t="s">
        <v>12</v>
      </c>
      <c r="E1768" s="3">
        <v>0.25</v>
      </c>
      <c r="F1768" s="3">
        <v>0.27013888888888887</v>
      </c>
      <c r="G1768">
        <v>29</v>
      </c>
      <c r="H1768" s="2" t="s">
        <v>43</v>
      </c>
      <c r="I1768" s="2" t="s">
        <v>14</v>
      </c>
      <c r="J1768" s="2" t="s">
        <v>19</v>
      </c>
      <c r="K1768" s="2" t="s">
        <v>16</v>
      </c>
    </row>
    <row r="1769" spans="1:11" x14ac:dyDescent="0.3">
      <c r="A1769">
        <v>1768</v>
      </c>
      <c r="B1769" s="1">
        <v>45364</v>
      </c>
      <c r="C1769" s="2" t="s">
        <v>35</v>
      </c>
      <c r="D1769" s="2" t="s">
        <v>12</v>
      </c>
      <c r="E1769" s="3">
        <v>0.28402777777777777</v>
      </c>
      <c r="F1769" s="3">
        <v>0.25833333333333336</v>
      </c>
      <c r="G1769">
        <v>23</v>
      </c>
      <c r="H1769" s="2" t="s">
        <v>34</v>
      </c>
      <c r="I1769" s="2" t="s">
        <v>18</v>
      </c>
      <c r="J1769" s="2" t="s">
        <v>28</v>
      </c>
      <c r="K1769" s="2" t="s">
        <v>16</v>
      </c>
    </row>
    <row r="1770" spans="1:11" x14ac:dyDescent="0.3">
      <c r="A1770">
        <v>1769</v>
      </c>
      <c r="B1770" s="1">
        <v>45364</v>
      </c>
      <c r="C1770" s="2" t="s">
        <v>35</v>
      </c>
      <c r="D1770" s="2" t="s">
        <v>20</v>
      </c>
      <c r="E1770" s="3">
        <v>0.58333333333333337</v>
      </c>
      <c r="F1770" s="3">
        <v>0.61527777777777781</v>
      </c>
      <c r="G1770">
        <v>46</v>
      </c>
      <c r="H1770" s="2" t="s">
        <v>31</v>
      </c>
      <c r="I1770" s="2" t="s">
        <v>18</v>
      </c>
      <c r="J1770" s="2" t="s">
        <v>32</v>
      </c>
      <c r="K1770" s="2" t="s">
        <v>16</v>
      </c>
    </row>
    <row r="1771" spans="1:11" x14ac:dyDescent="0.3">
      <c r="A1771">
        <v>1770</v>
      </c>
      <c r="B1771" s="1">
        <v>45364</v>
      </c>
      <c r="C1771" s="2" t="s">
        <v>35</v>
      </c>
      <c r="D1771" s="2" t="s">
        <v>24</v>
      </c>
      <c r="E1771" s="3">
        <v>0.91666666666666663</v>
      </c>
      <c r="F1771" s="3">
        <v>0.93333333333333335</v>
      </c>
      <c r="G1771">
        <v>24</v>
      </c>
      <c r="H1771" s="2" t="s">
        <v>25</v>
      </c>
      <c r="I1771" s="2" t="s">
        <v>14</v>
      </c>
      <c r="J1771" s="2" t="s">
        <v>29</v>
      </c>
      <c r="K1771" s="2" t="s">
        <v>16</v>
      </c>
    </row>
    <row r="1772" spans="1:11" x14ac:dyDescent="0.3">
      <c r="A1772">
        <v>1771</v>
      </c>
      <c r="B1772" s="1">
        <v>45364</v>
      </c>
      <c r="C1772" s="2" t="s">
        <v>35</v>
      </c>
      <c r="D1772" s="2" t="s">
        <v>24</v>
      </c>
      <c r="E1772" s="3">
        <v>0.94236111111111109</v>
      </c>
      <c r="F1772" s="3">
        <v>0.95347222222222228</v>
      </c>
      <c r="G1772">
        <v>16</v>
      </c>
      <c r="H1772" s="2" t="s">
        <v>34</v>
      </c>
      <c r="I1772" s="2" t="s">
        <v>18</v>
      </c>
      <c r="J1772" s="2" t="s">
        <v>29</v>
      </c>
      <c r="K1772" s="2" t="s">
        <v>16</v>
      </c>
    </row>
    <row r="1773" spans="1:11" x14ac:dyDescent="0.3">
      <c r="A1773">
        <v>1772</v>
      </c>
      <c r="B1773" s="1">
        <v>45364</v>
      </c>
      <c r="C1773" s="2" t="s">
        <v>41</v>
      </c>
      <c r="D1773" s="2" t="s">
        <v>12</v>
      </c>
      <c r="E1773" s="3">
        <v>0.25</v>
      </c>
      <c r="F1773" s="3">
        <v>0.28194444444444444</v>
      </c>
      <c r="G1773">
        <v>46</v>
      </c>
      <c r="H1773" s="2" t="s">
        <v>37</v>
      </c>
      <c r="I1773" s="2" t="s">
        <v>18</v>
      </c>
      <c r="J1773" s="2" t="s">
        <v>46</v>
      </c>
      <c r="K1773" s="2" t="s">
        <v>16</v>
      </c>
    </row>
    <row r="1774" spans="1:11" x14ac:dyDescent="0.3">
      <c r="A1774">
        <v>1773</v>
      </c>
      <c r="B1774" s="1">
        <v>45364</v>
      </c>
      <c r="C1774" s="2" t="s">
        <v>41</v>
      </c>
      <c r="D1774" s="2" t="s">
        <v>12</v>
      </c>
      <c r="E1774" s="3">
        <v>0.3034722222222222</v>
      </c>
      <c r="F1774" s="3">
        <v>0.30972222222222223</v>
      </c>
      <c r="G1774">
        <v>9</v>
      </c>
      <c r="H1774" s="2" t="s">
        <v>39</v>
      </c>
      <c r="I1774" s="2" t="s">
        <v>14</v>
      </c>
      <c r="J1774" s="2" t="s">
        <v>42</v>
      </c>
      <c r="K1774" s="2" t="s">
        <v>16</v>
      </c>
    </row>
    <row r="1775" spans="1:11" x14ac:dyDescent="0.3">
      <c r="A1775">
        <v>1774</v>
      </c>
      <c r="B1775" s="1">
        <v>45364</v>
      </c>
      <c r="C1775" s="2" t="s">
        <v>41</v>
      </c>
      <c r="D1775" s="2" t="s">
        <v>20</v>
      </c>
      <c r="E1775" s="3">
        <v>0.58333333333333337</v>
      </c>
      <c r="F1775" s="3">
        <v>0.59236111111111112</v>
      </c>
      <c r="G1775">
        <v>13</v>
      </c>
      <c r="H1775" s="2" t="s">
        <v>13</v>
      </c>
      <c r="I1775" s="2" t="s">
        <v>14</v>
      </c>
      <c r="J1775" s="2" t="s">
        <v>28</v>
      </c>
      <c r="K1775" s="2" t="s">
        <v>16</v>
      </c>
    </row>
    <row r="1776" spans="1:11" x14ac:dyDescent="0.3">
      <c r="A1776">
        <v>1775</v>
      </c>
      <c r="B1776" s="1">
        <v>45364</v>
      </c>
      <c r="C1776" s="2" t="s">
        <v>41</v>
      </c>
      <c r="D1776" s="2" t="s">
        <v>24</v>
      </c>
      <c r="E1776" s="3">
        <v>0.91666666666666663</v>
      </c>
      <c r="F1776" s="3">
        <v>0.94374999999999998</v>
      </c>
      <c r="G1776">
        <v>39</v>
      </c>
      <c r="H1776" s="2" t="s">
        <v>37</v>
      </c>
      <c r="I1776" s="2" t="s">
        <v>18</v>
      </c>
      <c r="J1776" s="2" t="s">
        <v>42</v>
      </c>
      <c r="K1776" s="2" t="s">
        <v>16</v>
      </c>
    </row>
    <row r="1777" spans="1:11" x14ac:dyDescent="0.3">
      <c r="A1777">
        <v>1776</v>
      </c>
      <c r="B1777" s="1">
        <v>45364</v>
      </c>
      <c r="C1777" s="2" t="s">
        <v>44</v>
      </c>
      <c r="D1777" s="2" t="s">
        <v>12</v>
      </c>
      <c r="E1777" s="3">
        <v>0.25</v>
      </c>
      <c r="F1777" s="3">
        <v>0.25694444444444442</v>
      </c>
      <c r="G1777">
        <v>10</v>
      </c>
      <c r="H1777" s="2" t="s">
        <v>21</v>
      </c>
      <c r="I1777" s="2" t="s">
        <v>14</v>
      </c>
      <c r="J1777" s="2" t="s">
        <v>32</v>
      </c>
      <c r="K1777" s="2" t="s">
        <v>16</v>
      </c>
    </row>
    <row r="1778" spans="1:11" x14ac:dyDescent="0.3">
      <c r="A1778">
        <v>1777</v>
      </c>
      <c r="B1778" s="1">
        <v>45364</v>
      </c>
      <c r="C1778" s="2" t="s">
        <v>44</v>
      </c>
      <c r="D1778" s="2" t="s">
        <v>20</v>
      </c>
      <c r="E1778" s="3">
        <v>0.58333333333333337</v>
      </c>
      <c r="F1778" s="3">
        <v>0.62361111111111112</v>
      </c>
      <c r="G1778">
        <v>58</v>
      </c>
      <c r="H1778" s="2" t="s">
        <v>37</v>
      </c>
      <c r="I1778" s="2" t="s">
        <v>18</v>
      </c>
      <c r="J1778" s="2" t="s">
        <v>36</v>
      </c>
      <c r="K1778" s="2" t="s">
        <v>16</v>
      </c>
    </row>
    <row r="1779" spans="1:11" x14ac:dyDescent="0.3">
      <c r="A1779">
        <v>1778</v>
      </c>
      <c r="B1779" s="1">
        <v>45364</v>
      </c>
      <c r="C1779" s="2" t="s">
        <v>44</v>
      </c>
      <c r="D1779" s="2" t="s">
        <v>20</v>
      </c>
      <c r="E1779" s="3">
        <v>0.6333333333333333</v>
      </c>
      <c r="F1779" s="3">
        <v>0.64027777777777772</v>
      </c>
      <c r="G1779">
        <v>10</v>
      </c>
      <c r="H1779" s="2" t="s">
        <v>21</v>
      </c>
      <c r="I1779" s="2" t="s">
        <v>14</v>
      </c>
      <c r="J1779" s="2" t="s">
        <v>45</v>
      </c>
      <c r="K1779" s="2" t="s">
        <v>16</v>
      </c>
    </row>
    <row r="1780" spans="1:11" x14ac:dyDescent="0.3">
      <c r="A1780">
        <v>1779</v>
      </c>
      <c r="B1780" s="1">
        <v>45364</v>
      </c>
      <c r="C1780" s="2" t="s">
        <v>44</v>
      </c>
      <c r="D1780" s="2" t="s">
        <v>24</v>
      </c>
      <c r="E1780" s="3">
        <v>0.91666666666666663</v>
      </c>
      <c r="F1780" s="3">
        <v>0.94444444444444442</v>
      </c>
      <c r="G1780">
        <v>40</v>
      </c>
      <c r="H1780" s="2" t="s">
        <v>27</v>
      </c>
      <c r="I1780" s="2" t="s">
        <v>18</v>
      </c>
      <c r="J1780" s="2" t="s">
        <v>15</v>
      </c>
      <c r="K1780" s="2" t="s">
        <v>16</v>
      </c>
    </row>
    <row r="1781" spans="1:11" x14ac:dyDescent="0.3">
      <c r="A1781">
        <v>1780</v>
      </c>
      <c r="B1781" s="1">
        <v>45365</v>
      </c>
      <c r="C1781" s="2" t="s">
        <v>11</v>
      </c>
      <c r="D1781" s="2" t="s">
        <v>12</v>
      </c>
      <c r="E1781" s="3">
        <v>0.25</v>
      </c>
      <c r="F1781" s="3">
        <v>0.25208333333333333</v>
      </c>
      <c r="G1781">
        <v>3</v>
      </c>
      <c r="H1781" s="2" t="s">
        <v>34</v>
      </c>
      <c r="I1781" s="2" t="s">
        <v>18</v>
      </c>
      <c r="J1781" s="2" t="s">
        <v>46</v>
      </c>
      <c r="K1781" s="2" t="s">
        <v>16</v>
      </c>
    </row>
    <row r="1782" spans="1:11" x14ac:dyDescent="0.3">
      <c r="A1782">
        <v>1781</v>
      </c>
      <c r="B1782" s="1">
        <v>45365</v>
      </c>
      <c r="C1782" s="2" t="s">
        <v>11</v>
      </c>
      <c r="D1782" s="2" t="s">
        <v>20</v>
      </c>
      <c r="E1782" s="3">
        <v>0.58333333333333337</v>
      </c>
      <c r="F1782" s="3">
        <v>0.59652777777777777</v>
      </c>
      <c r="G1782">
        <v>19</v>
      </c>
      <c r="H1782" s="2" t="s">
        <v>43</v>
      </c>
      <c r="I1782" s="2" t="s">
        <v>14</v>
      </c>
      <c r="J1782" s="2" t="s">
        <v>23</v>
      </c>
      <c r="K1782" s="2" t="s">
        <v>16</v>
      </c>
    </row>
    <row r="1783" spans="1:11" x14ac:dyDescent="0.3">
      <c r="A1783">
        <v>1782</v>
      </c>
      <c r="B1783" s="1">
        <v>45365</v>
      </c>
      <c r="C1783" s="2" t="s">
        <v>11</v>
      </c>
      <c r="D1783" s="2" t="s">
        <v>20</v>
      </c>
      <c r="E1783" s="3">
        <v>0.62430555555555556</v>
      </c>
      <c r="F1783" s="3">
        <v>0.58819444444444446</v>
      </c>
      <c r="G1783">
        <v>8</v>
      </c>
      <c r="H1783" s="2" t="s">
        <v>13</v>
      </c>
      <c r="I1783" s="2" t="s">
        <v>14</v>
      </c>
      <c r="J1783" s="2" t="s">
        <v>46</v>
      </c>
      <c r="K1783" s="2" t="s">
        <v>16</v>
      </c>
    </row>
    <row r="1784" spans="1:11" x14ac:dyDescent="0.3">
      <c r="A1784">
        <v>1783</v>
      </c>
      <c r="B1784" s="1">
        <v>45365</v>
      </c>
      <c r="C1784" s="2" t="s">
        <v>11</v>
      </c>
      <c r="D1784" s="2" t="s">
        <v>24</v>
      </c>
      <c r="E1784" s="3">
        <v>0.91666666666666663</v>
      </c>
      <c r="F1784" s="3">
        <v>0.95416666666666672</v>
      </c>
      <c r="G1784">
        <v>54</v>
      </c>
      <c r="H1784" s="2" t="s">
        <v>13</v>
      </c>
      <c r="I1784" s="2" t="s">
        <v>14</v>
      </c>
      <c r="J1784" s="2" t="s">
        <v>28</v>
      </c>
      <c r="K1784" s="2" t="s">
        <v>16</v>
      </c>
    </row>
    <row r="1785" spans="1:11" x14ac:dyDescent="0.3">
      <c r="A1785">
        <v>1784</v>
      </c>
      <c r="B1785" s="1">
        <v>45365</v>
      </c>
      <c r="C1785" s="2" t="s">
        <v>30</v>
      </c>
      <c r="D1785" s="2" t="s">
        <v>12</v>
      </c>
      <c r="E1785" s="3">
        <v>0.25</v>
      </c>
      <c r="F1785" s="3">
        <v>0.26944444444444443</v>
      </c>
      <c r="G1785">
        <v>28</v>
      </c>
      <c r="H1785" s="2" t="s">
        <v>37</v>
      </c>
      <c r="I1785" s="2" t="s">
        <v>18</v>
      </c>
      <c r="J1785" s="2" t="s">
        <v>28</v>
      </c>
      <c r="K1785" s="2" t="s">
        <v>16</v>
      </c>
    </row>
    <row r="1786" spans="1:11" x14ac:dyDescent="0.3">
      <c r="A1786">
        <v>1785</v>
      </c>
      <c r="B1786" s="1">
        <v>45365</v>
      </c>
      <c r="C1786" s="2" t="s">
        <v>30</v>
      </c>
      <c r="D1786" s="2" t="s">
        <v>20</v>
      </c>
      <c r="E1786" s="3">
        <v>0.58333333333333337</v>
      </c>
      <c r="F1786" s="3">
        <v>0.59513888888888888</v>
      </c>
      <c r="G1786">
        <v>17</v>
      </c>
      <c r="H1786" s="2" t="s">
        <v>25</v>
      </c>
      <c r="I1786" s="2" t="s">
        <v>14</v>
      </c>
      <c r="J1786" s="2" t="s">
        <v>45</v>
      </c>
      <c r="K1786" s="2" t="s">
        <v>16</v>
      </c>
    </row>
    <row r="1787" spans="1:11" x14ac:dyDescent="0.3">
      <c r="A1787">
        <v>1786</v>
      </c>
      <c r="B1787" s="1">
        <v>45365</v>
      </c>
      <c r="C1787" s="2" t="s">
        <v>30</v>
      </c>
      <c r="D1787" s="2" t="s">
        <v>24</v>
      </c>
      <c r="E1787" s="3">
        <v>0.91666666666666663</v>
      </c>
      <c r="F1787" s="3">
        <v>0.9506944444444444</v>
      </c>
      <c r="G1787">
        <v>49</v>
      </c>
      <c r="H1787" s="2" t="s">
        <v>25</v>
      </c>
      <c r="I1787" s="2" t="s">
        <v>14</v>
      </c>
      <c r="J1787" s="2" t="s">
        <v>28</v>
      </c>
      <c r="K1787" s="2" t="s">
        <v>16</v>
      </c>
    </row>
    <row r="1788" spans="1:11" x14ac:dyDescent="0.3">
      <c r="A1788">
        <v>1787</v>
      </c>
      <c r="B1788" s="1">
        <v>45365</v>
      </c>
      <c r="C1788" s="2" t="s">
        <v>30</v>
      </c>
      <c r="D1788" s="2" t="s">
        <v>24</v>
      </c>
      <c r="E1788" s="3">
        <v>0.96319444444444446</v>
      </c>
      <c r="F1788" s="3">
        <v>0.97152777777777777</v>
      </c>
      <c r="G1788">
        <v>12</v>
      </c>
      <c r="H1788" s="2" t="s">
        <v>27</v>
      </c>
      <c r="I1788" s="2" t="s">
        <v>18</v>
      </c>
      <c r="J1788" s="2" t="s">
        <v>19</v>
      </c>
      <c r="K1788" s="2" t="s">
        <v>16</v>
      </c>
    </row>
    <row r="1789" spans="1:11" x14ac:dyDescent="0.3">
      <c r="A1789">
        <v>1788</v>
      </c>
      <c r="B1789" s="1">
        <v>45365</v>
      </c>
      <c r="C1789" s="2" t="s">
        <v>35</v>
      </c>
      <c r="D1789" s="2" t="s">
        <v>12</v>
      </c>
      <c r="E1789" s="3">
        <v>0.25</v>
      </c>
      <c r="F1789" s="3">
        <v>0.26874999999999999</v>
      </c>
      <c r="G1789">
        <v>27</v>
      </c>
      <c r="H1789" s="2" t="s">
        <v>13</v>
      </c>
      <c r="I1789" s="2" t="s">
        <v>14</v>
      </c>
      <c r="J1789" s="2" t="s">
        <v>36</v>
      </c>
      <c r="K1789" s="2" t="s">
        <v>16</v>
      </c>
    </row>
    <row r="1790" spans="1:11" x14ac:dyDescent="0.3">
      <c r="A1790">
        <v>1789</v>
      </c>
      <c r="B1790" s="1">
        <v>45365</v>
      </c>
      <c r="C1790" s="2" t="s">
        <v>35</v>
      </c>
      <c r="D1790" s="2" t="s">
        <v>12</v>
      </c>
      <c r="E1790" s="3">
        <v>0.29444444444444445</v>
      </c>
      <c r="F1790" s="3">
        <v>0.3</v>
      </c>
      <c r="G1790">
        <v>8</v>
      </c>
      <c r="H1790" s="2" t="s">
        <v>13</v>
      </c>
      <c r="I1790" s="2" t="s">
        <v>14</v>
      </c>
      <c r="J1790" s="2" t="s">
        <v>42</v>
      </c>
      <c r="K1790" s="2" t="s">
        <v>16</v>
      </c>
    </row>
    <row r="1791" spans="1:11" x14ac:dyDescent="0.3">
      <c r="A1791">
        <v>1790</v>
      </c>
      <c r="B1791" s="1">
        <v>45365</v>
      </c>
      <c r="C1791" s="2" t="s">
        <v>35</v>
      </c>
      <c r="D1791" s="2" t="s">
        <v>20</v>
      </c>
      <c r="E1791" s="3">
        <v>0.58333333333333337</v>
      </c>
      <c r="F1791" s="3">
        <v>0.58680555555555558</v>
      </c>
      <c r="G1791">
        <v>5</v>
      </c>
      <c r="H1791" s="2" t="s">
        <v>13</v>
      </c>
      <c r="I1791" s="2" t="s">
        <v>14</v>
      </c>
      <c r="J1791" s="2" t="s">
        <v>23</v>
      </c>
      <c r="K1791" s="2" t="s">
        <v>16</v>
      </c>
    </row>
    <row r="1792" spans="1:11" x14ac:dyDescent="0.3">
      <c r="A1792">
        <v>1791</v>
      </c>
      <c r="B1792" s="1">
        <v>45365</v>
      </c>
      <c r="C1792" s="2" t="s">
        <v>35</v>
      </c>
      <c r="D1792" s="2" t="s">
        <v>20</v>
      </c>
      <c r="E1792" s="3">
        <v>0.62638888888888888</v>
      </c>
      <c r="F1792" s="3">
        <v>0.63680555555555551</v>
      </c>
      <c r="G1792">
        <v>15</v>
      </c>
      <c r="H1792" s="2" t="s">
        <v>31</v>
      </c>
      <c r="I1792" s="2" t="s">
        <v>18</v>
      </c>
      <c r="J1792" s="2" t="s">
        <v>29</v>
      </c>
      <c r="K1792" s="2" t="s">
        <v>16</v>
      </c>
    </row>
    <row r="1793" spans="1:11" x14ac:dyDescent="0.3">
      <c r="A1793">
        <v>1792</v>
      </c>
      <c r="B1793" s="1">
        <v>45365</v>
      </c>
      <c r="C1793" s="2" t="s">
        <v>35</v>
      </c>
      <c r="D1793" s="2" t="s">
        <v>24</v>
      </c>
      <c r="E1793" s="3">
        <v>0.91666666666666663</v>
      </c>
      <c r="F1793" s="3">
        <v>0.9291666666666667</v>
      </c>
      <c r="G1793">
        <v>18</v>
      </c>
      <c r="H1793" s="2" t="s">
        <v>13</v>
      </c>
      <c r="I1793" s="2" t="s">
        <v>14</v>
      </c>
      <c r="J1793" s="2" t="s">
        <v>22</v>
      </c>
      <c r="K1793" s="2" t="s">
        <v>16</v>
      </c>
    </row>
    <row r="1794" spans="1:11" x14ac:dyDescent="0.3">
      <c r="A1794">
        <v>1793</v>
      </c>
      <c r="B1794" s="1">
        <v>45365</v>
      </c>
      <c r="C1794" s="2" t="s">
        <v>41</v>
      </c>
      <c r="D1794" s="2" t="s">
        <v>12</v>
      </c>
      <c r="E1794" s="3">
        <v>0.25</v>
      </c>
      <c r="F1794" s="3">
        <v>0.25555555555555554</v>
      </c>
      <c r="G1794">
        <v>8</v>
      </c>
      <c r="H1794" s="2" t="s">
        <v>17</v>
      </c>
      <c r="I1794" s="2" t="s">
        <v>18</v>
      </c>
      <c r="J1794" s="2" t="s">
        <v>40</v>
      </c>
      <c r="K1794" s="2" t="s">
        <v>16</v>
      </c>
    </row>
    <row r="1795" spans="1:11" x14ac:dyDescent="0.3">
      <c r="A1795">
        <v>1794</v>
      </c>
      <c r="B1795" s="1">
        <v>45365</v>
      </c>
      <c r="C1795" s="2" t="s">
        <v>41</v>
      </c>
      <c r="D1795" s="2" t="s">
        <v>20</v>
      </c>
      <c r="E1795" s="3">
        <v>0.58333333333333337</v>
      </c>
      <c r="F1795" s="3">
        <v>0.58819444444444446</v>
      </c>
      <c r="G1795">
        <v>7</v>
      </c>
      <c r="H1795" s="2" t="s">
        <v>43</v>
      </c>
      <c r="I1795" s="2" t="s">
        <v>14</v>
      </c>
      <c r="J1795" s="2" t="s">
        <v>36</v>
      </c>
      <c r="K1795" s="2" t="s">
        <v>16</v>
      </c>
    </row>
    <row r="1796" spans="1:11" x14ac:dyDescent="0.3">
      <c r="A1796">
        <v>1795</v>
      </c>
      <c r="B1796" s="1">
        <v>45365</v>
      </c>
      <c r="C1796" s="2" t="s">
        <v>41</v>
      </c>
      <c r="D1796" s="2" t="s">
        <v>20</v>
      </c>
      <c r="E1796" s="3">
        <v>0.62152777777777779</v>
      </c>
      <c r="F1796" s="3">
        <v>0.59513888888888888</v>
      </c>
      <c r="G1796">
        <v>22</v>
      </c>
      <c r="H1796" s="2" t="s">
        <v>13</v>
      </c>
      <c r="I1796" s="2" t="s">
        <v>14</v>
      </c>
      <c r="J1796" s="2" t="s">
        <v>26</v>
      </c>
      <c r="K1796" s="2" t="s">
        <v>16</v>
      </c>
    </row>
    <row r="1797" spans="1:11" x14ac:dyDescent="0.3">
      <c r="A1797">
        <v>1796</v>
      </c>
      <c r="B1797" s="1">
        <v>45365</v>
      </c>
      <c r="C1797" s="2" t="s">
        <v>41</v>
      </c>
      <c r="D1797" s="2" t="s">
        <v>24</v>
      </c>
      <c r="E1797" s="3">
        <v>0.91666666666666663</v>
      </c>
      <c r="F1797" s="3">
        <v>0.9375</v>
      </c>
      <c r="G1797">
        <v>30</v>
      </c>
      <c r="H1797" s="2" t="s">
        <v>27</v>
      </c>
      <c r="I1797" s="2" t="s">
        <v>18</v>
      </c>
      <c r="J1797" s="2" t="s">
        <v>33</v>
      </c>
      <c r="K1797" s="2" t="s">
        <v>16</v>
      </c>
    </row>
    <row r="1798" spans="1:11" x14ac:dyDescent="0.3">
      <c r="A1798">
        <v>1797</v>
      </c>
      <c r="B1798" s="1">
        <v>45365</v>
      </c>
      <c r="C1798" s="2" t="s">
        <v>41</v>
      </c>
      <c r="D1798" s="2" t="s">
        <v>24</v>
      </c>
      <c r="E1798" s="3">
        <v>0.94930555555555551</v>
      </c>
      <c r="F1798" s="3">
        <v>0.91874999999999996</v>
      </c>
      <c r="G1798">
        <v>16</v>
      </c>
      <c r="H1798" s="2" t="s">
        <v>34</v>
      </c>
      <c r="I1798" s="2" t="s">
        <v>18</v>
      </c>
      <c r="J1798" s="2" t="s">
        <v>19</v>
      </c>
      <c r="K1798" s="2" t="s">
        <v>16</v>
      </c>
    </row>
    <row r="1799" spans="1:11" x14ac:dyDescent="0.3">
      <c r="A1799">
        <v>1798</v>
      </c>
      <c r="B1799" s="1">
        <v>45365</v>
      </c>
      <c r="C1799" s="2" t="s">
        <v>44</v>
      </c>
      <c r="D1799" s="2" t="s">
        <v>12</v>
      </c>
      <c r="E1799" s="3">
        <v>0.25</v>
      </c>
      <c r="F1799" s="3">
        <v>0.25347222222222221</v>
      </c>
      <c r="G1799">
        <v>5</v>
      </c>
      <c r="H1799" s="2" t="s">
        <v>27</v>
      </c>
      <c r="I1799" s="2" t="s">
        <v>18</v>
      </c>
      <c r="J1799" s="2" t="s">
        <v>45</v>
      </c>
      <c r="K1799" s="2" t="s">
        <v>16</v>
      </c>
    </row>
    <row r="1800" spans="1:11" x14ac:dyDescent="0.3">
      <c r="A1800">
        <v>1799</v>
      </c>
      <c r="B1800" s="1">
        <v>45365</v>
      </c>
      <c r="C1800" s="2" t="s">
        <v>44</v>
      </c>
      <c r="D1800" s="2" t="s">
        <v>20</v>
      </c>
      <c r="E1800" s="3">
        <v>0.58333333333333337</v>
      </c>
      <c r="F1800" s="3">
        <v>0.62430555555555556</v>
      </c>
      <c r="G1800">
        <v>59</v>
      </c>
      <c r="H1800" s="2" t="s">
        <v>13</v>
      </c>
      <c r="I1800" s="2" t="s">
        <v>14</v>
      </c>
      <c r="J1800" s="2" t="s">
        <v>40</v>
      </c>
      <c r="K1800" s="2" t="s">
        <v>16</v>
      </c>
    </row>
    <row r="1801" spans="1:11" x14ac:dyDescent="0.3">
      <c r="A1801">
        <v>1800</v>
      </c>
      <c r="B1801" s="1">
        <v>45365</v>
      </c>
      <c r="C1801" s="2" t="s">
        <v>44</v>
      </c>
      <c r="D1801" s="2" t="s">
        <v>20</v>
      </c>
      <c r="E1801" s="3">
        <v>0.66249999999999998</v>
      </c>
      <c r="F1801" s="3">
        <v>0.62569444444444444</v>
      </c>
      <c r="G1801">
        <v>7</v>
      </c>
      <c r="H1801" s="2" t="s">
        <v>43</v>
      </c>
      <c r="I1801" s="2" t="s">
        <v>14</v>
      </c>
      <c r="J1801" s="2" t="s">
        <v>38</v>
      </c>
      <c r="K1801" s="2" t="s">
        <v>16</v>
      </c>
    </row>
    <row r="1802" spans="1:11" x14ac:dyDescent="0.3">
      <c r="A1802">
        <v>1801</v>
      </c>
      <c r="B1802" s="1">
        <v>45365</v>
      </c>
      <c r="C1802" s="2" t="s">
        <v>44</v>
      </c>
      <c r="D1802" s="2" t="s">
        <v>24</v>
      </c>
      <c r="E1802" s="3">
        <v>0.91666666666666663</v>
      </c>
      <c r="F1802" s="3">
        <v>0.95833333333333337</v>
      </c>
      <c r="G1802">
        <v>60</v>
      </c>
      <c r="H1802" s="2" t="s">
        <v>13</v>
      </c>
      <c r="I1802" s="2" t="s">
        <v>14</v>
      </c>
      <c r="J1802" s="2" t="s">
        <v>28</v>
      </c>
      <c r="K1802" s="2" t="s">
        <v>16</v>
      </c>
    </row>
    <row r="1803" spans="1:11" x14ac:dyDescent="0.3">
      <c r="A1803">
        <v>1802</v>
      </c>
      <c r="B1803" s="1">
        <v>45365</v>
      </c>
      <c r="C1803" s="2" t="s">
        <v>44</v>
      </c>
      <c r="D1803" s="2" t="s">
        <v>24</v>
      </c>
      <c r="E1803" s="3">
        <v>0.9770833333333333</v>
      </c>
      <c r="F1803" s="3">
        <v>0.9868055555555556</v>
      </c>
      <c r="G1803">
        <v>14</v>
      </c>
      <c r="H1803" s="2" t="s">
        <v>31</v>
      </c>
      <c r="I1803" s="2" t="s">
        <v>18</v>
      </c>
      <c r="J1803" s="2" t="s">
        <v>28</v>
      </c>
      <c r="K1803" s="2" t="s">
        <v>16</v>
      </c>
    </row>
    <row r="1804" spans="1:11" x14ac:dyDescent="0.3">
      <c r="A1804">
        <v>1803</v>
      </c>
      <c r="B1804" s="1">
        <v>45366</v>
      </c>
      <c r="C1804" s="2" t="s">
        <v>11</v>
      </c>
      <c r="D1804" s="2" t="s">
        <v>12</v>
      </c>
      <c r="E1804" s="3">
        <v>0.25</v>
      </c>
      <c r="F1804" s="3">
        <v>0.26874999999999999</v>
      </c>
      <c r="G1804">
        <v>27</v>
      </c>
      <c r="H1804" s="2" t="s">
        <v>25</v>
      </c>
      <c r="I1804" s="2" t="s">
        <v>14</v>
      </c>
      <c r="J1804" s="2" t="s">
        <v>45</v>
      </c>
      <c r="K1804" s="2" t="s">
        <v>16</v>
      </c>
    </row>
    <row r="1805" spans="1:11" x14ac:dyDescent="0.3">
      <c r="A1805">
        <v>1804</v>
      </c>
      <c r="B1805" s="1">
        <v>45366</v>
      </c>
      <c r="C1805" s="2" t="s">
        <v>11</v>
      </c>
      <c r="D1805" s="2" t="s">
        <v>20</v>
      </c>
      <c r="E1805" s="3">
        <v>0.58333333333333337</v>
      </c>
      <c r="F1805" s="3">
        <v>0.59861111111111109</v>
      </c>
      <c r="G1805">
        <v>22</v>
      </c>
      <c r="H1805" s="2" t="s">
        <v>34</v>
      </c>
      <c r="I1805" s="2" t="s">
        <v>18</v>
      </c>
      <c r="J1805" s="2" t="s">
        <v>42</v>
      </c>
      <c r="K1805" s="2" t="s">
        <v>16</v>
      </c>
    </row>
    <row r="1806" spans="1:11" x14ac:dyDescent="0.3">
      <c r="A1806">
        <v>1805</v>
      </c>
      <c r="B1806" s="1">
        <v>45366</v>
      </c>
      <c r="C1806" s="2" t="s">
        <v>11</v>
      </c>
      <c r="D1806" s="2" t="s">
        <v>20</v>
      </c>
      <c r="E1806" s="3">
        <v>0.61111111111111116</v>
      </c>
      <c r="F1806" s="3">
        <v>0.61805555555555558</v>
      </c>
      <c r="G1806">
        <v>10</v>
      </c>
      <c r="H1806" s="2" t="s">
        <v>31</v>
      </c>
      <c r="I1806" s="2" t="s">
        <v>18</v>
      </c>
      <c r="J1806" s="2" t="s">
        <v>42</v>
      </c>
      <c r="K1806" s="2" t="s">
        <v>16</v>
      </c>
    </row>
    <row r="1807" spans="1:11" x14ac:dyDescent="0.3">
      <c r="A1807">
        <v>1806</v>
      </c>
      <c r="B1807" s="1">
        <v>45366</v>
      </c>
      <c r="C1807" s="2" t="s">
        <v>11</v>
      </c>
      <c r="D1807" s="2" t="s">
        <v>24</v>
      </c>
      <c r="E1807" s="3">
        <v>0.91666666666666663</v>
      </c>
      <c r="F1807" s="3">
        <v>0.94444444444444442</v>
      </c>
      <c r="G1807">
        <v>40</v>
      </c>
      <c r="H1807" s="2" t="s">
        <v>13</v>
      </c>
      <c r="I1807" s="2" t="s">
        <v>14</v>
      </c>
      <c r="J1807" s="2" t="s">
        <v>19</v>
      </c>
      <c r="K1807" s="2" t="s">
        <v>16</v>
      </c>
    </row>
    <row r="1808" spans="1:11" x14ac:dyDescent="0.3">
      <c r="A1808">
        <v>1807</v>
      </c>
      <c r="B1808" s="1">
        <v>45366</v>
      </c>
      <c r="C1808" s="2" t="s">
        <v>11</v>
      </c>
      <c r="D1808" s="2" t="s">
        <v>24</v>
      </c>
      <c r="E1808" s="3">
        <v>0.96736111111111112</v>
      </c>
      <c r="F1808" s="3">
        <v>0.97083333333333333</v>
      </c>
      <c r="G1808">
        <v>5</v>
      </c>
      <c r="H1808" s="2" t="s">
        <v>17</v>
      </c>
      <c r="I1808" s="2" t="s">
        <v>18</v>
      </c>
      <c r="J1808" s="2" t="s">
        <v>46</v>
      </c>
      <c r="K1808" s="2" t="s">
        <v>16</v>
      </c>
    </row>
    <row r="1809" spans="1:11" x14ac:dyDescent="0.3">
      <c r="A1809">
        <v>1808</v>
      </c>
      <c r="B1809" s="1">
        <v>45366</v>
      </c>
      <c r="C1809" s="2" t="s">
        <v>30</v>
      </c>
      <c r="D1809" s="2" t="s">
        <v>12</v>
      </c>
      <c r="E1809" s="3">
        <v>0.25</v>
      </c>
      <c r="F1809" s="3">
        <v>0.27291666666666664</v>
      </c>
      <c r="G1809">
        <v>33</v>
      </c>
      <c r="H1809" s="2" t="s">
        <v>27</v>
      </c>
      <c r="I1809" s="2" t="s">
        <v>18</v>
      </c>
      <c r="J1809" s="2" t="s">
        <v>19</v>
      </c>
      <c r="K1809" s="2" t="s">
        <v>16</v>
      </c>
    </row>
    <row r="1810" spans="1:11" x14ac:dyDescent="0.3">
      <c r="A1810">
        <v>1809</v>
      </c>
      <c r="B1810" s="1">
        <v>45366</v>
      </c>
      <c r="C1810" s="2" t="s">
        <v>30</v>
      </c>
      <c r="D1810" s="2" t="s">
        <v>12</v>
      </c>
      <c r="E1810" s="3">
        <v>0.28055555555555556</v>
      </c>
      <c r="F1810" s="3">
        <v>0.2638888888888889</v>
      </c>
      <c r="G1810">
        <v>36</v>
      </c>
      <c r="H1810" s="2" t="s">
        <v>37</v>
      </c>
      <c r="I1810" s="2" t="s">
        <v>18</v>
      </c>
      <c r="J1810" s="2" t="s">
        <v>26</v>
      </c>
      <c r="K1810" s="2" t="s">
        <v>16</v>
      </c>
    </row>
    <row r="1811" spans="1:11" x14ac:dyDescent="0.3">
      <c r="A1811">
        <v>1810</v>
      </c>
      <c r="B1811" s="1">
        <v>45366</v>
      </c>
      <c r="C1811" s="2" t="s">
        <v>30</v>
      </c>
      <c r="D1811" s="2" t="s">
        <v>12</v>
      </c>
      <c r="E1811" s="3">
        <v>0.32430555555555557</v>
      </c>
      <c r="F1811" s="3">
        <v>0.31180555555555556</v>
      </c>
      <c r="G1811">
        <v>42</v>
      </c>
      <c r="H1811" s="2" t="s">
        <v>25</v>
      </c>
      <c r="I1811" s="2" t="s">
        <v>14</v>
      </c>
      <c r="J1811" s="2" t="s">
        <v>26</v>
      </c>
      <c r="K1811" s="2" t="s">
        <v>16</v>
      </c>
    </row>
    <row r="1812" spans="1:11" x14ac:dyDescent="0.3">
      <c r="A1812">
        <v>1811</v>
      </c>
      <c r="B1812" s="1">
        <v>45366</v>
      </c>
      <c r="C1812" s="2" t="s">
        <v>30</v>
      </c>
      <c r="D1812" s="2" t="s">
        <v>20</v>
      </c>
      <c r="E1812" s="3">
        <v>0.58333333333333337</v>
      </c>
      <c r="F1812" s="3">
        <v>0.59791666666666665</v>
      </c>
      <c r="G1812">
        <v>21</v>
      </c>
      <c r="H1812" s="2" t="s">
        <v>21</v>
      </c>
      <c r="I1812" s="2" t="s">
        <v>14</v>
      </c>
      <c r="J1812" s="2" t="s">
        <v>23</v>
      </c>
      <c r="K1812" s="2" t="s">
        <v>16</v>
      </c>
    </row>
    <row r="1813" spans="1:11" x14ac:dyDescent="0.3">
      <c r="A1813">
        <v>1812</v>
      </c>
      <c r="B1813" s="1">
        <v>45366</v>
      </c>
      <c r="C1813" s="2" t="s">
        <v>30</v>
      </c>
      <c r="D1813" s="2" t="s">
        <v>24</v>
      </c>
      <c r="E1813" s="3">
        <v>0.91666666666666663</v>
      </c>
      <c r="F1813" s="3">
        <v>0.92986111111111114</v>
      </c>
      <c r="G1813">
        <v>19</v>
      </c>
      <c r="H1813" s="2" t="s">
        <v>25</v>
      </c>
      <c r="I1813" s="2" t="s">
        <v>14</v>
      </c>
      <c r="J1813" s="2" t="s">
        <v>23</v>
      </c>
      <c r="K1813" s="2" t="s">
        <v>16</v>
      </c>
    </row>
    <row r="1814" spans="1:11" x14ac:dyDescent="0.3">
      <c r="A1814">
        <v>1813</v>
      </c>
      <c r="B1814" s="1">
        <v>45366</v>
      </c>
      <c r="C1814" s="2" t="s">
        <v>35</v>
      </c>
      <c r="D1814" s="2" t="s">
        <v>12</v>
      </c>
      <c r="E1814" s="3">
        <v>0.25</v>
      </c>
      <c r="F1814" s="3">
        <v>0.26041666666666669</v>
      </c>
      <c r="G1814">
        <v>15</v>
      </c>
      <c r="H1814" s="2" t="s">
        <v>13</v>
      </c>
      <c r="I1814" s="2" t="s">
        <v>14</v>
      </c>
      <c r="J1814" s="2" t="s">
        <v>23</v>
      </c>
      <c r="K1814" s="2" t="s">
        <v>16</v>
      </c>
    </row>
    <row r="1815" spans="1:11" x14ac:dyDescent="0.3">
      <c r="A1815">
        <v>1814</v>
      </c>
      <c r="B1815" s="1">
        <v>45366</v>
      </c>
      <c r="C1815" s="2" t="s">
        <v>35</v>
      </c>
      <c r="D1815" s="2" t="s">
        <v>20</v>
      </c>
      <c r="E1815" s="3">
        <v>0.58333333333333337</v>
      </c>
      <c r="F1815" s="3">
        <v>0.59305555555555556</v>
      </c>
      <c r="G1815">
        <v>14</v>
      </c>
      <c r="H1815" s="2" t="s">
        <v>31</v>
      </c>
      <c r="I1815" s="2" t="s">
        <v>18</v>
      </c>
      <c r="J1815" s="2" t="s">
        <v>46</v>
      </c>
      <c r="K1815" s="2" t="s">
        <v>16</v>
      </c>
    </row>
    <row r="1816" spans="1:11" x14ac:dyDescent="0.3">
      <c r="A1816">
        <v>1815</v>
      </c>
      <c r="B1816" s="1">
        <v>45366</v>
      </c>
      <c r="C1816" s="2" t="s">
        <v>35</v>
      </c>
      <c r="D1816" s="2" t="s">
        <v>24</v>
      </c>
      <c r="E1816" s="3">
        <v>0.91666666666666663</v>
      </c>
      <c r="F1816" s="3">
        <v>0.92152777777777772</v>
      </c>
      <c r="G1816">
        <v>7</v>
      </c>
      <c r="H1816" s="2" t="s">
        <v>31</v>
      </c>
      <c r="I1816" s="2" t="s">
        <v>18</v>
      </c>
      <c r="J1816" s="2" t="s">
        <v>38</v>
      </c>
      <c r="K1816" s="2" t="s">
        <v>16</v>
      </c>
    </row>
    <row r="1817" spans="1:11" x14ac:dyDescent="0.3">
      <c r="A1817">
        <v>1816</v>
      </c>
      <c r="B1817" s="1">
        <v>45366</v>
      </c>
      <c r="C1817" s="2" t="s">
        <v>35</v>
      </c>
      <c r="D1817" s="2" t="s">
        <v>24</v>
      </c>
      <c r="E1817" s="3">
        <v>0.94374999999999998</v>
      </c>
      <c r="F1817" s="3">
        <v>0.94791666666666663</v>
      </c>
      <c r="G1817">
        <v>6</v>
      </c>
      <c r="H1817" s="2" t="s">
        <v>21</v>
      </c>
      <c r="I1817" s="2" t="s">
        <v>14</v>
      </c>
      <c r="J1817" s="2" t="s">
        <v>38</v>
      </c>
      <c r="K1817" s="2" t="s">
        <v>16</v>
      </c>
    </row>
    <row r="1818" spans="1:11" x14ac:dyDescent="0.3">
      <c r="A1818">
        <v>1817</v>
      </c>
      <c r="B1818" s="1">
        <v>45366</v>
      </c>
      <c r="C1818" s="2" t="s">
        <v>41</v>
      </c>
      <c r="D1818" s="2" t="s">
        <v>12</v>
      </c>
      <c r="E1818" s="3">
        <v>0.25</v>
      </c>
      <c r="F1818" s="3">
        <v>0.26111111111111113</v>
      </c>
      <c r="G1818">
        <v>16</v>
      </c>
      <c r="H1818" s="2" t="s">
        <v>21</v>
      </c>
      <c r="I1818" s="2" t="s">
        <v>14</v>
      </c>
      <c r="J1818" s="2" t="s">
        <v>42</v>
      </c>
      <c r="K1818" s="2" t="s">
        <v>16</v>
      </c>
    </row>
    <row r="1819" spans="1:11" x14ac:dyDescent="0.3">
      <c r="A1819">
        <v>1818</v>
      </c>
      <c r="B1819" s="1">
        <v>45366</v>
      </c>
      <c r="C1819" s="2" t="s">
        <v>41</v>
      </c>
      <c r="D1819" s="2" t="s">
        <v>20</v>
      </c>
      <c r="E1819" s="3">
        <v>0.58333333333333337</v>
      </c>
      <c r="F1819" s="3">
        <v>0.58680555555555558</v>
      </c>
      <c r="G1819">
        <v>5</v>
      </c>
      <c r="H1819" s="2" t="s">
        <v>21</v>
      </c>
      <c r="I1819" s="2" t="s">
        <v>14</v>
      </c>
      <c r="J1819" s="2" t="s">
        <v>23</v>
      </c>
      <c r="K1819" s="2" t="s">
        <v>16</v>
      </c>
    </row>
    <row r="1820" spans="1:11" x14ac:dyDescent="0.3">
      <c r="A1820">
        <v>1819</v>
      </c>
      <c r="B1820" s="1">
        <v>45366</v>
      </c>
      <c r="C1820" s="2" t="s">
        <v>41</v>
      </c>
      <c r="D1820" s="2" t="s">
        <v>24</v>
      </c>
      <c r="E1820" s="3">
        <v>0.91666666666666663</v>
      </c>
      <c r="F1820" s="3">
        <v>0.95277777777777772</v>
      </c>
      <c r="G1820">
        <v>52</v>
      </c>
      <c r="H1820" s="2" t="s">
        <v>37</v>
      </c>
      <c r="I1820" s="2" t="s">
        <v>18</v>
      </c>
      <c r="J1820" s="2" t="s">
        <v>38</v>
      </c>
      <c r="K1820" s="2" t="s">
        <v>16</v>
      </c>
    </row>
    <row r="1821" spans="1:11" x14ac:dyDescent="0.3">
      <c r="A1821">
        <v>1820</v>
      </c>
      <c r="B1821" s="1">
        <v>45366</v>
      </c>
      <c r="C1821" s="2" t="s">
        <v>41</v>
      </c>
      <c r="D1821" s="2" t="s">
        <v>24</v>
      </c>
      <c r="E1821" s="3">
        <v>0.96388888888888891</v>
      </c>
      <c r="F1821" s="3">
        <v>0.9916666666666667</v>
      </c>
      <c r="G1821">
        <v>40</v>
      </c>
      <c r="H1821" s="2" t="s">
        <v>25</v>
      </c>
      <c r="I1821" s="2" t="s">
        <v>14</v>
      </c>
      <c r="J1821" s="2" t="s">
        <v>45</v>
      </c>
      <c r="K1821" s="2" t="s">
        <v>16</v>
      </c>
    </row>
    <row r="1822" spans="1:11" x14ac:dyDescent="0.3">
      <c r="A1822">
        <v>1821</v>
      </c>
      <c r="B1822" s="1">
        <v>45366</v>
      </c>
      <c r="C1822" s="2" t="s">
        <v>41</v>
      </c>
      <c r="D1822" s="2" t="s">
        <v>24</v>
      </c>
      <c r="E1822" s="3">
        <v>2.8472222222222222E-2</v>
      </c>
      <c r="F1822" s="3">
        <v>2.7777777777777779E-3</v>
      </c>
      <c r="G1822">
        <v>23</v>
      </c>
      <c r="H1822" s="2" t="s">
        <v>31</v>
      </c>
      <c r="I1822" s="2" t="s">
        <v>18</v>
      </c>
      <c r="J1822" s="2" t="s">
        <v>40</v>
      </c>
      <c r="K1822" s="2" t="s">
        <v>16</v>
      </c>
    </row>
    <row r="1823" spans="1:11" x14ac:dyDescent="0.3">
      <c r="A1823">
        <v>1822</v>
      </c>
      <c r="B1823" s="1">
        <v>45366</v>
      </c>
      <c r="C1823" s="2" t="s">
        <v>44</v>
      </c>
      <c r="D1823" s="2" t="s">
        <v>12</v>
      </c>
      <c r="E1823" s="3">
        <v>0.25</v>
      </c>
      <c r="F1823" s="3">
        <v>0.28541666666666665</v>
      </c>
      <c r="G1823">
        <v>51</v>
      </c>
      <c r="H1823" s="2" t="s">
        <v>21</v>
      </c>
      <c r="I1823" s="2" t="s">
        <v>14</v>
      </c>
      <c r="J1823" s="2" t="s">
        <v>38</v>
      </c>
      <c r="K1823" s="2" t="s">
        <v>16</v>
      </c>
    </row>
    <row r="1824" spans="1:11" x14ac:dyDescent="0.3">
      <c r="A1824">
        <v>1823</v>
      </c>
      <c r="B1824" s="1">
        <v>45366</v>
      </c>
      <c r="C1824" s="2" t="s">
        <v>44</v>
      </c>
      <c r="D1824" s="2" t="s">
        <v>12</v>
      </c>
      <c r="E1824" s="3">
        <v>0.31527777777777777</v>
      </c>
      <c r="F1824" s="3">
        <v>0.3298611111111111</v>
      </c>
      <c r="G1824">
        <v>21</v>
      </c>
      <c r="H1824" s="2" t="s">
        <v>17</v>
      </c>
      <c r="I1824" s="2" t="s">
        <v>18</v>
      </c>
      <c r="J1824" s="2" t="s">
        <v>23</v>
      </c>
      <c r="K1824" s="2" t="s">
        <v>16</v>
      </c>
    </row>
    <row r="1825" spans="1:11" x14ac:dyDescent="0.3">
      <c r="A1825">
        <v>1824</v>
      </c>
      <c r="B1825" s="1">
        <v>45366</v>
      </c>
      <c r="C1825" s="2" t="s">
        <v>44</v>
      </c>
      <c r="D1825" s="2" t="s">
        <v>20</v>
      </c>
      <c r="E1825" s="3">
        <v>0.58333333333333337</v>
      </c>
      <c r="F1825" s="3">
        <v>0.59722222222222221</v>
      </c>
      <c r="G1825">
        <v>20</v>
      </c>
      <c r="H1825" s="2" t="s">
        <v>17</v>
      </c>
      <c r="I1825" s="2" t="s">
        <v>18</v>
      </c>
      <c r="J1825" s="2" t="s">
        <v>32</v>
      </c>
      <c r="K1825" s="2" t="s">
        <v>16</v>
      </c>
    </row>
    <row r="1826" spans="1:11" x14ac:dyDescent="0.3">
      <c r="A1826">
        <v>1825</v>
      </c>
      <c r="B1826" s="1">
        <v>45366</v>
      </c>
      <c r="C1826" s="2" t="s">
        <v>44</v>
      </c>
      <c r="D1826" s="2" t="s">
        <v>20</v>
      </c>
      <c r="E1826" s="3">
        <v>0.60416666666666663</v>
      </c>
      <c r="F1826" s="3">
        <v>0.61944444444444446</v>
      </c>
      <c r="G1826">
        <v>22</v>
      </c>
      <c r="H1826" s="2" t="s">
        <v>39</v>
      </c>
      <c r="I1826" s="2" t="s">
        <v>14</v>
      </c>
      <c r="J1826" s="2" t="s">
        <v>19</v>
      </c>
      <c r="K1826" s="2" t="s">
        <v>16</v>
      </c>
    </row>
    <row r="1827" spans="1:11" x14ac:dyDescent="0.3">
      <c r="A1827">
        <v>1826</v>
      </c>
      <c r="B1827" s="1">
        <v>45366</v>
      </c>
      <c r="C1827" s="2" t="s">
        <v>44</v>
      </c>
      <c r="D1827" s="2" t="s">
        <v>20</v>
      </c>
      <c r="E1827" s="3">
        <v>0.63680555555555551</v>
      </c>
      <c r="F1827" s="3">
        <v>0.63263888888888886</v>
      </c>
      <c r="G1827">
        <v>54</v>
      </c>
      <c r="H1827" s="2" t="s">
        <v>31</v>
      </c>
      <c r="I1827" s="2" t="s">
        <v>18</v>
      </c>
      <c r="J1827" s="2" t="s">
        <v>26</v>
      </c>
      <c r="K1827" s="2" t="s">
        <v>16</v>
      </c>
    </row>
    <row r="1828" spans="1:11" x14ac:dyDescent="0.3">
      <c r="A1828">
        <v>1827</v>
      </c>
      <c r="B1828" s="1">
        <v>45366</v>
      </c>
      <c r="C1828" s="2" t="s">
        <v>44</v>
      </c>
      <c r="D1828" s="2" t="s">
        <v>24</v>
      </c>
      <c r="E1828" s="3">
        <v>0.91666666666666663</v>
      </c>
      <c r="F1828" s="3">
        <v>0.9375</v>
      </c>
      <c r="G1828">
        <v>30</v>
      </c>
      <c r="H1828" s="2" t="s">
        <v>37</v>
      </c>
      <c r="I1828" s="2" t="s">
        <v>18</v>
      </c>
      <c r="J1828" s="2" t="s">
        <v>29</v>
      </c>
      <c r="K1828" s="2" t="s">
        <v>16</v>
      </c>
    </row>
    <row r="1829" spans="1:11" x14ac:dyDescent="0.3">
      <c r="A1829">
        <v>1828</v>
      </c>
      <c r="B1829" s="1">
        <v>45366</v>
      </c>
      <c r="C1829" s="2" t="s">
        <v>44</v>
      </c>
      <c r="D1829" s="2" t="s">
        <v>24</v>
      </c>
      <c r="E1829" s="3">
        <v>0.95625000000000004</v>
      </c>
      <c r="F1829" s="3">
        <v>0.93402777777777779</v>
      </c>
      <c r="G1829">
        <v>28</v>
      </c>
      <c r="H1829" s="2" t="s">
        <v>39</v>
      </c>
      <c r="I1829" s="2" t="s">
        <v>14</v>
      </c>
      <c r="J1829" s="2" t="s">
        <v>33</v>
      </c>
      <c r="K1829" s="2" t="s">
        <v>16</v>
      </c>
    </row>
    <row r="1830" spans="1:11" x14ac:dyDescent="0.3">
      <c r="A1830">
        <v>1829</v>
      </c>
      <c r="B1830" s="1">
        <v>45366</v>
      </c>
      <c r="C1830" s="2" t="s">
        <v>44</v>
      </c>
      <c r="D1830" s="2" t="s">
        <v>24</v>
      </c>
      <c r="E1830" s="3">
        <v>0.99375000000000002</v>
      </c>
      <c r="F1830" s="3">
        <v>0.99513888888888891</v>
      </c>
      <c r="G1830">
        <v>2</v>
      </c>
      <c r="H1830" s="2" t="s">
        <v>21</v>
      </c>
      <c r="I1830" s="2" t="s">
        <v>14</v>
      </c>
      <c r="J1830" s="2" t="s">
        <v>46</v>
      </c>
      <c r="K1830" s="2" t="s">
        <v>16</v>
      </c>
    </row>
    <row r="1831" spans="1:11" x14ac:dyDescent="0.3">
      <c r="A1831">
        <v>1830</v>
      </c>
      <c r="B1831" s="1">
        <v>45367</v>
      </c>
      <c r="C1831" s="2" t="s">
        <v>11</v>
      </c>
      <c r="D1831" s="2" t="s">
        <v>12</v>
      </c>
      <c r="E1831" s="3">
        <v>0.25</v>
      </c>
      <c r="F1831" s="3">
        <v>0.27847222222222223</v>
      </c>
      <c r="G1831">
        <v>41</v>
      </c>
      <c r="H1831" s="2" t="s">
        <v>43</v>
      </c>
      <c r="I1831" s="2" t="s">
        <v>14</v>
      </c>
      <c r="J1831" s="2" t="s">
        <v>22</v>
      </c>
      <c r="K1831" s="2" t="s">
        <v>16</v>
      </c>
    </row>
    <row r="1832" spans="1:11" x14ac:dyDescent="0.3">
      <c r="A1832">
        <v>1831</v>
      </c>
      <c r="B1832" s="1">
        <v>45367</v>
      </c>
      <c r="C1832" s="2" t="s">
        <v>11</v>
      </c>
      <c r="D1832" s="2" t="s">
        <v>12</v>
      </c>
      <c r="E1832" s="3">
        <v>0.29652777777777778</v>
      </c>
      <c r="F1832" s="3">
        <v>0.32083333333333336</v>
      </c>
      <c r="G1832">
        <v>35</v>
      </c>
      <c r="H1832" s="2" t="s">
        <v>17</v>
      </c>
      <c r="I1832" s="2" t="s">
        <v>18</v>
      </c>
      <c r="J1832" s="2" t="s">
        <v>40</v>
      </c>
      <c r="K1832" s="2" t="s">
        <v>16</v>
      </c>
    </row>
    <row r="1833" spans="1:11" x14ac:dyDescent="0.3">
      <c r="A1833">
        <v>1832</v>
      </c>
      <c r="B1833" s="1">
        <v>45367</v>
      </c>
      <c r="C1833" s="2" t="s">
        <v>11</v>
      </c>
      <c r="D1833" s="2" t="s">
        <v>20</v>
      </c>
      <c r="E1833" s="3">
        <v>0.58333333333333337</v>
      </c>
      <c r="F1833" s="3">
        <v>0.60624999999999996</v>
      </c>
      <c r="G1833">
        <v>33</v>
      </c>
      <c r="H1833" s="2" t="s">
        <v>37</v>
      </c>
      <c r="I1833" s="2" t="s">
        <v>18</v>
      </c>
      <c r="J1833" s="2" t="s">
        <v>40</v>
      </c>
      <c r="K1833" s="2" t="s">
        <v>16</v>
      </c>
    </row>
    <row r="1834" spans="1:11" x14ac:dyDescent="0.3">
      <c r="A1834">
        <v>1833</v>
      </c>
      <c r="B1834" s="1">
        <v>45367</v>
      </c>
      <c r="C1834" s="2" t="s">
        <v>11</v>
      </c>
      <c r="D1834" s="2" t="s">
        <v>24</v>
      </c>
      <c r="E1834" s="3">
        <v>0.91666666666666663</v>
      </c>
      <c r="F1834" s="3">
        <v>0.94097222222222221</v>
      </c>
      <c r="G1834">
        <v>35</v>
      </c>
      <c r="H1834" s="2" t="s">
        <v>31</v>
      </c>
      <c r="I1834" s="2" t="s">
        <v>18</v>
      </c>
      <c r="J1834" s="2" t="s">
        <v>42</v>
      </c>
      <c r="K1834" s="2" t="s">
        <v>16</v>
      </c>
    </row>
    <row r="1835" spans="1:11" x14ac:dyDescent="0.3">
      <c r="A1835">
        <v>1834</v>
      </c>
      <c r="B1835" s="1">
        <v>45367</v>
      </c>
      <c r="C1835" s="2" t="s">
        <v>11</v>
      </c>
      <c r="D1835" s="2" t="s">
        <v>24</v>
      </c>
      <c r="E1835" s="3">
        <v>0.96597222222222223</v>
      </c>
      <c r="F1835" s="3">
        <v>0.97152777777777777</v>
      </c>
      <c r="G1835">
        <v>8</v>
      </c>
      <c r="H1835" s="2" t="s">
        <v>21</v>
      </c>
      <c r="I1835" s="2" t="s">
        <v>14</v>
      </c>
      <c r="J1835" s="2" t="s">
        <v>19</v>
      </c>
      <c r="K1835" s="2" t="s">
        <v>16</v>
      </c>
    </row>
    <row r="1836" spans="1:11" x14ac:dyDescent="0.3">
      <c r="A1836">
        <v>1835</v>
      </c>
      <c r="B1836" s="1">
        <v>45367</v>
      </c>
      <c r="C1836" s="2" t="s">
        <v>30</v>
      </c>
      <c r="D1836" s="2" t="s">
        <v>12</v>
      </c>
      <c r="E1836" s="3">
        <v>0.25</v>
      </c>
      <c r="F1836" s="3">
        <v>0.27777777777777779</v>
      </c>
      <c r="G1836">
        <v>40</v>
      </c>
      <c r="H1836" s="2" t="s">
        <v>43</v>
      </c>
      <c r="I1836" s="2" t="s">
        <v>14</v>
      </c>
      <c r="J1836" s="2" t="s">
        <v>19</v>
      </c>
      <c r="K1836" s="2" t="s">
        <v>16</v>
      </c>
    </row>
    <row r="1837" spans="1:11" x14ac:dyDescent="0.3">
      <c r="A1837">
        <v>1836</v>
      </c>
      <c r="B1837" s="1">
        <v>45367</v>
      </c>
      <c r="C1837" s="2" t="s">
        <v>30</v>
      </c>
      <c r="D1837" s="2" t="s">
        <v>12</v>
      </c>
      <c r="E1837" s="3">
        <v>0.30416666666666664</v>
      </c>
      <c r="F1837" s="3">
        <v>0.30972222222222223</v>
      </c>
      <c r="G1837">
        <v>8</v>
      </c>
      <c r="H1837" s="2" t="s">
        <v>39</v>
      </c>
      <c r="I1837" s="2" t="s">
        <v>14</v>
      </c>
      <c r="J1837" s="2" t="s">
        <v>38</v>
      </c>
      <c r="K1837" s="2" t="s">
        <v>16</v>
      </c>
    </row>
    <row r="1838" spans="1:11" x14ac:dyDescent="0.3">
      <c r="A1838">
        <v>1837</v>
      </c>
      <c r="B1838" s="1">
        <v>45367</v>
      </c>
      <c r="C1838" s="2" t="s">
        <v>30</v>
      </c>
      <c r="D1838" s="2" t="s">
        <v>20</v>
      </c>
      <c r="E1838" s="3">
        <v>0.58333333333333337</v>
      </c>
      <c r="F1838" s="3">
        <v>0.59791666666666665</v>
      </c>
      <c r="G1838">
        <v>21</v>
      </c>
      <c r="H1838" s="2" t="s">
        <v>27</v>
      </c>
      <c r="I1838" s="2" t="s">
        <v>18</v>
      </c>
      <c r="J1838" s="2" t="s">
        <v>15</v>
      </c>
      <c r="K1838" s="2" t="s">
        <v>16</v>
      </c>
    </row>
    <row r="1839" spans="1:11" x14ac:dyDescent="0.3">
      <c r="A1839">
        <v>1838</v>
      </c>
      <c r="B1839" s="1">
        <v>45367</v>
      </c>
      <c r="C1839" s="2" t="s">
        <v>30</v>
      </c>
      <c r="D1839" s="2" t="s">
        <v>20</v>
      </c>
      <c r="E1839" s="3">
        <v>0.61458333333333337</v>
      </c>
      <c r="F1839" s="3">
        <v>0.60416666666666663</v>
      </c>
      <c r="G1839">
        <v>45</v>
      </c>
      <c r="H1839" s="2" t="s">
        <v>17</v>
      </c>
      <c r="I1839" s="2" t="s">
        <v>18</v>
      </c>
      <c r="J1839" s="2" t="s">
        <v>15</v>
      </c>
      <c r="K1839" s="2" t="s">
        <v>16</v>
      </c>
    </row>
    <row r="1840" spans="1:11" x14ac:dyDescent="0.3">
      <c r="A1840">
        <v>1839</v>
      </c>
      <c r="B1840" s="1">
        <v>45367</v>
      </c>
      <c r="C1840" s="2" t="s">
        <v>30</v>
      </c>
      <c r="D1840" s="2" t="s">
        <v>24</v>
      </c>
      <c r="E1840" s="3">
        <v>0.91666666666666663</v>
      </c>
      <c r="F1840" s="3">
        <v>0.92222222222222228</v>
      </c>
      <c r="G1840">
        <v>8</v>
      </c>
      <c r="H1840" s="2" t="s">
        <v>13</v>
      </c>
      <c r="I1840" s="2" t="s">
        <v>14</v>
      </c>
      <c r="J1840" s="2" t="s">
        <v>19</v>
      </c>
      <c r="K1840" s="2" t="s">
        <v>16</v>
      </c>
    </row>
    <row r="1841" spans="1:11" x14ac:dyDescent="0.3">
      <c r="A1841">
        <v>1840</v>
      </c>
      <c r="B1841" s="1">
        <v>45367</v>
      </c>
      <c r="C1841" s="2" t="s">
        <v>30</v>
      </c>
      <c r="D1841" s="2" t="s">
        <v>24</v>
      </c>
      <c r="E1841" s="3">
        <v>0.95763888888888893</v>
      </c>
      <c r="F1841" s="3">
        <v>0.92083333333333328</v>
      </c>
      <c r="G1841">
        <v>7</v>
      </c>
      <c r="H1841" s="2" t="s">
        <v>17</v>
      </c>
      <c r="I1841" s="2" t="s">
        <v>18</v>
      </c>
      <c r="J1841" s="2" t="s">
        <v>33</v>
      </c>
      <c r="K1841" s="2" t="s">
        <v>16</v>
      </c>
    </row>
    <row r="1842" spans="1:11" x14ac:dyDescent="0.3">
      <c r="A1842">
        <v>1841</v>
      </c>
      <c r="B1842" s="1">
        <v>45367</v>
      </c>
      <c r="C1842" s="2" t="s">
        <v>30</v>
      </c>
      <c r="D1842" s="2" t="s">
        <v>24</v>
      </c>
      <c r="E1842" s="3">
        <v>0.9916666666666667</v>
      </c>
      <c r="F1842" s="3">
        <v>3.3333333333333333E-2</v>
      </c>
      <c r="G1842">
        <v>60</v>
      </c>
      <c r="H1842" s="2" t="s">
        <v>27</v>
      </c>
      <c r="I1842" s="2" t="s">
        <v>18</v>
      </c>
      <c r="J1842" s="2" t="s">
        <v>29</v>
      </c>
      <c r="K1842" s="2" t="s">
        <v>16</v>
      </c>
    </row>
    <row r="1843" spans="1:11" x14ac:dyDescent="0.3">
      <c r="A1843">
        <v>1842</v>
      </c>
      <c r="B1843" s="1">
        <v>45367</v>
      </c>
      <c r="C1843" s="2" t="s">
        <v>35</v>
      </c>
      <c r="D1843" s="2" t="s">
        <v>12</v>
      </c>
      <c r="E1843" s="3">
        <v>0.25</v>
      </c>
      <c r="F1843" s="3">
        <v>0.25277777777777777</v>
      </c>
      <c r="G1843">
        <v>4</v>
      </c>
      <c r="H1843" s="2" t="s">
        <v>13</v>
      </c>
      <c r="I1843" s="2" t="s">
        <v>14</v>
      </c>
      <c r="J1843" s="2" t="s">
        <v>46</v>
      </c>
      <c r="K1843" s="2" t="s">
        <v>16</v>
      </c>
    </row>
    <row r="1844" spans="1:11" x14ac:dyDescent="0.3">
      <c r="A1844">
        <v>1843</v>
      </c>
      <c r="B1844" s="1">
        <v>45367</v>
      </c>
      <c r="C1844" s="2" t="s">
        <v>35</v>
      </c>
      <c r="D1844" s="2" t="s">
        <v>20</v>
      </c>
      <c r="E1844" s="3">
        <v>0.58333333333333337</v>
      </c>
      <c r="F1844" s="3">
        <v>0.59097222222222223</v>
      </c>
      <c r="G1844">
        <v>11</v>
      </c>
      <c r="H1844" s="2" t="s">
        <v>37</v>
      </c>
      <c r="I1844" s="2" t="s">
        <v>18</v>
      </c>
      <c r="J1844" s="2" t="s">
        <v>33</v>
      </c>
      <c r="K1844" s="2" t="s">
        <v>16</v>
      </c>
    </row>
    <row r="1845" spans="1:11" x14ac:dyDescent="0.3">
      <c r="A1845">
        <v>1844</v>
      </c>
      <c r="B1845" s="1">
        <v>45367</v>
      </c>
      <c r="C1845" s="2" t="s">
        <v>35</v>
      </c>
      <c r="D1845" s="2" t="s">
        <v>24</v>
      </c>
      <c r="E1845" s="3">
        <v>0.91666666666666663</v>
      </c>
      <c r="F1845" s="3">
        <v>0.95138888888888884</v>
      </c>
      <c r="G1845">
        <v>50</v>
      </c>
      <c r="H1845" s="2" t="s">
        <v>37</v>
      </c>
      <c r="I1845" s="2" t="s">
        <v>18</v>
      </c>
      <c r="J1845" s="2" t="s">
        <v>29</v>
      </c>
      <c r="K1845" s="2" t="s">
        <v>16</v>
      </c>
    </row>
    <row r="1846" spans="1:11" x14ac:dyDescent="0.3">
      <c r="A1846">
        <v>1845</v>
      </c>
      <c r="B1846" s="1">
        <v>45367</v>
      </c>
      <c r="C1846" s="2" t="s">
        <v>35</v>
      </c>
      <c r="D1846" s="2" t="s">
        <v>24</v>
      </c>
      <c r="E1846" s="3">
        <v>0.96875</v>
      </c>
      <c r="F1846" s="3">
        <v>0.98750000000000004</v>
      </c>
      <c r="G1846">
        <v>27</v>
      </c>
      <c r="H1846" s="2" t="s">
        <v>34</v>
      </c>
      <c r="I1846" s="2" t="s">
        <v>18</v>
      </c>
      <c r="J1846" s="2" t="s">
        <v>19</v>
      </c>
      <c r="K1846" s="2" t="s">
        <v>16</v>
      </c>
    </row>
    <row r="1847" spans="1:11" x14ac:dyDescent="0.3">
      <c r="A1847">
        <v>1846</v>
      </c>
      <c r="B1847" s="1">
        <v>45367</v>
      </c>
      <c r="C1847" s="2" t="s">
        <v>35</v>
      </c>
      <c r="D1847" s="2" t="s">
        <v>24</v>
      </c>
      <c r="E1847" s="3">
        <v>1.6666666666666666E-2</v>
      </c>
      <c r="F1847" s="3">
        <v>3.6111111111111108E-2</v>
      </c>
      <c r="G1847">
        <v>28</v>
      </c>
      <c r="H1847" s="2" t="s">
        <v>34</v>
      </c>
      <c r="I1847" s="2" t="s">
        <v>18</v>
      </c>
      <c r="J1847" s="2" t="s">
        <v>28</v>
      </c>
      <c r="K1847" s="2" t="s">
        <v>16</v>
      </c>
    </row>
    <row r="1848" spans="1:11" x14ac:dyDescent="0.3">
      <c r="A1848">
        <v>1847</v>
      </c>
      <c r="B1848" s="1">
        <v>45367</v>
      </c>
      <c r="C1848" s="2" t="s">
        <v>41</v>
      </c>
      <c r="D1848" s="2" t="s">
        <v>12</v>
      </c>
      <c r="E1848" s="3">
        <v>0.25</v>
      </c>
      <c r="F1848" s="3">
        <v>0.26250000000000001</v>
      </c>
      <c r="G1848">
        <v>18</v>
      </c>
      <c r="H1848" s="2" t="s">
        <v>43</v>
      </c>
      <c r="I1848" s="2" t="s">
        <v>14</v>
      </c>
      <c r="J1848" s="2" t="s">
        <v>29</v>
      </c>
      <c r="K1848" s="2" t="s">
        <v>16</v>
      </c>
    </row>
    <row r="1849" spans="1:11" x14ac:dyDescent="0.3">
      <c r="A1849">
        <v>1848</v>
      </c>
      <c r="B1849" s="1">
        <v>45367</v>
      </c>
      <c r="C1849" s="2" t="s">
        <v>41</v>
      </c>
      <c r="D1849" s="2" t="s">
        <v>20</v>
      </c>
      <c r="E1849" s="3">
        <v>0.58333333333333337</v>
      </c>
      <c r="F1849" s="3">
        <v>0.60486111111111107</v>
      </c>
      <c r="G1849">
        <v>31</v>
      </c>
      <c r="H1849" s="2" t="s">
        <v>34</v>
      </c>
      <c r="I1849" s="2" t="s">
        <v>18</v>
      </c>
      <c r="J1849" s="2" t="s">
        <v>33</v>
      </c>
      <c r="K1849" s="2" t="s">
        <v>16</v>
      </c>
    </row>
    <row r="1850" spans="1:11" x14ac:dyDescent="0.3">
      <c r="A1850">
        <v>1849</v>
      </c>
      <c r="B1850" s="1">
        <v>45367</v>
      </c>
      <c r="C1850" s="2" t="s">
        <v>41</v>
      </c>
      <c r="D1850" s="2" t="s">
        <v>20</v>
      </c>
      <c r="E1850" s="3">
        <v>0.63055555555555554</v>
      </c>
      <c r="F1850" s="3">
        <v>0.64652777777777781</v>
      </c>
      <c r="G1850">
        <v>23</v>
      </c>
      <c r="H1850" s="2" t="s">
        <v>17</v>
      </c>
      <c r="I1850" s="2" t="s">
        <v>18</v>
      </c>
      <c r="J1850" s="2" t="s">
        <v>46</v>
      </c>
      <c r="K1850" s="2" t="s">
        <v>16</v>
      </c>
    </row>
    <row r="1851" spans="1:11" x14ac:dyDescent="0.3">
      <c r="A1851">
        <v>1850</v>
      </c>
      <c r="B1851" s="1">
        <v>45367</v>
      </c>
      <c r="C1851" s="2" t="s">
        <v>41</v>
      </c>
      <c r="D1851" s="2" t="s">
        <v>20</v>
      </c>
      <c r="E1851" s="3">
        <v>0.66736111111111107</v>
      </c>
      <c r="F1851" s="3">
        <v>0.67638888888888893</v>
      </c>
      <c r="G1851">
        <v>13</v>
      </c>
      <c r="H1851" s="2" t="s">
        <v>43</v>
      </c>
      <c r="I1851" s="2" t="s">
        <v>14</v>
      </c>
      <c r="J1851" s="2" t="s">
        <v>36</v>
      </c>
      <c r="K1851" s="2" t="s">
        <v>16</v>
      </c>
    </row>
    <row r="1852" spans="1:11" x14ac:dyDescent="0.3">
      <c r="A1852">
        <v>1851</v>
      </c>
      <c r="B1852" s="1">
        <v>45367</v>
      </c>
      <c r="C1852" s="2" t="s">
        <v>41</v>
      </c>
      <c r="D1852" s="2" t="s">
        <v>24</v>
      </c>
      <c r="E1852" s="3">
        <v>0.91666666666666663</v>
      </c>
      <c r="F1852" s="3">
        <v>0.93611111111111112</v>
      </c>
      <c r="G1852">
        <v>28</v>
      </c>
      <c r="H1852" s="2" t="s">
        <v>27</v>
      </c>
      <c r="I1852" s="2" t="s">
        <v>18</v>
      </c>
      <c r="J1852" s="2" t="s">
        <v>26</v>
      </c>
      <c r="K1852" s="2" t="s">
        <v>16</v>
      </c>
    </row>
    <row r="1853" spans="1:11" x14ac:dyDescent="0.3">
      <c r="A1853">
        <v>1852</v>
      </c>
      <c r="B1853" s="1">
        <v>45367</v>
      </c>
      <c r="C1853" s="2" t="s">
        <v>41</v>
      </c>
      <c r="D1853" s="2" t="s">
        <v>24</v>
      </c>
      <c r="E1853" s="3">
        <v>0.97013888888888888</v>
      </c>
      <c r="F1853" s="3">
        <v>0.97430555555555554</v>
      </c>
      <c r="G1853">
        <v>6</v>
      </c>
      <c r="H1853" s="2" t="s">
        <v>17</v>
      </c>
      <c r="I1853" s="2" t="s">
        <v>18</v>
      </c>
      <c r="J1853" s="2" t="s">
        <v>36</v>
      </c>
      <c r="K1853" s="2" t="s">
        <v>16</v>
      </c>
    </row>
    <row r="1854" spans="1:11" x14ac:dyDescent="0.3">
      <c r="A1854">
        <v>1853</v>
      </c>
      <c r="B1854" s="1">
        <v>45367</v>
      </c>
      <c r="C1854" s="2" t="s">
        <v>41</v>
      </c>
      <c r="D1854" s="2" t="s">
        <v>24</v>
      </c>
      <c r="E1854" s="3">
        <v>0.98263888888888884</v>
      </c>
      <c r="F1854" s="3">
        <v>0.99861111111111112</v>
      </c>
      <c r="G1854">
        <v>23</v>
      </c>
      <c r="H1854" s="2" t="s">
        <v>17</v>
      </c>
      <c r="I1854" s="2" t="s">
        <v>18</v>
      </c>
      <c r="J1854" s="2" t="s">
        <v>32</v>
      </c>
      <c r="K1854" s="2" t="s">
        <v>16</v>
      </c>
    </row>
    <row r="1855" spans="1:11" x14ac:dyDescent="0.3">
      <c r="A1855">
        <v>1854</v>
      </c>
      <c r="B1855" s="1">
        <v>45367</v>
      </c>
      <c r="C1855" s="2" t="s">
        <v>44</v>
      </c>
      <c r="D1855" s="2" t="s">
        <v>12</v>
      </c>
      <c r="E1855" s="3">
        <v>0.25</v>
      </c>
      <c r="F1855" s="3">
        <v>0.25763888888888886</v>
      </c>
      <c r="G1855">
        <v>11</v>
      </c>
      <c r="H1855" s="2" t="s">
        <v>21</v>
      </c>
      <c r="I1855" s="2" t="s">
        <v>14</v>
      </c>
      <c r="J1855" s="2" t="s">
        <v>42</v>
      </c>
      <c r="K1855" s="2" t="s">
        <v>16</v>
      </c>
    </row>
    <row r="1856" spans="1:11" x14ac:dyDescent="0.3">
      <c r="A1856">
        <v>1855</v>
      </c>
      <c r="B1856" s="1">
        <v>45367</v>
      </c>
      <c r="C1856" s="2" t="s">
        <v>44</v>
      </c>
      <c r="D1856" s="2" t="s">
        <v>20</v>
      </c>
      <c r="E1856" s="3">
        <v>0.58333333333333337</v>
      </c>
      <c r="F1856" s="3">
        <v>0.60555555555555551</v>
      </c>
      <c r="G1856">
        <v>32</v>
      </c>
      <c r="H1856" s="2" t="s">
        <v>31</v>
      </c>
      <c r="I1856" s="2" t="s">
        <v>18</v>
      </c>
      <c r="J1856" s="2" t="s">
        <v>38</v>
      </c>
      <c r="K1856" s="2" t="s">
        <v>16</v>
      </c>
    </row>
    <row r="1857" spans="1:11" x14ac:dyDescent="0.3">
      <c r="A1857">
        <v>1856</v>
      </c>
      <c r="B1857" s="1">
        <v>45367</v>
      </c>
      <c r="C1857" s="2" t="s">
        <v>44</v>
      </c>
      <c r="D1857" s="2" t="s">
        <v>24</v>
      </c>
      <c r="E1857" s="3">
        <v>0.91666666666666663</v>
      </c>
      <c r="F1857" s="3">
        <v>0.93541666666666667</v>
      </c>
      <c r="G1857">
        <v>27</v>
      </c>
      <c r="H1857" s="2" t="s">
        <v>13</v>
      </c>
      <c r="I1857" s="2" t="s">
        <v>14</v>
      </c>
      <c r="J1857" s="2" t="s">
        <v>23</v>
      </c>
      <c r="K1857" s="2" t="s">
        <v>16</v>
      </c>
    </row>
    <row r="1858" spans="1:11" x14ac:dyDescent="0.3">
      <c r="A1858">
        <v>1857</v>
      </c>
      <c r="B1858" s="1">
        <v>45367</v>
      </c>
      <c r="C1858" s="2" t="s">
        <v>44</v>
      </c>
      <c r="D1858" s="2" t="s">
        <v>24</v>
      </c>
      <c r="E1858" s="3">
        <v>0.96805555555555556</v>
      </c>
      <c r="F1858" s="3">
        <v>0.97291666666666665</v>
      </c>
      <c r="G1858">
        <v>7</v>
      </c>
      <c r="H1858" s="2" t="s">
        <v>17</v>
      </c>
      <c r="I1858" s="2" t="s">
        <v>18</v>
      </c>
      <c r="J1858" s="2" t="s">
        <v>23</v>
      </c>
      <c r="K1858" s="2" t="s">
        <v>16</v>
      </c>
    </row>
    <row r="1859" spans="1:11" x14ac:dyDescent="0.3">
      <c r="A1859">
        <v>1858</v>
      </c>
      <c r="B1859" s="1">
        <v>45367</v>
      </c>
      <c r="C1859" s="2" t="s">
        <v>44</v>
      </c>
      <c r="D1859" s="2" t="s">
        <v>24</v>
      </c>
      <c r="E1859" s="3">
        <v>1.3194444444444444E-2</v>
      </c>
      <c r="F1859" s="3">
        <v>1.4583333333333334E-2</v>
      </c>
      <c r="G1859">
        <v>2</v>
      </c>
      <c r="H1859" s="2" t="s">
        <v>34</v>
      </c>
      <c r="I1859" s="2" t="s">
        <v>18</v>
      </c>
      <c r="J1859" s="2" t="s">
        <v>19</v>
      </c>
      <c r="K1859" s="2" t="s">
        <v>16</v>
      </c>
    </row>
    <row r="1860" spans="1:11" x14ac:dyDescent="0.3">
      <c r="A1860">
        <v>1859</v>
      </c>
      <c r="B1860" s="1">
        <v>45368</v>
      </c>
      <c r="C1860" s="2" t="s">
        <v>11</v>
      </c>
      <c r="D1860" s="2" t="s">
        <v>20</v>
      </c>
      <c r="E1860" s="3">
        <v>0.58333333333333337</v>
      </c>
      <c r="F1860" s="3">
        <v>0.59375</v>
      </c>
      <c r="G1860">
        <v>15</v>
      </c>
      <c r="H1860" s="2" t="s">
        <v>21</v>
      </c>
      <c r="I1860" s="2" t="s">
        <v>14</v>
      </c>
      <c r="J1860" s="2" t="s">
        <v>33</v>
      </c>
      <c r="K1860" s="2" t="s">
        <v>16</v>
      </c>
    </row>
    <row r="1861" spans="1:11" x14ac:dyDescent="0.3">
      <c r="A1861">
        <v>1860</v>
      </c>
      <c r="B1861" s="1">
        <v>45368</v>
      </c>
      <c r="C1861" s="2" t="s">
        <v>11</v>
      </c>
      <c r="D1861" s="2" t="s">
        <v>24</v>
      </c>
      <c r="E1861" s="3">
        <v>0.91666666666666663</v>
      </c>
      <c r="F1861" s="3">
        <v>0.93819444444444444</v>
      </c>
      <c r="G1861">
        <v>31</v>
      </c>
      <c r="H1861" s="2" t="s">
        <v>31</v>
      </c>
      <c r="I1861" s="2" t="s">
        <v>18</v>
      </c>
      <c r="J1861" s="2" t="s">
        <v>45</v>
      </c>
      <c r="K1861" s="2" t="s">
        <v>16</v>
      </c>
    </row>
    <row r="1862" spans="1:11" x14ac:dyDescent="0.3">
      <c r="A1862">
        <v>1861</v>
      </c>
      <c r="B1862" s="1">
        <v>45368</v>
      </c>
      <c r="C1862" s="2" t="s">
        <v>11</v>
      </c>
      <c r="D1862" s="2" t="s">
        <v>24</v>
      </c>
      <c r="E1862" s="3">
        <v>0.95</v>
      </c>
      <c r="F1862" s="3">
        <v>0.94930555555555551</v>
      </c>
      <c r="G1862">
        <v>59</v>
      </c>
      <c r="H1862" s="2" t="s">
        <v>31</v>
      </c>
      <c r="I1862" s="2" t="s">
        <v>18</v>
      </c>
      <c r="J1862" s="2" t="s">
        <v>38</v>
      </c>
      <c r="K1862" s="2" t="s">
        <v>16</v>
      </c>
    </row>
    <row r="1863" spans="1:11" x14ac:dyDescent="0.3">
      <c r="A1863">
        <v>1862</v>
      </c>
      <c r="B1863" s="1">
        <v>45368</v>
      </c>
      <c r="C1863" s="2" t="s">
        <v>11</v>
      </c>
      <c r="D1863" s="2" t="s">
        <v>24</v>
      </c>
      <c r="E1863" s="3">
        <v>0</v>
      </c>
      <c r="F1863" s="3">
        <v>8.3333333333333332E-3</v>
      </c>
      <c r="G1863">
        <v>12</v>
      </c>
      <c r="H1863" s="2" t="s">
        <v>27</v>
      </c>
      <c r="I1863" s="2" t="s">
        <v>18</v>
      </c>
      <c r="J1863" s="2" t="s">
        <v>33</v>
      </c>
      <c r="K1863" s="2" t="s">
        <v>16</v>
      </c>
    </row>
    <row r="1864" spans="1:11" x14ac:dyDescent="0.3">
      <c r="A1864">
        <v>1863</v>
      </c>
      <c r="B1864" s="1">
        <v>45368</v>
      </c>
      <c r="C1864" s="2" t="s">
        <v>30</v>
      </c>
      <c r="D1864" s="2" t="s">
        <v>12</v>
      </c>
      <c r="E1864" s="3">
        <v>0.25</v>
      </c>
      <c r="F1864" s="3">
        <v>0.27291666666666664</v>
      </c>
      <c r="G1864">
        <v>33</v>
      </c>
      <c r="H1864" s="2" t="s">
        <v>43</v>
      </c>
      <c r="I1864" s="2" t="s">
        <v>14</v>
      </c>
      <c r="J1864" s="2" t="s">
        <v>26</v>
      </c>
      <c r="K1864" s="2" t="s">
        <v>16</v>
      </c>
    </row>
    <row r="1865" spans="1:11" x14ac:dyDescent="0.3">
      <c r="A1865">
        <v>1864</v>
      </c>
      <c r="B1865" s="1">
        <v>45368</v>
      </c>
      <c r="C1865" s="2" t="s">
        <v>30</v>
      </c>
      <c r="D1865" s="2" t="s">
        <v>12</v>
      </c>
      <c r="E1865" s="3">
        <v>0.28819444444444442</v>
      </c>
      <c r="F1865" s="3">
        <v>0.28125</v>
      </c>
      <c r="G1865">
        <v>50</v>
      </c>
      <c r="H1865" s="2" t="s">
        <v>21</v>
      </c>
      <c r="I1865" s="2" t="s">
        <v>14</v>
      </c>
      <c r="J1865" s="2" t="s">
        <v>26</v>
      </c>
      <c r="K1865" s="2" t="s">
        <v>16</v>
      </c>
    </row>
    <row r="1866" spans="1:11" x14ac:dyDescent="0.3">
      <c r="A1866">
        <v>1865</v>
      </c>
      <c r="B1866" s="1">
        <v>45368</v>
      </c>
      <c r="C1866" s="2" t="s">
        <v>30</v>
      </c>
      <c r="D1866" s="2" t="s">
        <v>20</v>
      </c>
      <c r="E1866" s="3">
        <v>0.58333333333333337</v>
      </c>
      <c r="F1866" s="3">
        <v>0.59722222222222221</v>
      </c>
      <c r="G1866">
        <v>20</v>
      </c>
      <c r="H1866" s="2" t="s">
        <v>43</v>
      </c>
      <c r="I1866" s="2" t="s">
        <v>14</v>
      </c>
      <c r="J1866" s="2" t="s">
        <v>42</v>
      </c>
      <c r="K1866" s="2" t="s">
        <v>16</v>
      </c>
    </row>
    <row r="1867" spans="1:11" x14ac:dyDescent="0.3">
      <c r="A1867">
        <v>1866</v>
      </c>
      <c r="B1867" s="1">
        <v>45368</v>
      </c>
      <c r="C1867" s="2" t="s">
        <v>30</v>
      </c>
      <c r="D1867" s="2" t="s">
        <v>20</v>
      </c>
      <c r="E1867" s="3">
        <v>0.62430555555555556</v>
      </c>
      <c r="F1867" s="3">
        <v>0.6</v>
      </c>
      <c r="G1867">
        <v>25</v>
      </c>
      <c r="H1867" s="2" t="s">
        <v>34</v>
      </c>
      <c r="I1867" s="2" t="s">
        <v>18</v>
      </c>
      <c r="J1867" s="2" t="s">
        <v>45</v>
      </c>
      <c r="K1867" s="2" t="s">
        <v>16</v>
      </c>
    </row>
    <row r="1868" spans="1:11" x14ac:dyDescent="0.3">
      <c r="A1868">
        <v>1867</v>
      </c>
      <c r="B1868" s="1">
        <v>45368</v>
      </c>
      <c r="C1868" s="2" t="s">
        <v>30</v>
      </c>
      <c r="D1868" s="2" t="s">
        <v>24</v>
      </c>
      <c r="E1868" s="3">
        <v>0.91666666666666663</v>
      </c>
      <c r="F1868" s="3">
        <v>0.95208333333333328</v>
      </c>
      <c r="G1868">
        <v>51</v>
      </c>
      <c r="H1868" s="2" t="s">
        <v>25</v>
      </c>
      <c r="I1868" s="2" t="s">
        <v>14</v>
      </c>
      <c r="J1868" s="2" t="s">
        <v>36</v>
      </c>
      <c r="K1868" s="2" t="s">
        <v>16</v>
      </c>
    </row>
    <row r="1869" spans="1:11" x14ac:dyDescent="0.3">
      <c r="A1869">
        <v>1868</v>
      </c>
      <c r="B1869" s="1">
        <v>45368</v>
      </c>
      <c r="C1869" s="2" t="s">
        <v>30</v>
      </c>
      <c r="D1869" s="2" t="s">
        <v>24</v>
      </c>
      <c r="E1869" s="3">
        <v>0.96250000000000002</v>
      </c>
      <c r="F1869" s="3">
        <v>0.98124999999999996</v>
      </c>
      <c r="G1869">
        <v>27</v>
      </c>
      <c r="H1869" s="2" t="s">
        <v>31</v>
      </c>
      <c r="I1869" s="2" t="s">
        <v>18</v>
      </c>
      <c r="J1869" s="2" t="s">
        <v>28</v>
      </c>
      <c r="K1869" s="2" t="s">
        <v>16</v>
      </c>
    </row>
    <row r="1870" spans="1:11" x14ac:dyDescent="0.3">
      <c r="A1870">
        <v>1869</v>
      </c>
      <c r="B1870" s="1">
        <v>45368</v>
      </c>
      <c r="C1870" s="2" t="s">
        <v>35</v>
      </c>
      <c r="D1870" s="2" t="s">
        <v>12</v>
      </c>
      <c r="E1870" s="3">
        <v>0.25</v>
      </c>
      <c r="F1870" s="3">
        <v>0.26527777777777778</v>
      </c>
      <c r="G1870">
        <v>22</v>
      </c>
      <c r="H1870" s="2" t="s">
        <v>27</v>
      </c>
      <c r="I1870" s="2" t="s">
        <v>18</v>
      </c>
      <c r="J1870" s="2" t="s">
        <v>29</v>
      </c>
      <c r="K1870" s="2" t="s">
        <v>16</v>
      </c>
    </row>
    <row r="1871" spans="1:11" x14ac:dyDescent="0.3">
      <c r="A1871">
        <v>1870</v>
      </c>
      <c r="B1871" s="1">
        <v>45368</v>
      </c>
      <c r="C1871" s="2" t="s">
        <v>35</v>
      </c>
      <c r="D1871" s="2" t="s">
        <v>20</v>
      </c>
      <c r="E1871" s="3">
        <v>0.58333333333333337</v>
      </c>
      <c r="F1871" s="3">
        <v>0.61041666666666672</v>
      </c>
      <c r="G1871">
        <v>39</v>
      </c>
      <c r="H1871" s="2" t="s">
        <v>25</v>
      </c>
      <c r="I1871" s="2" t="s">
        <v>14</v>
      </c>
      <c r="J1871" s="2" t="s">
        <v>42</v>
      </c>
      <c r="K1871" s="2" t="s">
        <v>16</v>
      </c>
    </row>
    <row r="1872" spans="1:11" x14ac:dyDescent="0.3">
      <c r="A1872">
        <v>1871</v>
      </c>
      <c r="B1872" s="1">
        <v>45368</v>
      </c>
      <c r="C1872" s="2" t="s">
        <v>35</v>
      </c>
      <c r="D1872" s="2" t="s">
        <v>24</v>
      </c>
      <c r="E1872" s="3">
        <v>0.91666666666666663</v>
      </c>
      <c r="F1872" s="3">
        <v>0.92847222222222225</v>
      </c>
      <c r="G1872">
        <v>17</v>
      </c>
      <c r="H1872" s="2" t="s">
        <v>13</v>
      </c>
      <c r="I1872" s="2" t="s">
        <v>14</v>
      </c>
      <c r="J1872" s="2" t="s">
        <v>38</v>
      </c>
      <c r="K1872" s="2" t="s">
        <v>16</v>
      </c>
    </row>
    <row r="1873" spans="1:11" x14ac:dyDescent="0.3">
      <c r="A1873">
        <v>1872</v>
      </c>
      <c r="B1873" s="1">
        <v>45368</v>
      </c>
      <c r="C1873" s="2" t="s">
        <v>41</v>
      </c>
      <c r="D1873" s="2" t="s">
        <v>12</v>
      </c>
      <c r="E1873" s="3">
        <v>0.25</v>
      </c>
      <c r="F1873" s="3">
        <v>0.27916666666666667</v>
      </c>
      <c r="G1873">
        <v>42</v>
      </c>
      <c r="H1873" s="2" t="s">
        <v>17</v>
      </c>
      <c r="I1873" s="2" t="s">
        <v>18</v>
      </c>
      <c r="J1873" s="2" t="s">
        <v>29</v>
      </c>
      <c r="K1873" s="2" t="s">
        <v>16</v>
      </c>
    </row>
    <row r="1874" spans="1:11" x14ac:dyDescent="0.3">
      <c r="A1874">
        <v>1873</v>
      </c>
      <c r="B1874" s="1">
        <v>45368</v>
      </c>
      <c r="C1874" s="2" t="s">
        <v>41</v>
      </c>
      <c r="D1874" s="2" t="s">
        <v>12</v>
      </c>
      <c r="E1874" s="3">
        <v>0.29722222222222222</v>
      </c>
      <c r="F1874" s="3">
        <v>0.30763888888888891</v>
      </c>
      <c r="G1874">
        <v>15</v>
      </c>
      <c r="H1874" s="2" t="s">
        <v>39</v>
      </c>
      <c r="I1874" s="2" t="s">
        <v>14</v>
      </c>
      <c r="J1874" s="2" t="s">
        <v>36</v>
      </c>
      <c r="K1874" s="2" t="s">
        <v>16</v>
      </c>
    </row>
    <row r="1875" spans="1:11" x14ac:dyDescent="0.3">
      <c r="A1875">
        <v>1874</v>
      </c>
      <c r="B1875" s="1">
        <v>45368</v>
      </c>
      <c r="C1875" s="2" t="s">
        <v>41</v>
      </c>
      <c r="D1875" s="2" t="s">
        <v>20</v>
      </c>
      <c r="E1875" s="3">
        <v>0.58333333333333337</v>
      </c>
      <c r="F1875" s="3">
        <v>0.59027777777777779</v>
      </c>
      <c r="G1875">
        <v>10</v>
      </c>
      <c r="H1875" s="2" t="s">
        <v>25</v>
      </c>
      <c r="I1875" s="2" t="s">
        <v>14</v>
      </c>
      <c r="J1875" s="2" t="s">
        <v>23</v>
      </c>
      <c r="K1875" s="2" t="s">
        <v>16</v>
      </c>
    </row>
    <row r="1876" spans="1:11" x14ac:dyDescent="0.3">
      <c r="A1876">
        <v>1875</v>
      </c>
      <c r="B1876" s="1">
        <v>45368</v>
      </c>
      <c r="C1876" s="2" t="s">
        <v>41</v>
      </c>
      <c r="D1876" s="2" t="s">
        <v>24</v>
      </c>
      <c r="E1876" s="3">
        <v>0.91666666666666663</v>
      </c>
      <c r="F1876" s="3">
        <v>0.94513888888888886</v>
      </c>
      <c r="G1876">
        <v>41</v>
      </c>
      <c r="H1876" s="2" t="s">
        <v>27</v>
      </c>
      <c r="I1876" s="2" t="s">
        <v>18</v>
      </c>
      <c r="J1876" s="2" t="s">
        <v>33</v>
      </c>
      <c r="K1876" s="2" t="s">
        <v>16</v>
      </c>
    </row>
    <row r="1877" spans="1:11" x14ac:dyDescent="0.3">
      <c r="A1877">
        <v>1876</v>
      </c>
      <c r="B1877" s="1">
        <v>45368</v>
      </c>
      <c r="C1877" s="2" t="s">
        <v>44</v>
      </c>
      <c r="D1877" s="2" t="s">
        <v>12</v>
      </c>
      <c r="E1877" s="3">
        <v>0.25</v>
      </c>
      <c r="F1877" s="3">
        <v>0.26111111111111113</v>
      </c>
      <c r="G1877">
        <v>16</v>
      </c>
      <c r="H1877" s="2" t="s">
        <v>27</v>
      </c>
      <c r="I1877" s="2" t="s">
        <v>18</v>
      </c>
      <c r="J1877" s="2" t="s">
        <v>46</v>
      </c>
      <c r="K1877" s="2" t="s">
        <v>16</v>
      </c>
    </row>
    <row r="1878" spans="1:11" x14ac:dyDescent="0.3">
      <c r="A1878">
        <v>1877</v>
      </c>
      <c r="B1878" s="1">
        <v>45368</v>
      </c>
      <c r="C1878" s="2" t="s">
        <v>44</v>
      </c>
      <c r="D1878" s="2" t="s">
        <v>20</v>
      </c>
      <c r="E1878" s="3">
        <v>0.58333333333333337</v>
      </c>
      <c r="F1878" s="3">
        <v>0.60486111111111107</v>
      </c>
      <c r="G1878">
        <v>31</v>
      </c>
      <c r="H1878" s="2" t="s">
        <v>39</v>
      </c>
      <c r="I1878" s="2" t="s">
        <v>14</v>
      </c>
      <c r="J1878" s="2" t="s">
        <v>38</v>
      </c>
      <c r="K1878" s="2" t="s">
        <v>16</v>
      </c>
    </row>
    <row r="1879" spans="1:11" x14ac:dyDescent="0.3">
      <c r="A1879">
        <v>1878</v>
      </c>
      <c r="B1879" s="1">
        <v>45368</v>
      </c>
      <c r="C1879" s="2" t="s">
        <v>44</v>
      </c>
      <c r="D1879" s="2" t="s">
        <v>24</v>
      </c>
      <c r="E1879" s="3">
        <v>0.91666666666666663</v>
      </c>
      <c r="F1879" s="3">
        <v>0.94097222222222221</v>
      </c>
      <c r="G1879">
        <v>35</v>
      </c>
      <c r="H1879" s="2" t="s">
        <v>34</v>
      </c>
      <c r="I1879" s="2" t="s">
        <v>18</v>
      </c>
      <c r="J1879" s="2" t="s">
        <v>15</v>
      </c>
      <c r="K1879" s="2" t="s">
        <v>16</v>
      </c>
    </row>
    <row r="1880" spans="1:11" x14ac:dyDescent="0.3">
      <c r="A1880">
        <v>1879</v>
      </c>
      <c r="B1880" s="1">
        <v>45368</v>
      </c>
      <c r="C1880" s="2" t="s">
        <v>44</v>
      </c>
      <c r="D1880" s="2" t="s">
        <v>24</v>
      </c>
      <c r="E1880" s="3">
        <v>0.94930555555555551</v>
      </c>
      <c r="F1880" s="3">
        <v>0.95763888888888893</v>
      </c>
      <c r="G1880">
        <v>12</v>
      </c>
      <c r="H1880" s="2" t="s">
        <v>25</v>
      </c>
      <c r="I1880" s="2" t="s">
        <v>14</v>
      </c>
      <c r="J1880" s="2" t="s">
        <v>46</v>
      </c>
      <c r="K1880" s="2" t="s">
        <v>16</v>
      </c>
    </row>
    <row r="1881" spans="1:11" x14ac:dyDescent="0.3">
      <c r="A1881">
        <v>1880</v>
      </c>
      <c r="B1881" s="1">
        <v>45369</v>
      </c>
      <c r="C1881" s="2" t="s">
        <v>11</v>
      </c>
      <c r="D1881" s="2" t="s">
        <v>12</v>
      </c>
      <c r="E1881" s="3">
        <v>0.25</v>
      </c>
      <c r="F1881" s="3">
        <v>0.25624999999999998</v>
      </c>
      <c r="G1881">
        <v>9</v>
      </c>
      <c r="H1881" s="2" t="s">
        <v>17</v>
      </c>
      <c r="I1881" s="2" t="s">
        <v>18</v>
      </c>
      <c r="J1881" s="2" t="s">
        <v>28</v>
      </c>
      <c r="K1881" s="2" t="s">
        <v>16</v>
      </c>
    </row>
    <row r="1882" spans="1:11" x14ac:dyDescent="0.3">
      <c r="A1882">
        <v>1881</v>
      </c>
      <c r="B1882" s="1">
        <v>45369</v>
      </c>
      <c r="C1882" s="2" t="s">
        <v>11</v>
      </c>
      <c r="D1882" s="2" t="s">
        <v>20</v>
      </c>
      <c r="E1882" s="3">
        <v>0.58333333333333337</v>
      </c>
      <c r="F1882" s="3">
        <v>0.60555555555555551</v>
      </c>
      <c r="G1882">
        <v>32</v>
      </c>
      <c r="H1882" s="2" t="s">
        <v>43</v>
      </c>
      <c r="I1882" s="2" t="s">
        <v>14</v>
      </c>
      <c r="J1882" s="2" t="s">
        <v>15</v>
      </c>
      <c r="K1882" s="2" t="s">
        <v>16</v>
      </c>
    </row>
    <row r="1883" spans="1:11" x14ac:dyDescent="0.3">
      <c r="A1883">
        <v>1882</v>
      </c>
      <c r="B1883" s="1">
        <v>45369</v>
      </c>
      <c r="C1883" s="2" t="s">
        <v>11</v>
      </c>
      <c r="D1883" s="2" t="s">
        <v>20</v>
      </c>
      <c r="E1883" s="3">
        <v>0.62986111111111109</v>
      </c>
      <c r="F1883" s="3">
        <v>0.66041666666666665</v>
      </c>
      <c r="G1883">
        <v>44</v>
      </c>
      <c r="H1883" s="2" t="s">
        <v>31</v>
      </c>
      <c r="I1883" s="2" t="s">
        <v>18</v>
      </c>
      <c r="J1883" s="2" t="s">
        <v>42</v>
      </c>
      <c r="K1883" s="2" t="s">
        <v>16</v>
      </c>
    </row>
    <row r="1884" spans="1:11" x14ac:dyDescent="0.3">
      <c r="A1884">
        <v>1883</v>
      </c>
      <c r="B1884" s="1">
        <v>45369</v>
      </c>
      <c r="C1884" s="2" t="s">
        <v>11</v>
      </c>
      <c r="D1884" s="2" t="s">
        <v>24</v>
      </c>
      <c r="E1884" s="3">
        <v>0.91666666666666663</v>
      </c>
      <c r="F1884" s="3">
        <v>0.92500000000000004</v>
      </c>
      <c r="G1884">
        <v>12</v>
      </c>
      <c r="H1884" s="2" t="s">
        <v>43</v>
      </c>
      <c r="I1884" s="2" t="s">
        <v>14</v>
      </c>
      <c r="J1884" s="2" t="s">
        <v>32</v>
      </c>
      <c r="K1884" s="2" t="s">
        <v>16</v>
      </c>
    </row>
    <row r="1885" spans="1:11" x14ac:dyDescent="0.3">
      <c r="A1885">
        <v>1884</v>
      </c>
      <c r="B1885" s="1">
        <v>45369</v>
      </c>
      <c r="C1885" s="2" t="s">
        <v>11</v>
      </c>
      <c r="D1885" s="2" t="s">
        <v>24</v>
      </c>
      <c r="E1885" s="3">
        <v>0.94652777777777775</v>
      </c>
      <c r="F1885" s="3">
        <v>0.93402777777777779</v>
      </c>
      <c r="G1885">
        <v>42</v>
      </c>
      <c r="H1885" s="2" t="s">
        <v>21</v>
      </c>
      <c r="I1885" s="2" t="s">
        <v>14</v>
      </c>
      <c r="J1885" s="2" t="s">
        <v>29</v>
      </c>
      <c r="K1885" s="2" t="s">
        <v>16</v>
      </c>
    </row>
    <row r="1886" spans="1:11" x14ac:dyDescent="0.3">
      <c r="A1886">
        <v>1885</v>
      </c>
      <c r="B1886" s="1">
        <v>45369</v>
      </c>
      <c r="C1886" s="2" t="s">
        <v>30</v>
      </c>
      <c r="D1886" s="2" t="s">
        <v>12</v>
      </c>
      <c r="E1886" s="3">
        <v>0.25</v>
      </c>
      <c r="F1886" s="3">
        <v>0.25486111111111109</v>
      </c>
      <c r="G1886">
        <v>7</v>
      </c>
      <c r="H1886" s="2" t="s">
        <v>34</v>
      </c>
      <c r="I1886" s="2" t="s">
        <v>18</v>
      </c>
      <c r="J1886" s="2" t="s">
        <v>45</v>
      </c>
      <c r="K1886" s="2" t="s">
        <v>16</v>
      </c>
    </row>
    <row r="1887" spans="1:11" x14ac:dyDescent="0.3">
      <c r="A1887">
        <v>1886</v>
      </c>
      <c r="B1887" s="1">
        <v>45369</v>
      </c>
      <c r="C1887" s="2" t="s">
        <v>30</v>
      </c>
      <c r="D1887" s="2" t="s">
        <v>12</v>
      </c>
      <c r="E1887" s="3">
        <v>0.27708333333333335</v>
      </c>
      <c r="F1887" s="3">
        <v>0.25833333333333336</v>
      </c>
      <c r="G1887">
        <v>33</v>
      </c>
      <c r="H1887" s="2" t="s">
        <v>25</v>
      </c>
      <c r="I1887" s="2" t="s">
        <v>14</v>
      </c>
      <c r="J1887" s="2" t="s">
        <v>33</v>
      </c>
      <c r="K1887" s="2" t="s">
        <v>16</v>
      </c>
    </row>
    <row r="1888" spans="1:11" x14ac:dyDescent="0.3">
      <c r="A1888">
        <v>1887</v>
      </c>
      <c r="B1888" s="1">
        <v>45369</v>
      </c>
      <c r="C1888" s="2" t="s">
        <v>30</v>
      </c>
      <c r="D1888" s="2" t="s">
        <v>12</v>
      </c>
      <c r="E1888" s="3">
        <v>0.3263888888888889</v>
      </c>
      <c r="F1888" s="3">
        <v>0.32083333333333336</v>
      </c>
      <c r="G1888">
        <v>52</v>
      </c>
      <c r="H1888" s="2" t="s">
        <v>25</v>
      </c>
      <c r="I1888" s="2" t="s">
        <v>14</v>
      </c>
      <c r="J1888" s="2" t="s">
        <v>26</v>
      </c>
      <c r="K1888" s="2" t="s">
        <v>16</v>
      </c>
    </row>
    <row r="1889" spans="1:11" x14ac:dyDescent="0.3">
      <c r="A1889">
        <v>1888</v>
      </c>
      <c r="B1889" s="1">
        <v>45369</v>
      </c>
      <c r="C1889" s="2" t="s">
        <v>30</v>
      </c>
      <c r="D1889" s="2" t="s">
        <v>20</v>
      </c>
      <c r="E1889" s="3">
        <v>0.58333333333333337</v>
      </c>
      <c r="F1889" s="3">
        <v>0.61736111111111114</v>
      </c>
      <c r="G1889">
        <v>49</v>
      </c>
      <c r="H1889" s="2" t="s">
        <v>17</v>
      </c>
      <c r="I1889" s="2" t="s">
        <v>18</v>
      </c>
      <c r="J1889" s="2" t="s">
        <v>45</v>
      </c>
      <c r="K1889" s="2" t="s">
        <v>16</v>
      </c>
    </row>
    <row r="1890" spans="1:11" x14ac:dyDescent="0.3">
      <c r="A1890">
        <v>1889</v>
      </c>
      <c r="B1890" s="1">
        <v>45369</v>
      </c>
      <c r="C1890" s="2" t="s">
        <v>30</v>
      </c>
      <c r="D1890" s="2" t="s">
        <v>20</v>
      </c>
      <c r="E1890" s="3">
        <v>0.63194444444444442</v>
      </c>
      <c r="F1890" s="3">
        <v>0.6430555555555556</v>
      </c>
      <c r="G1890">
        <v>16</v>
      </c>
      <c r="H1890" s="2" t="s">
        <v>21</v>
      </c>
      <c r="I1890" s="2" t="s">
        <v>14</v>
      </c>
      <c r="J1890" s="2" t="s">
        <v>32</v>
      </c>
      <c r="K1890" s="2" t="s">
        <v>16</v>
      </c>
    </row>
    <row r="1891" spans="1:11" x14ac:dyDescent="0.3">
      <c r="A1891">
        <v>1890</v>
      </c>
      <c r="B1891" s="1">
        <v>45369</v>
      </c>
      <c r="C1891" s="2" t="s">
        <v>30</v>
      </c>
      <c r="D1891" s="2" t="s">
        <v>24</v>
      </c>
      <c r="E1891" s="3">
        <v>0.91666666666666663</v>
      </c>
      <c r="F1891" s="3">
        <v>0.9194444444444444</v>
      </c>
      <c r="G1891">
        <v>4</v>
      </c>
      <c r="H1891" s="2" t="s">
        <v>37</v>
      </c>
      <c r="I1891" s="2" t="s">
        <v>18</v>
      </c>
      <c r="J1891" s="2" t="s">
        <v>29</v>
      </c>
      <c r="K1891" s="2" t="s">
        <v>16</v>
      </c>
    </row>
    <row r="1892" spans="1:11" x14ac:dyDescent="0.3">
      <c r="A1892">
        <v>1891</v>
      </c>
      <c r="B1892" s="1">
        <v>45369</v>
      </c>
      <c r="C1892" s="2" t="s">
        <v>35</v>
      </c>
      <c r="D1892" s="2" t="s">
        <v>12</v>
      </c>
      <c r="E1892" s="3">
        <v>0.25</v>
      </c>
      <c r="F1892" s="3">
        <v>0.25763888888888886</v>
      </c>
      <c r="G1892">
        <v>11</v>
      </c>
      <c r="H1892" s="2" t="s">
        <v>27</v>
      </c>
      <c r="I1892" s="2" t="s">
        <v>18</v>
      </c>
      <c r="J1892" s="2" t="s">
        <v>23</v>
      </c>
      <c r="K1892" s="2" t="s">
        <v>16</v>
      </c>
    </row>
    <row r="1893" spans="1:11" x14ac:dyDescent="0.3">
      <c r="A1893">
        <v>1892</v>
      </c>
      <c r="B1893" s="1">
        <v>45369</v>
      </c>
      <c r="C1893" s="2" t="s">
        <v>35</v>
      </c>
      <c r="D1893" s="2" t="s">
        <v>20</v>
      </c>
      <c r="E1893" s="3">
        <v>0.58333333333333337</v>
      </c>
      <c r="F1893" s="3">
        <v>0.59444444444444444</v>
      </c>
      <c r="G1893">
        <v>16</v>
      </c>
      <c r="H1893" s="2" t="s">
        <v>31</v>
      </c>
      <c r="I1893" s="2" t="s">
        <v>18</v>
      </c>
      <c r="J1893" s="2" t="s">
        <v>45</v>
      </c>
      <c r="K1893" s="2" t="s">
        <v>16</v>
      </c>
    </row>
    <row r="1894" spans="1:11" x14ac:dyDescent="0.3">
      <c r="A1894">
        <v>1893</v>
      </c>
      <c r="B1894" s="1">
        <v>45369</v>
      </c>
      <c r="C1894" s="2" t="s">
        <v>35</v>
      </c>
      <c r="D1894" s="2" t="s">
        <v>20</v>
      </c>
      <c r="E1894" s="3">
        <v>0.62708333333333333</v>
      </c>
      <c r="F1894" s="3">
        <v>0.64236111111111116</v>
      </c>
      <c r="G1894">
        <v>22</v>
      </c>
      <c r="H1894" s="2" t="s">
        <v>34</v>
      </c>
      <c r="I1894" s="2" t="s">
        <v>18</v>
      </c>
      <c r="J1894" s="2" t="s">
        <v>42</v>
      </c>
      <c r="K1894" s="2" t="s">
        <v>16</v>
      </c>
    </row>
    <row r="1895" spans="1:11" x14ac:dyDescent="0.3">
      <c r="A1895">
        <v>1894</v>
      </c>
      <c r="B1895" s="1">
        <v>45369</v>
      </c>
      <c r="C1895" s="2" t="s">
        <v>35</v>
      </c>
      <c r="D1895" s="2" t="s">
        <v>24</v>
      </c>
      <c r="E1895" s="3">
        <v>0.91666666666666663</v>
      </c>
      <c r="F1895" s="3">
        <v>0.93472222222222223</v>
      </c>
      <c r="G1895">
        <v>26</v>
      </c>
      <c r="H1895" s="2" t="s">
        <v>37</v>
      </c>
      <c r="I1895" s="2" t="s">
        <v>18</v>
      </c>
      <c r="J1895" s="2" t="s">
        <v>29</v>
      </c>
      <c r="K1895" s="2" t="s">
        <v>16</v>
      </c>
    </row>
    <row r="1896" spans="1:11" x14ac:dyDescent="0.3">
      <c r="A1896">
        <v>1895</v>
      </c>
      <c r="B1896" s="1">
        <v>45369</v>
      </c>
      <c r="C1896" s="2" t="s">
        <v>35</v>
      </c>
      <c r="D1896" s="2" t="s">
        <v>24</v>
      </c>
      <c r="E1896" s="3">
        <v>0.96458333333333335</v>
      </c>
      <c r="F1896" s="3">
        <v>0.99097222222222225</v>
      </c>
      <c r="G1896">
        <v>38</v>
      </c>
      <c r="H1896" s="2" t="s">
        <v>21</v>
      </c>
      <c r="I1896" s="2" t="s">
        <v>14</v>
      </c>
      <c r="J1896" s="2" t="s">
        <v>28</v>
      </c>
      <c r="K1896" s="2" t="s">
        <v>16</v>
      </c>
    </row>
    <row r="1897" spans="1:11" x14ac:dyDescent="0.3">
      <c r="A1897">
        <v>1896</v>
      </c>
      <c r="B1897" s="1">
        <v>45369</v>
      </c>
      <c r="C1897" s="2" t="s">
        <v>41</v>
      </c>
      <c r="D1897" s="2" t="s">
        <v>12</v>
      </c>
      <c r="E1897" s="3">
        <v>0.25</v>
      </c>
      <c r="F1897" s="3">
        <v>0.2673611111111111</v>
      </c>
      <c r="G1897">
        <v>25</v>
      </c>
      <c r="H1897" s="2" t="s">
        <v>25</v>
      </c>
      <c r="I1897" s="2" t="s">
        <v>14</v>
      </c>
      <c r="J1897" s="2" t="s">
        <v>36</v>
      </c>
      <c r="K1897" s="2" t="s">
        <v>16</v>
      </c>
    </row>
    <row r="1898" spans="1:11" x14ac:dyDescent="0.3">
      <c r="A1898">
        <v>1897</v>
      </c>
      <c r="B1898" s="1">
        <v>45369</v>
      </c>
      <c r="C1898" s="2" t="s">
        <v>41</v>
      </c>
      <c r="D1898" s="2" t="s">
        <v>12</v>
      </c>
      <c r="E1898" s="3">
        <v>0.30763888888888891</v>
      </c>
      <c r="F1898" s="3">
        <v>0.31874999999999998</v>
      </c>
      <c r="G1898">
        <v>16</v>
      </c>
      <c r="H1898" s="2" t="s">
        <v>17</v>
      </c>
      <c r="I1898" s="2" t="s">
        <v>18</v>
      </c>
      <c r="J1898" s="2" t="s">
        <v>46</v>
      </c>
      <c r="K1898" s="2" t="s">
        <v>16</v>
      </c>
    </row>
    <row r="1899" spans="1:11" x14ac:dyDescent="0.3">
      <c r="A1899">
        <v>1898</v>
      </c>
      <c r="B1899" s="1">
        <v>45369</v>
      </c>
      <c r="C1899" s="2" t="s">
        <v>41</v>
      </c>
      <c r="D1899" s="2" t="s">
        <v>20</v>
      </c>
      <c r="E1899" s="3">
        <v>0.58333333333333337</v>
      </c>
      <c r="F1899" s="3">
        <v>0.59583333333333333</v>
      </c>
      <c r="G1899">
        <v>18</v>
      </c>
      <c r="H1899" s="2" t="s">
        <v>25</v>
      </c>
      <c r="I1899" s="2" t="s">
        <v>14</v>
      </c>
      <c r="J1899" s="2" t="s">
        <v>28</v>
      </c>
      <c r="K1899" s="2" t="s">
        <v>16</v>
      </c>
    </row>
    <row r="1900" spans="1:11" x14ac:dyDescent="0.3">
      <c r="A1900">
        <v>1899</v>
      </c>
      <c r="B1900" s="1">
        <v>45369</v>
      </c>
      <c r="C1900" s="2" t="s">
        <v>41</v>
      </c>
      <c r="D1900" s="2" t="s">
        <v>20</v>
      </c>
      <c r="E1900" s="3">
        <v>0.61458333333333337</v>
      </c>
      <c r="F1900" s="3">
        <v>0.60138888888888886</v>
      </c>
      <c r="G1900">
        <v>41</v>
      </c>
      <c r="H1900" s="2" t="s">
        <v>21</v>
      </c>
      <c r="I1900" s="2" t="s">
        <v>14</v>
      </c>
      <c r="J1900" s="2" t="s">
        <v>36</v>
      </c>
      <c r="K1900" s="2" t="s">
        <v>16</v>
      </c>
    </row>
    <row r="1901" spans="1:11" x14ac:dyDescent="0.3">
      <c r="A1901">
        <v>1900</v>
      </c>
      <c r="B1901" s="1">
        <v>45369</v>
      </c>
      <c r="C1901" s="2" t="s">
        <v>41</v>
      </c>
      <c r="D1901" s="2" t="s">
        <v>20</v>
      </c>
      <c r="E1901" s="3">
        <v>0.65416666666666667</v>
      </c>
      <c r="F1901" s="3">
        <v>0.63124999999999998</v>
      </c>
      <c r="G1901">
        <v>27</v>
      </c>
      <c r="H1901" s="2" t="s">
        <v>39</v>
      </c>
      <c r="I1901" s="2" t="s">
        <v>14</v>
      </c>
      <c r="J1901" s="2" t="s">
        <v>15</v>
      </c>
      <c r="K1901" s="2" t="s">
        <v>16</v>
      </c>
    </row>
    <row r="1902" spans="1:11" x14ac:dyDescent="0.3">
      <c r="A1902">
        <v>1901</v>
      </c>
      <c r="B1902" s="1">
        <v>45369</v>
      </c>
      <c r="C1902" s="2" t="s">
        <v>41</v>
      </c>
      <c r="D1902" s="2" t="s">
        <v>24</v>
      </c>
      <c r="E1902" s="3">
        <v>0.91666666666666663</v>
      </c>
      <c r="F1902" s="3">
        <v>0.93194444444444446</v>
      </c>
      <c r="G1902">
        <v>22</v>
      </c>
      <c r="H1902" s="2" t="s">
        <v>27</v>
      </c>
      <c r="I1902" s="2" t="s">
        <v>18</v>
      </c>
      <c r="J1902" s="2" t="s">
        <v>40</v>
      </c>
      <c r="K1902" s="2" t="s">
        <v>16</v>
      </c>
    </row>
    <row r="1903" spans="1:11" x14ac:dyDescent="0.3">
      <c r="A1903">
        <v>1902</v>
      </c>
      <c r="B1903" s="1">
        <v>45369</v>
      </c>
      <c r="C1903" s="2" t="s">
        <v>41</v>
      </c>
      <c r="D1903" s="2" t="s">
        <v>24</v>
      </c>
      <c r="E1903" s="3">
        <v>0.94861111111111107</v>
      </c>
      <c r="F1903" s="3">
        <v>0.91736111111111107</v>
      </c>
      <c r="G1903">
        <v>15</v>
      </c>
      <c r="H1903" s="2" t="s">
        <v>39</v>
      </c>
      <c r="I1903" s="2" t="s">
        <v>14</v>
      </c>
      <c r="J1903" s="2" t="s">
        <v>32</v>
      </c>
      <c r="K1903" s="2" t="s">
        <v>16</v>
      </c>
    </row>
    <row r="1904" spans="1:11" x14ac:dyDescent="0.3">
      <c r="A1904">
        <v>1903</v>
      </c>
      <c r="B1904" s="1">
        <v>45369</v>
      </c>
      <c r="C1904" s="2" t="s">
        <v>44</v>
      </c>
      <c r="D1904" s="2" t="s">
        <v>12</v>
      </c>
      <c r="E1904" s="3">
        <v>0.25</v>
      </c>
      <c r="F1904" s="3">
        <v>0.28680555555555554</v>
      </c>
      <c r="G1904">
        <v>53</v>
      </c>
      <c r="H1904" s="2" t="s">
        <v>34</v>
      </c>
      <c r="I1904" s="2" t="s">
        <v>18</v>
      </c>
      <c r="J1904" s="2" t="s">
        <v>32</v>
      </c>
      <c r="K1904" s="2" t="s">
        <v>16</v>
      </c>
    </row>
    <row r="1905" spans="1:11" x14ac:dyDescent="0.3">
      <c r="A1905">
        <v>1904</v>
      </c>
      <c r="B1905" s="1">
        <v>45369</v>
      </c>
      <c r="C1905" s="2" t="s">
        <v>44</v>
      </c>
      <c r="D1905" s="2" t="s">
        <v>12</v>
      </c>
      <c r="E1905" s="3">
        <v>0.3034722222222222</v>
      </c>
      <c r="F1905" s="3">
        <v>0.31111111111111112</v>
      </c>
      <c r="G1905">
        <v>11</v>
      </c>
      <c r="H1905" s="2" t="s">
        <v>39</v>
      </c>
      <c r="I1905" s="2" t="s">
        <v>14</v>
      </c>
      <c r="J1905" s="2" t="s">
        <v>15</v>
      </c>
      <c r="K1905" s="2" t="s">
        <v>16</v>
      </c>
    </row>
    <row r="1906" spans="1:11" x14ac:dyDescent="0.3">
      <c r="A1906">
        <v>1905</v>
      </c>
      <c r="B1906" s="1">
        <v>45369</v>
      </c>
      <c r="C1906" s="2" t="s">
        <v>44</v>
      </c>
      <c r="D1906" s="2" t="s">
        <v>20</v>
      </c>
      <c r="E1906" s="3">
        <v>0.58333333333333337</v>
      </c>
      <c r="F1906" s="3">
        <v>0.59305555555555556</v>
      </c>
      <c r="G1906">
        <v>14</v>
      </c>
      <c r="H1906" s="2" t="s">
        <v>31</v>
      </c>
      <c r="I1906" s="2" t="s">
        <v>18</v>
      </c>
      <c r="J1906" s="2" t="s">
        <v>38</v>
      </c>
      <c r="K1906" s="2" t="s">
        <v>16</v>
      </c>
    </row>
    <row r="1907" spans="1:11" x14ac:dyDescent="0.3">
      <c r="A1907">
        <v>1906</v>
      </c>
      <c r="B1907" s="1">
        <v>45369</v>
      </c>
      <c r="C1907" s="2" t="s">
        <v>44</v>
      </c>
      <c r="D1907" s="2" t="s">
        <v>24</v>
      </c>
      <c r="E1907" s="3">
        <v>0.91666666666666663</v>
      </c>
      <c r="F1907" s="3">
        <v>0.94652777777777775</v>
      </c>
      <c r="G1907">
        <v>43</v>
      </c>
      <c r="H1907" s="2" t="s">
        <v>37</v>
      </c>
      <c r="I1907" s="2" t="s">
        <v>18</v>
      </c>
      <c r="J1907" s="2" t="s">
        <v>32</v>
      </c>
      <c r="K1907" s="2" t="s">
        <v>16</v>
      </c>
    </row>
    <row r="1908" spans="1:11" x14ac:dyDescent="0.3">
      <c r="A1908">
        <v>1907</v>
      </c>
      <c r="B1908" s="1">
        <v>45370</v>
      </c>
      <c r="C1908" s="2" t="s">
        <v>11</v>
      </c>
      <c r="D1908" s="2" t="s">
        <v>12</v>
      </c>
      <c r="E1908" s="3">
        <v>0.25</v>
      </c>
      <c r="F1908" s="3">
        <v>0.28333333333333333</v>
      </c>
      <c r="G1908">
        <v>48</v>
      </c>
      <c r="H1908" s="2" t="s">
        <v>13</v>
      </c>
      <c r="I1908" s="2" t="s">
        <v>14</v>
      </c>
      <c r="J1908" s="2" t="s">
        <v>46</v>
      </c>
      <c r="K1908" s="2" t="s">
        <v>16</v>
      </c>
    </row>
    <row r="1909" spans="1:11" x14ac:dyDescent="0.3">
      <c r="A1909">
        <v>1908</v>
      </c>
      <c r="B1909" s="1">
        <v>45370</v>
      </c>
      <c r="C1909" s="2" t="s">
        <v>11</v>
      </c>
      <c r="D1909" s="2" t="s">
        <v>20</v>
      </c>
      <c r="E1909" s="3">
        <v>0.58333333333333337</v>
      </c>
      <c r="F1909" s="3">
        <v>0.60277777777777775</v>
      </c>
      <c r="G1909">
        <v>28</v>
      </c>
      <c r="H1909" s="2" t="s">
        <v>13</v>
      </c>
      <c r="I1909" s="2" t="s">
        <v>14</v>
      </c>
      <c r="J1909" s="2" t="s">
        <v>26</v>
      </c>
      <c r="K1909" s="2" t="s">
        <v>16</v>
      </c>
    </row>
    <row r="1910" spans="1:11" x14ac:dyDescent="0.3">
      <c r="A1910">
        <v>1909</v>
      </c>
      <c r="B1910" s="1">
        <v>45370</v>
      </c>
      <c r="C1910" s="2" t="s">
        <v>11</v>
      </c>
      <c r="D1910" s="2" t="s">
        <v>24</v>
      </c>
      <c r="E1910" s="3">
        <v>0.91666666666666663</v>
      </c>
      <c r="F1910" s="3">
        <v>0.91874999999999996</v>
      </c>
      <c r="G1910">
        <v>3</v>
      </c>
      <c r="H1910" s="2" t="s">
        <v>27</v>
      </c>
      <c r="I1910" s="2" t="s">
        <v>18</v>
      </c>
      <c r="J1910" s="2" t="s">
        <v>28</v>
      </c>
      <c r="K1910" s="2" t="s">
        <v>16</v>
      </c>
    </row>
    <row r="1911" spans="1:11" x14ac:dyDescent="0.3">
      <c r="A1911">
        <v>1910</v>
      </c>
      <c r="B1911" s="1">
        <v>45370</v>
      </c>
      <c r="C1911" s="2" t="s">
        <v>30</v>
      </c>
      <c r="D1911" s="2" t="s">
        <v>12</v>
      </c>
      <c r="E1911" s="3">
        <v>0.25</v>
      </c>
      <c r="F1911" s="3">
        <v>0.26597222222222222</v>
      </c>
      <c r="G1911">
        <v>23</v>
      </c>
      <c r="H1911" s="2" t="s">
        <v>34</v>
      </c>
      <c r="I1911" s="2" t="s">
        <v>18</v>
      </c>
      <c r="J1911" s="2" t="s">
        <v>45</v>
      </c>
      <c r="K1911" s="2" t="s">
        <v>16</v>
      </c>
    </row>
    <row r="1912" spans="1:11" x14ac:dyDescent="0.3">
      <c r="A1912">
        <v>1911</v>
      </c>
      <c r="B1912" s="1">
        <v>45370</v>
      </c>
      <c r="C1912" s="2" t="s">
        <v>30</v>
      </c>
      <c r="D1912" s="2" t="s">
        <v>12</v>
      </c>
      <c r="E1912" s="3">
        <v>0.30416666666666664</v>
      </c>
      <c r="F1912" s="3">
        <v>0.3034722222222222</v>
      </c>
      <c r="G1912">
        <v>59</v>
      </c>
      <c r="H1912" s="2" t="s">
        <v>34</v>
      </c>
      <c r="I1912" s="2" t="s">
        <v>18</v>
      </c>
      <c r="J1912" s="2" t="s">
        <v>40</v>
      </c>
      <c r="K1912" s="2" t="s">
        <v>16</v>
      </c>
    </row>
    <row r="1913" spans="1:11" x14ac:dyDescent="0.3">
      <c r="A1913">
        <v>1912</v>
      </c>
      <c r="B1913" s="1">
        <v>45370</v>
      </c>
      <c r="C1913" s="2" t="s">
        <v>30</v>
      </c>
      <c r="D1913" s="2" t="s">
        <v>20</v>
      </c>
      <c r="E1913" s="3">
        <v>0.58333333333333337</v>
      </c>
      <c r="F1913" s="3">
        <v>0.59791666666666665</v>
      </c>
      <c r="G1913">
        <v>21</v>
      </c>
      <c r="H1913" s="2" t="s">
        <v>34</v>
      </c>
      <c r="I1913" s="2" t="s">
        <v>18</v>
      </c>
      <c r="J1913" s="2" t="s">
        <v>22</v>
      </c>
      <c r="K1913" s="2" t="s">
        <v>16</v>
      </c>
    </row>
    <row r="1914" spans="1:11" x14ac:dyDescent="0.3">
      <c r="A1914">
        <v>1913</v>
      </c>
      <c r="B1914" s="1">
        <v>45370</v>
      </c>
      <c r="C1914" s="2" t="s">
        <v>30</v>
      </c>
      <c r="D1914" s="2" t="s">
        <v>20</v>
      </c>
      <c r="E1914" s="3">
        <v>0.61041666666666672</v>
      </c>
      <c r="F1914" s="3">
        <v>0.62361111111111112</v>
      </c>
      <c r="G1914">
        <v>19</v>
      </c>
      <c r="H1914" s="2" t="s">
        <v>34</v>
      </c>
      <c r="I1914" s="2" t="s">
        <v>18</v>
      </c>
      <c r="J1914" s="2" t="s">
        <v>36</v>
      </c>
      <c r="K1914" s="2" t="s">
        <v>16</v>
      </c>
    </row>
    <row r="1915" spans="1:11" x14ac:dyDescent="0.3">
      <c r="A1915">
        <v>1914</v>
      </c>
      <c r="B1915" s="1">
        <v>45370</v>
      </c>
      <c r="C1915" s="2" t="s">
        <v>30</v>
      </c>
      <c r="D1915" s="2" t="s">
        <v>24</v>
      </c>
      <c r="E1915" s="3">
        <v>0.91666666666666663</v>
      </c>
      <c r="F1915" s="3">
        <v>0.95486111111111116</v>
      </c>
      <c r="G1915">
        <v>55</v>
      </c>
      <c r="H1915" s="2" t="s">
        <v>13</v>
      </c>
      <c r="I1915" s="2" t="s">
        <v>14</v>
      </c>
      <c r="J1915" s="2" t="s">
        <v>45</v>
      </c>
      <c r="K1915" s="2" t="s">
        <v>16</v>
      </c>
    </row>
    <row r="1916" spans="1:11" x14ac:dyDescent="0.3">
      <c r="A1916">
        <v>1915</v>
      </c>
      <c r="B1916" s="1">
        <v>45370</v>
      </c>
      <c r="C1916" s="2" t="s">
        <v>30</v>
      </c>
      <c r="D1916" s="2" t="s">
        <v>24</v>
      </c>
      <c r="E1916" s="3">
        <v>0.96458333333333335</v>
      </c>
      <c r="F1916" s="3">
        <v>0.9819444444444444</v>
      </c>
      <c r="G1916">
        <v>25</v>
      </c>
      <c r="H1916" s="2" t="s">
        <v>17</v>
      </c>
      <c r="I1916" s="2" t="s">
        <v>18</v>
      </c>
      <c r="J1916" s="2" t="s">
        <v>28</v>
      </c>
      <c r="K1916" s="2" t="s">
        <v>16</v>
      </c>
    </row>
    <row r="1917" spans="1:11" x14ac:dyDescent="0.3">
      <c r="A1917">
        <v>1916</v>
      </c>
      <c r="B1917" s="1">
        <v>45370</v>
      </c>
      <c r="C1917" s="2" t="s">
        <v>30</v>
      </c>
      <c r="D1917" s="2" t="s">
        <v>24</v>
      </c>
      <c r="E1917" s="3">
        <v>3.472222222222222E-3</v>
      </c>
      <c r="F1917" s="3">
        <v>9.7222222222222224E-3</v>
      </c>
      <c r="G1917">
        <v>9</v>
      </c>
      <c r="H1917" s="2" t="s">
        <v>27</v>
      </c>
      <c r="I1917" s="2" t="s">
        <v>18</v>
      </c>
      <c r="J1917" s="2" t="s">
        <v>33</v>
      </c>
      <c r="K1917" s="2" t="s">
        <v>16</v>
      </c>
    </row>
    <row r="1918" spans="1:11" x14ac:dyDescent="0.3">
      <c r="A1918">
        <v>1917</v>
      </c>
      <c r="B1918" s="1">
        <v>45370</v>
      </c>
      <c r="C1918" s="2" t="s">
        <v>35</v>
      </c>
      <c r="D1918" s="2" t="s">
        <v>12</v>
      </c>
      <c r="E1918" s="3">
        <v>0.25</v>
      </c>
      <c r="F1918" s="3">
        <v>0.28333333333333333</v>
      </c>
      <c r="G1918">
        <v>48</v>
      </c>
      <c r="H1918" s="2" t="s">
        <v>34</v>
      </c>
      <c r="I1918" s="2" t="s">
        <v>18</v>
      </c>
      <c r="J1918" s="2" t="s">
        <v>45</v>
      </c>
      <c r="K1918" s="2" t="s">
        <v>16</v>
      </c>
    </row>
    <row r="1919" spans="1:11" x14ac:dyDescent="0.3">
      <c r="A1919">
        <v>1918</v>
      </c>
      <c r="B1919" s="1">
        <v>45370</v>
      </c>
      <c r="C1919" s="2" t="s">
        <v>35</v>
      </c>
      <c r="D1919" s="2" t="s">
        <v>12</v>
      </c>
      <c r="E1919" s="3">
        <v>0.32083333333333336</v>
      </c>
      <c r="F1919" s="3">
        <v>0.29652777777777778</v>
      </c>
      <c r="G1919">
        <v>25</v>
      </c>
      <c r="H1919" s="2" t="s">
        <v>37</v>
      </c>
      <c r="I1919" s="2" t="s">
        <v>18</v>
      </c>
      <c r="J1919" s="2" t="s">
        <v>23</v>
      </c>
      <c r="K1919" s="2" t="s">
        <v>16</v>
      </c>
    </row>
    <row r="1920" spans="1:11" x14ac:dyDescent="0.3">
      <c r="A1920">
        <v>1919</v>
      </c>
      <c r="B1920" s="1">
        <v>45370</v>
      </c>
      <c r="C1920" s="2" t="s">
        <v>35</v>
      </c>
      <c r="D1920" s="2" t="s">
        <v>12</v>
      </c>
      <c r="E1920" s="3">
        <v>0.34930555555555554</v>
      </c>
      <c r="F1920" s="3">
        <v>0.35833333333333334</v>
      </c>
      <c r="G1920">
        <v>13</v>
      </c>
      <c r="H1920" s="2" t="s">
        <v>31</v>
      </c>
      <c r="I1920" s="2" t="s">
        <v>18</v>
      </c>
      <c r="J1920" s="2" t="s">
        <v>36</v>
      </c>
      <c r="K1920" s="2" t="s">
        <v>16</v>
      </c>
    </row>
    <row r="1921" spans="1:11" x14ac:dyDescent="0.3">
      <c r="A1921">
        <v>1920</v>
      </c>
      <c r="B1921" s="1">
        <v>45370</v>
      </c>
      <c r="C1921" s="2" t="s">
        <v>35</v>
      </c>
      <c r="D1921" s="2" t="s">
        <v>20</v>
      </c>
      <c r="E1921" s="3">
        <v>0.58333333333333337</v>
      </c>
      <c r="F1921" s="3">
        <v>0.59861111111111109</v>
      </c>
      <c r="G1921">
        <v>22</v>
      </c>
      <c r="H1921" s="2" t="s">
        <v>37</v>
      </c>
      <c r="I1921" s="2" t="s">
        <v>18</v>
      </c>
      <c r="J1921" s="2" t="s">
        <v>33</v>
      </c>
      <c r="K1921" s="2" t="s">
        <v>16</v>
      </c>
    </row>
    <row r="1922" spans="1:11" x14ac:dyDescent="0.3">
      <c r="A1922">
        <v>1921</v>
      </c>
      <c r="B1922" s="1">
        <v>45370</v>
      </c>
      <c r="C1922" s="2" t="s">
        <v>35</v>
      </c>
      <c r="D1922" s="2" t="s">
        <v>24</v>
      </c>
      <c r="E1922" s="3">
        <v>0.91666666666666663</v>
      </c>
      <c r="F1922" s="3">
        <v>0.93055555555555558</v>
      </c>
      <c r="G1922">
        <v>20</v>
      </c>
      <c r="H1922" s="2" t="s">
        <v>17</v>
      </c>
      <c r="I1922" s="2" t="s">
        <v>18</v>
      </c>
      <c r="J1922" s="2" t="s">
        <v>29</v>
      </c>
      <c r="K1922" s="2" t="s">
        <v>16</v>
      </c>
    </row>
    <row r="1923" spans="1:11" x14ac:dyDescent="0.3">
      <c r="A1923">
        <v>1922</v>
      </c>
      <c r="B1923" s="1">
        <v>45370</v>
      </c>
      <c r="C1923" s="2" t="s">
        <v>41</v>
      </c>
      <c r="D1923" s="2" t="s">
        <v>12</v>
      </c>
      <c r="E1923" s="3">
        <v>0.25</v>
      </c>
      <c r="F1923" s="3">
        <v>0.26666666666666666</v>
      </c>
      <c r="G1923">
        <v>24</v>
      </c>
      <c r="H1923" s="2" t="s">
        <v>13</v>
      </c>
      <c r="I1923" s="2" t="s">
        <v>14</v>
      </c>
      <c r="J1923" s="2" t="s">
        <v>26</v>
      </c>
      <c r="K1923" s="2" t="s">
        <v>16</v>
      </c>
    </row>
    <row r="1924" spans="1:11" x14ac:dyDescent="0.3">
      <c r="A1924">
        <v>1923</v>
      </c>
      <c r="B1924" s="1">
        <v>45370</v>
      </c>
      <c r="C1924" s="2" t="s">
        <v>41</v>
      </c>
      <c r="D1924" s="2" t="s">
        <v>20</v>
      </c>
      <c r="E1924" s="3">
        <v>0.58333333333333337</v>
      </c>
      <c r="F1924" s="3">
        <v>0.60833333333333328</v>
      </c>
      <c r="G1924">
        <v>36</v>
      </c>
      <c r="H1924" s="2" t="s">
        <v>17</v>
      </c>
      <c r="I1924" s="2" t="s">
        <v>18</v>
      </c>
      <c r="J1924" s="2" t="s">
        <v>45</v>
      </c>
      <c r="K1924" s="2" t="s">
        <v>16</v>
      </c>
    </row>
    <row r="1925" spans="1:11" x14ac:dyDescent="0.3">
      <c r="A1925">
        <v>1924</v>
      </c>
      <c r="B1925" s="1">
        <v>45370</v>
      </c>
      <c r="C1925" s="2" t="s">
        <v>41</v>
      </c>
      <c r="D1925" s="2" t="s">
        <v>24</v>
      </c>
      <c r="E1925" s="3">
        <v>0.91666666666666663</v>
      </c>
      <c r="F1925" s="3">
        <v>0.92569444444444449</v>
      </c>
      <c r="G1925">
        <v>13</v>
      </c>
      <c r="H1925" s="2" t="s">
        <v>13</v>
      </c>
      <c r="I1925" s="2" t="s">
        <v>14</v>
      </c>
      <c r="J1925" s="2" t="s">
        <v>33</v>
      </c>
      <c r="K1925" s="2" t="s">
        <v>16</v>
      </c>
    </row>
    <row r="1926" spans="1:11" x14ac:dyDescent="0.3">
      <c r="A1926">
        <v>1925</v>
      </c>
      <c r="B1926" s="1">
        <v>45370</v>
      </c>
      <c r="C1926" s="2" t="s">
        <v>41</v>
      </c>
      <c r="D1926" s="2" t="s">
        <v>24</v>
      </c>
      <c r="E1926" s="3">
        <v>0.93611111111111112</v>
      </c>
      <c r="F1926" s="3">
        <v>0.92083333333333328</v>
      </c>
      <c r="G1926">
        <v>38</v>
      </c>
      <c r="H1926" s="2" t="s">
        <v>13</v>
      </c>
      <c r="I1926" s="2" t="s">
        <v>14</v>
      </c>
      <c r="J1926" s="2" t="s">
        <v>46</v>
      </c>
      <c r="K1926" s="2" t="s">
        <v>16</v>
      </c>
    </row>
    <row r="1927" spans="1:11" x14ac:dyDescent="0.3">
      <c r="A1927">
        <v>1926</v>
      </c>
      <c r="B1927" s="1">
        <v>45370</v>
      </c>
      <c r="C1927" s="2" t="s">
        <v>44</v>
      </c>
      <c r="D1927" s="2" t="s">
        <v>12</v>
      </c>
      <c r="E1927" s="3">
        <v>0.25</v>
      </c>
      <c r="F1927" s="3">
        <v>0.27500000000000002</v>
      </c>
      <c r="G1927">
        <v>36</v>
      </c>
      <c r="H1927" s="2" t="s">
        <v>31</v>
      </c>
      <c r="I1927" s="2" t="s">
        <v>18</v>
      </c>
      <c r="J1927" s="2" t="s">
        <v>29</v>
      </c>
      <c r="K1927" s="2" t="s">
        <v>16</v>
      </c>
    </row>
    <row r="1928" spans="1:11" x14ac:dyDescent="0.3">
      <c r="A1928">
        <v>1927</v>
      </c>
      <c r="B1928" s="1">
        <v>45370</v>
      </c>
      <c r="C1928" s="2" t="s">
        <v>44</v>
      </c>
      <c r="D1928" s="2" t="s">
        <v>24</v>
      </c>
      <c r="E1928" s="3">
        <v>0.91666666666666663</v>
      </c>
      <c r="F1928" s="3">
        <v>0.92777777777777781</v>
      </c>
      <c r="G1928">
        <v>16</v>
      </c>
      <c r="H1928" s="2" t="s">
        <v>37</v>
      </c>
      <c r="I1928" s="2" t="s">
        <v>18</v>
      </c>
      <c r="J1928" s="2" t="s">
        <v>23</v>
      </c>
      <c r="K1928" s="2" t="s">
        <v>16</v>
      </c>
    </row>
    <row r="1929" spans="1:11" x14ac:dyDescent="0.3">
      <c r="A1929">
        <v>1928</v>
      </c>
      <c r="B1929" s="1">
        <v>45370</v>
      </c>
      <c r="C1929" s="2" t="s">
        <v>44</v>
      </c>
      <c r="D1929" s="2" t="s">
        <v>24</v>
      </c>
      <c r="E1929" s="3">
        <v>0.96527777777777779</v>
      </c>
      <c r="F1929" s="3">
        <v>0.97986111111111107</v>
      </c>
      <c r="G1929">
        <v>21</v>
      </c>
      <c r="H1929" s="2" t="s">
        <v>21</v>
      </c>
      <c r="I1929" s="2" t="s">
        <v>14</v>
      </c>
      <c r="J1929" s="2" t="s">
        <v>23</v>
      </c>
      <c r="K1929" s="2" t="s">
        <v>16</v>
      </c>
    </row>
    <row r="1930" spans="1:11" x14ac:dyDescent="0.3">
      <c r="A1930">
        <v>1929</v>
      </c>
      <c r="B1930" s="1">
        <v>45370</v>
      </c>
      <c r="C1930" s="2" t="s">
        <v>44</v>
      </c>
      <c r="D1930" s="2" t="s">
        <v>24</v>
      </c>
      <c r="E1930" s="3">
        <v>1.4583333333333334E-2</v>
      </c>
      <c r="F1930" s="3">
        <v>3.125E-2</v>
      </c>
      <c r="G1930">
        <v>24</v>
      </c>
      <c r="H1930" s="2" t="s">
        <v>13</v>
      </c>
      <c r="I1930" s="2" t="s">
        <v>14</v>
      </c>
      <c r="J1930" s="2" t="s">
        <v>33</v>
      </c>
      <c r="K1930" s="2" t="s">
        <v>16</v>
      </c>
    </row>
    <row r="1931" spans="1:11" x14ac:dyDescent="0.3">
      <c r="A1931">
        <v>1930</v>
      </c>
      <c r="B1931" s="1">
        <v>45371</v>
      </c>
      <c r="C1931" s="2" t="s">
        <v>11</v>
      </c>
      <c r="D1931" s="2" t="s">
        <v>12</v>
      </c>
      <c r="E1931" s="3">
        <v>0.25</v>
      </c>
      <c r="F1931" s="3">
        <v>0.27638888888888891</v>
      </c>
      <c r="G1931">
        <v>38</v>
      </c>
      <c r="H1931" s="2" t="s">
        <v>17</v>
      </c>
      <c r="I1931" s="2" t="s">
        <v>18</v>
      </c>
      <c r="J1931" s="2" t="s">
        <v>32</v>
      </c>
      <c r="K1931" s="2" t="s">
        <v>16</v>
      </c>
    </row>
    <row r="1932" spans="1:11" x14ac:dyDescent="0.3">
      <c r="A1932">
        <v>1931</v>
      </c>
      <c r="B1932" s="1">
        <v>45371</v>
      </c>
      <c r="C1932" s="2" t="s">
        <v>11</v>
      </c>
      <c r="D1932" s="2" t="s">
        <v>12</v>
      </c>
      <c r="E1932" s="3">
        <v>0.29652777777777778</v>
      </c>
      <c r="F1932" s="3">
        <v>0.2951388888888889</v>
      </c>
      <c r="G1932">
        <v>58</v>
      </c>
      <c r="H1932" s="2" t="s">
        <v>13</v>
      </c>
      <c r="I1932" s="2" t="s">
        <v>14</v>
      </c>
      <c r="J1932" s="2" t="s">
        <v>32</v>
      </c>
      <c r="K1932" s="2" t="s">
        <v>16</v>
      </c>
    </row>
    <row r="1933" spans="1:11" x14ac:dyDescent="0.3">
      <c r="A1933">
        <v>1932</v>
      </c>
      <c r="B1933" s="1">
        <v>45371</v>
      </c>
      <c r="C1933" s="2" t="s">
        <v>11</v>
      </c>
      <c r="D1933" s="2" t="s">
        <v>20</v>
      </c>
      <c r="E1933" s="3">
        <v>0.58333333333333337</v>
      </c>
      <c r="F1933" s="3">
        <v>0.60833333333333328</v>
      </c>
      <c r="G1933">
        <v>36</v>
      </c>
      <c r="H1933" s="2" t="s">
        <v>27</v>
      </c>
      <c r="I1933" s="2" t="s">
        <v>18</v>
      </c>
      <c r="J1933" s="2" t="s">
        <v>38</v>
      </c>
      <c r="K1933" s="2" t="s">
        <v>16</v>
      </c>
    </row>
    <row r="1934" spans="1:11" x14ac:dyDescent="0.3">
      <c r="A1934">
        <v>1933</v>
      </c>
      <c r="B1934" s="1">
        <v>45371</v>
      </c>
      <c r="C1934" s="2" t="s">
        <v>11</v>
      </c>
      <c r="D1934" s="2" t="s">
        <v>20</v>
      </c>
      <c r="E1934" s="3">
        <v>0.6430555555555556</v>
      </c>
      <c r="F1934" s="3">
        <v>0.66388888888888886</v>
      </c>
      <c r="G1934">
        <v>30</v>
      </c>
      <c r="H1934" s="2" t="s">
        <v>21</v>
      </c>
      <c r="I1934" s="2" t="s">
        <v>14</v>
      </c>
      <c r="J1934" s="2" t="s">
        <v>36</v>
      </c>
      <c r="K1934" s="2" t="s">
        <v>16</v>
      </c>
    </row>
    <row r="1935" spans="1:11" x14ac:dyDescent="0.3">
      <c r="A1935">
        <v>1934</v>
      </c>
      <c r="B1935" s="1">
        <v>45371</v>
      </c>
      <c r="C1935" s="2" t="s">
        <v>11</v>
      </c>
      <c r="D1935" s="2" t="s">
        <v>20</v>
      </c>
      <c r="E1935" s="3">
        <v>0.69444444444444442</v>
      </c>
      <c r="F1935" s="3">
        <v>0.6743055555555556</v>
      </c>
      <c r="G1935">
        <v>31</v>
      </c>
      <c r="H1935" s="2" t="s">
        <v>39</v>
      </c>
      <c r="I1935" s="2" t="s">
        <v>14</v>
      </c>
      <c r="J1935" s="2" t="s">
        <v>19</v>
      </c>
      <c r="K1935" s="2" t="s">
        <v>16</v>
      </c>
    </row>
    <row r="1936" spans="1:11" x14ac:dyDescent="0.3">
      <c r="A1936">
        <v>1935</v>
      </c>
      <c r="B1936" s="1">
        <v>45371</v>
      </c>
      <c r="C1936" s="2" t="s">
        <v>11</v>
      </c>
      <c r="D1936" s="2" t="s">
        <v>24</v>
      </c>
      <c r="E1936" s="3">
        <v>0.91666666666666663</v>
      </c>
      <c r="F1936" s="3">
        <v>0.95347222222222228</v>
      </c>
      <c r="G1936">
        <v>53</v>
      </c>
      <c r="H1936" s="2" t="s">
        <v>39</v>
      </c>
      <c r="I1936" s="2" t="s">
        <v>14</v>
      </c>
      <c r="J1936" s="2" t="s">
        <v>23</v>
      </c>
      <c r="K1936" s="2" t="s">
        <v>16</v>
      </c>
    </row>
    <row r="1937" spans="1:11" x14ac:dyDescent="0.3">
      <c r="A1937">
        <v>1936</v>
      </c>
      <c r="B1937" s="1">
        <v>45371</v>
      </c>
      <c r="C1937" s="2" t="s">
        <v>30</v>
      </c>
      <c r="D1937" s="2" t="s">
        <v>12</v>
      </c>
      <c r="E1937" s="3">
        <v>0.25</v>
      </c>
      <c r="F1937" s="3">
        <v>0.2638888888888889</v>
      </c>
      <c r="G1937">
        <v>20</v>
      </c>
      <c r="H1937" s="2" t="s">
        <v>25</v>
      </c>
      <c r="I1937" s="2" t="s">
        <v>14</v>
      </c>
      <c r="J1937" s="2" t="s">
        <v>19</v>
      </c>
      <c r="K1937" s="2" t="s">
        <v>16</v>
      </c>
    </row>
    <row r="1938" spans="1:11" x14ac:dyDescent="0.3">
      <c r="A1938">
        <v>1937</v>
      </c>
      <c r="B1938" s="1">
        <v>45371</v>
      </c>
      <c r="C1938" s="2" t="s">
        <v>30</v>
      </c>
      <c r="D1938" s="2" t="s">
        <v>12</v>
      </c>
      <c r="E1938" s="3">
        <v>0.27847222222222223</v>
      </c>
      <c r="F1938" s="3">
        <v>0.26041666666666669</v>
      </c>
      <c r="G1938">
        <v>34</v>
      </c>
      <c r="H1938" s="2" t="s">
        <v>43</v>
      </c>
      <c r="I1938" s="2" t="s">
        <v>14</v>
      </c>
      <c r="J1938" s="2" t="s">
        <v>33</v>
      </c>
      <c r="K1938" s="2" t="s">
        <v>16</v>
      </c>
    </row>
    <row r="1939" spans="1:11" x14ac:dyDescent="0.3">
      <c r="A1939">
        <v>1938</v>
      </c>
      <c r="B1939" s="1">
        <v>45371</v>
      </c>
      <c r="C1939" s="2" t="s">
        <v>30</v>
      </c>
      <c r="D1939" s="2" t="s">
        <v>20</v>
      </c>
      <c r="E1939" s="3">
        <v>0.58333333333333337</v>
      </c>
      <c r="F1939" s="3">
        <v>0.61736111111111114</v>
      </c>
      <c r="G1939">
        <v>49</v>
      </c>
      <c r="H1939" s="2" t="s">
        <v>25</v>
      </c>
      <c r="I1939" s="2" t="s">
        <v>14</v>
      </c>
      <c r="J1939" s="2" t="s">
        <v>45</v>
      </c>
      <c r="K1939" s="2" t="s">
        <v>16</v>
      </c>
    </row>
    <row r="1940" spans="1:11" x14ac:dyDescent="0.3">
      <c r="A1940">
        <v>1939</v>
      </c>
      <c r="B1940" s="1">
        <v>45371</v>
      </c>
      <c r="C1940" s="2" t="s">
        <v>30</v>
      </c>
      <c r="D1940" s="2" t="s">
        <v>20</v>
      </c>
      <c r="E1940" s="3">
        <v>0.62986111111111109</v>
      </c>
      <c r="F1940" s="3">
        <v>0.65625</v>
      </c>
      <c r="G1940">
        <v>38</v>
      </c>
      <c r="H1940" s="2" t="s">
        <v>27</v>
      </c>
      <c r="I1940" s="2" t="s">
        <v>18</v>
      </c>
      <c r="J1940" s="2" t="s">
        <v>22</v>
      </c>
      <c r="K1940" s="2" t="s">
        <v>16</v>
      </c>
    </row>
    <row r="1941" spans="1:11" x14ac:dyDescent="0.3">
      <c r="A1941">
        <v>1940</v>
      </c>
      <c r="B1941" s="1">
        <v>45371</v>
      </c>
      <c r="C1941" s="2" t="s">
        <v>30</v>
      </c>
      <c r="D1941" s="2" t="s">
        <v>24</v>
      </c>
      <c r="E1941" s="3">
        <v>0.91666666666666663</v>
      </c>
      <c r="F1941" s="3">
        <v>0.93819444444444444</v>
      </c>
      <c r="G1941">
        <v>31</v>
      </c>
      <c r="H1941" s="2" t="s">
        <v>13</v>
      </c>
      <c r="I1941" s="2" t="s">
        <v>14</v>
      </c>
      <c r="J1941" s="2" t="s">
        <v>46</v>
      </c>
      <c r="K1941" s="2" t="s">
        <v>16</v>
      </c>
    </row>
    <row r="1942" spans="1:11" x14ac:dyDescent="0.3">
      <c r="A1942">
        <v>1941</v>
      </c>
      <c r="B1942" s="1">
        <v>45371</v>
      </c>
      <c r="C1942" s="2" t="s">
        <v>30</v>
      </c>
      <c r="D1942" s="2" t="s">
        <v>24</v>
      </c>
      <c r="E1942" s="3">
        <v>0.95763888888888893</v>
      </c>
      <c r="F1942" s="3">
        <v>0.93125000000000002</v>
      </c>
      <c r="G1942">
        <v>22</v>
      </c>
      <c r="H1942" s="2" t="s">
        <v>31</v>
      </c>
      <c r="I1942" s="2" t="s">
        <v>18</v>
      </c>
      <c r="J1942" s="2" t="s">
        <v>42</v>
      </c>
      <c r="K1942" s="2" t="s">
        <v>16</v>
      </c>
    </row>
    <row r="1943" spans="1:11" x14ac:dyDescent="0.3">
      <c r="A1943">
        <v>1942</v>
      </c>
      <c r="B1943" s="1">
        <v>45371</v>
      </c>
      <c r="C1943" s="2" t="s">
        <v>30</v>
      </c>
      <c r="D1943" s="2" t="s">
        <v>24</v>
      </c>
      <c r="E1943" s="3">
        <v>1.4583333333333334E-2</v>
      </c>
      <c r="F1943" s="3">
        <v>2.361111111111111E-2</v>
      </c>
      <c r="G1943">
        <v>13</v>
      </c>
      <c r="H1943" s="2" t="s">
        <v>37</v>
      </c>
      <c r="I1943" s="2" t="s">
        <v>18</v>
      </c>
      <c r="J1943" s="2" t="s">
        <v>28</v>
      </c>
      <c r="K1943" s="2" t="s">
        <v>16</v>
      </c>
    </row>
    <row r="1944" spans="1:11" x14ac:dyDescent="0.3">
      <c r="A1944">
        <v>1943</v>
      </c>
      <c r="B1944" s="1">
        <v>45371</v>
      </c>
      <c r="C1944" s="2" t="s">
        <v>35</v>
      </c>
      <c r="D1944" s="2" t="s">
        <v>12</v>
      </c>
      <c r="E1944" s="3">
        <v>0.25</v>
      </c>
      <c r="F1944" s="3">
        <v>0.26458333333333334</v>
      </c>
      <c r="G1944">
        <v>21</v>
      </c>
      <c r="H1944" s="2" t="s">
        <v>43</v>
      </c>
      <c r="I1944" s="2" t="s">
        <v>14</v>
      </c>
      <c r="J1944" s="2" t="s">
        <v>23</v>
      </c>
      <c r="K1944" s="2" t="s">
        <v>16</v>
      </c>
    </row>
    <row r="1945" spans="1:11" x14ac:dyDescent="0.3">
      <c r="A1945">
        <v>1944</v>
      </c>
      <c r="B1945" s="1">
        <v>45371</v>
      </c>
      <c r="C1945" s="2" t="s">
        <v>35</v>
      </c>
      <c r="D1945" s="2" t="s">
        <v>12</v>
      </c>
      <c r="E1945" s="3">
        <v>0.28888888888888886</v>
      </c>
      <c r="F1945" s="3">
        <v>0.25069444444444444</v>
      </c>
      <c r="G1945">
        <v>5</v>
      </c>
      <c r="H1945" s="2" t="s">
        <v>27</v>
      </c>
      <c r="I1945" s="2" t="s">
        <v>18</v>
      </c>
      <c r="J1945" s="2" t="s">
        <v>23</v>
      </c>
      <c r="K1945" s="2" t="s">
        <v>16</v>
      </c>
    </row>
    <row r="1946" spans="1:11" x14ac:dyDescent="0.3">
      <c r="A1946">
        <v>1945</v>
      </c>
      <c r="B1946" s="1">
        <v>45371</v>
      </c>
      <c r="C1946" s="2" t="s">
        <v>35</v>
      </c>
      <c r="D1946" s="2" t="s">
        <v>20</v>
      </c>
      <c r="E1946" s="3">
        <v>0.58333333333333337</v>
      </c>
      <c r="F1946" s="3">
        <v>0.58888888888888891</v>
      </c>
      <c r="G1946">
        <v>8</v>
      </c>
      <c r="H1946" s="2" t="s">
        <v>39</v>
      </c>
      <c r="I1946" s="2" t="s">
        <v>14</v>
      </c>
      <c r="J1946" s="2" t="s">
        <v>40</v>
      </c>
      <c r="K1946" s="2" t="s">
        <v>16</v>
      </c>
    </row>
    <row r="1947" spans="1:11" x14ac:dyDescent="0.3">
      <c r="A1947">
        <v>1946</v>
      </c>
      <c r="B1947" s="1">
        <v>45371</v>
      </c>
      <c r="C1947" s="2" t="s">
        <v>35</v>
      </c>
      <c r="D1947" s="2" t="s">
        <v>20</v>
      </c>
      <c r="E1947" s="3">
        <v>0.62777777777777777</v>
      </c>
      <c r="F1947" s="3">
        <v>0.64097222222222228</v>
      </c>
      <c r="G1947">
        <v>19</v>
      </c>
      <c r="H1947" s="2" t="s">
        <v>43</v>
      </c>
      <c r="I1947" s="2" t="s">
        <v>14</v>
      </c>
      <c r="J1947" s="2" t="s">
        <v>33</v>
      </c>
      <c r="K1947" s="2" t="s">
        <v>16</v>
      </c>
    </row>
    <row r="1948" spans="1:11" x14ac:dyDescent="0.3">
      <c r="A1948">
        <v>1947</v>
      </c>
      <c r="B1948" s="1">
        <v>45371</v>
      </c>
      <c r="C1948" s="2" t="s">
        <v>35</v>
      </c>
      <c r="D1948" s="2" t="s">
        <v>24</v>
      </c>
      <c r="E1948" s="3">
        <v>0.91666666666666663</v>
      </c>
      <c r="F1948" s="3">
        <v>0.93958333333333333</v>
      </c>
      <c r="G1948">
        <v>33</v>
      </c>
      <c r="H1948" s="2" t="s">
        <v>25</v>
      </c>
      <c r="I1948" s="2" t="s">
        <v>14</v>
      </c>
      <c r="J1948" s="2" t="s">
        <v>42</v>
      </c>
      <c r="K1948" s="2" t="s">
        <v>16</v>
      </c>
    </row>
    <row r="1949" spans="1:11" x14ac:dyDescent="0.3">
      <c r="A1949">
        <v>1948</v>
      </c>
      <c r="B1949" s="1">
        <v>45371</v>
      </c>
      <c r="C1949" s="2" t="s">
        <v>35</v>
      </c>
      <c r="D1949" s="2" t="s">
        <v>24</v>
      </c>
      <c r="E1949" s="3">
        <v>0.97152777777777777</v>
      </c>
      <c r="F1949" s="3">
        <v>0.9819444444444444</v>
      </c>
      <c r="G1949">
        <v>15</v>
      </c>
      <c r="H1949" s="2" t="s">
        <v>31</v>
      </c>
      <c r="I1949" s="2" t="s">
        <v>18</v>
      </c>
      <c r="J1949" s="2" t="s">
        <v>42</v>
      </c>
      <c r="K1949" s="2" t="s">
        <v>16</v>
      </c>
    </row>
    <row r="1950" spans="1:11" x14ac:dyDescent="0.3">
      <c r="A1950">
        <v>1949</v>
      </c>
      <c r="B1950" s="1">
        <v>45371</v>
      </c>
      <c r="C1950" s="2" t="s">
        <v>41</v>
      </c>
      <c r="D1950" s="2" t="s">
        <v>12</v>
      </c>
      <c r="E1950" s="3">
        <v>0.25</v>
      </c>
      <c r="F1950" s="3">
        <v>0.25833333333333336</v>
      </c>
      <c r="G1950">
        <v>12</v>
      </c>
      <c r="H1950" s="2" t="s">
        <v>21</v>
      </c>
      <c r="I1950" s="2" t="s">
        <v>14</v>
      </c>
      <c r="J1950" s="2" t="s">
        <v>29</v>
      </c>
      <c r="K1950" s="2" t="s">
        <v>16</v>
      </c>
    </row>
    <row r="1951" spans="1:11" x14ac:dyDescent="0.3">
      <c r="A1951">
        <v>1950</v>
      </c>
      <c r="B1951" s="1">
        <v>45371</v>
      </c>
      <c r="C1951" s="2" t="s">
        <v>41</v>
      </c>
      <c r="D1951" s="2" t="s">
        <v>12</v>
      </c>
      <c r="E1951" s="3">
        <v>0.27986111111111112</v>
      </c>
      <c r="F1951" s="3">
        <v>0.28888888888888886</v>
      </c>
      <c r="G1951">
        <v>13</v>
      </c>
      <c r="H1951" s="2" t="s">
        <v>21</v>
      </c>
      <c r="I1951" s="2" t="s">
        <v>14</v>
      </c>
      <c r="J1951" s="2" t="s">
        <v>28</v>
      </c>
      <c r="K1951" s="2" t="s">
        <v>16</v>
      </c>
    </row>
    <row r="1952" spans="1:11" x14ac:dyDescent="0.3">
      <c r="A1952">
        <v>1951</v>
      </c>
      <c r="B1952" s="1">
        <v>45371</v>
      </c>
      <c r="C1952" s="2" t="s">
        <v>41</v>
      </c>
      <c r="D1952" s="2" t="s">
        <v>12</v>
      </c>
      <c r="E1952" s="3">
        <v>0.29652777777777778</v>
      </c>
      <c r="F1952" s="3">
        <v>0.31666666666666665</v>
      </c>
      <c r="G1952">
        <v>29</v>
      </c>
      <c r="H1952" s="2" t="s">
        <v>37</v>
      </c>
      <c r="I1952" s="2" t="s">
        <v>18</v>
      </c>
      <c r="J1952" s="2" t="s">
        <v>38</v>
      </c>
      <c r="K1952" s="2" t="s">
        <v>16</v>
      </c>
    </row>
    <row r="1953" spans="1:11" x14ac:dyDescent="0.3">
      <c r="A1953">
        <v>1952</v>
      </c>
      <c r="B1953" s="1">
        <v>45371</v>
      </c>
      <c r="C1953" s="2" t="s">
        <v>41</v>
      </c>
      <c r="D1953" s="2" t="s">
        <v>20</v>
      </c>
      <c r="E1953" s="3">
        <v>0.58333333333333337</v>
      </c>
      <c r="F1953" s="3">
        <v>0.62083333333333335</v>
      </c>
      <c r="G1953">
        <v>54</v>
      </c>
      <c r="H1953" s="2" t="s">
        <v>43</v>
      </c>
      <c r="I1953" s="2" t="s">
        <v>14</v>
      </c>
      <c r="J1953" s="2" t="s">
        <v>32</v>
      </c>
      <c r="K1953" s="2" t="s">
        <v>16</v>
      </c>
    </row>
    <row r="1954" spans="1:11" x14ac:dyDescent="0.3">
      <c r="A1954">
        <v>1953</v>
      </c>
      <c r="B1954" s="1">
        <v>45371</v>
      </c>
      <c r="C1954" s="2" t="s">
        <v>41</v>
      </c>
      <c r="D1954" s="2" t="s">
        <v>24</v>
      </c>
      <c r="E1954" s="3">
        <v>0.91666666666666663</v>
      </c>
      <c r="F1954" s="3">
        <v>0.92291666666666672</v>
      </c>
      <c r="G1954">
        <v>9</v>
      </c>
      <c r="H1954" s="2" t="s">
        <v>37</v>
      </c>
      <c r="I1954" s="2" t="s">
        <v>18</v>
      </c>
      <c r="J1954" s="2" t="s">
        <v>28</v>
      </c>
      <c r="K1954" s="2" t="s">
        <v>16</v>
      </c>
    </row>
    <row r="1955" spans="1:11" x14ac:dyDescent="0.3">
      <c r="A1955">
        <v>1954</v>
      </c>
      <c r="B1955" s="1">
        <v>45371</v>
      </c>
      <c r="C1955" s="2" t="s">
        <v>41</v>
      </c>
      <c r="D1955" s="2" t="s">
        <v>24</v>
      </c>
      <c r="E1955" s="3">
        <v>0.93888888888888888</v>
      </c>
      <c r="F1955" s="3">
        <v>0.91666666666666663</v>
      </c>
      <c r="G1955">
        <v>28</v>
      </c>
      <c r="H1955" s="2" t="s">
        <v>31</v>
      </c>
      <c r="I1955" s="2" t="s">
        <v>18</v>
      </c>
      <c r="J1955" s="2" t="s">
        <v>42</v>
      </c>
      <c r="K1955" s="2" t="s">
        <v>16</v>
      </c>
    </row>
    <row r="1956" spans="1:11" x14ac:dyDescent="0.3">
      <c r="A1956">
        <v>1955</v>
      </c>
      <c r="B1956" s="1">
        <v>45371</v>
      </c>
      <c r="C1956" s="2" t="s">
        <v>41</v>
      </c>
      <c r="D1956" s="2" t="s">
        <v>24</v>
      </c>
      <c r="E1956" s="3">
        <v>0.97222222222222221</v>
      </c>
      <c r="F1956" s="3">
        <v>0.99722222222222223</v>
      </c>
      <c r="G1956">
        <v>36</v>
      </c>
      <c r="H1956" s="2" t="s">
        <v>31</v>
      </c>
      <c r="I1956" s="2" t="s">
        <v>18</v>
      </c>
      <c r="J1956" s="2" t="s">
        <v>23</v>
      </c>
      <c r="K1956" s="2" t="s">
        <v>16</v>
      </c>
    </row>
    <row r="1957" spans="1:11" x14ac:dyDescent="0.3">
      <c r="A1957">
        <v>1956</v>
      </c>
      <c r="B1957" s="1">
        <v>45371</v>
      </c>
      <c r="C1957" s="2" t="s">
        <v>44</v>
      </c>
      <c r="D1957" s="2" t="s">
        <v>12</v>
      </c>
      <c r="E1957" s="3">
        <v>0.25</v>
      </c>
      <c r="F1957" s="3">
        <v>0.26597222222222222</v>
      </c>
      <c r="G1957">
        <v>23</v>
      </c>
      <c r="H1957" s="2" t="s">
        <v>17</v>
      </c>
      <c r="I1957" s="2" t="s">
        <v>18</v>
      </c>
      <c r="J1957" s="2" t="s">
        <v>32</v>
      </c>
      <c r="K1957" s="2" t="s">
        <v>16</v>
      </c>
    </row>
    <row r="1958" spans="1:11" x14ac:dyDescent="0.3">
      <c r="A1958">
        <v>1957</v>
      </c>
      <c r="B1958" s="1">
        <v>45371</v>
      </c>
      <c r="C1958" s="2" t="s">
        <v>44</v>
      </c>
      <c r="D1958" s="2" t="s">
        <v>20</v>
      </c>
      <c r="E1958" s="3">
        <v>0.58333333333333337</v>
      </c>
      <c r="F1958" s="3">
        <v>0.59583333333333333</v>
      </c>
      <c r="G1958">
        <v>18</v>
      </c>
      <c r="H1958" s="2" t="s">
        <v>13</v>
      </c>
      <c r="I1958" s="2" t="s">
        <v>14</v>
      </c>
      <c r="J1958" s="2" t="s">
        <v>28</v>
      </c>
      <c r="K1958" s="2" t="s">
        <v>16</v>
      </c>
    </row>
    <row r="1959" spans="1:11" x14ac:dyDescent="0.3">
      <c r="A1959">
        <v>1958</v>
      </c>
      <c r="B1959" s="1">
        <v>45371</v>
      </c>
      <c r="C1959" s="2" t="s">
        <v>44</v>
      </c>
      <c r="D1959" s="2" t="s">
        <v>24</v>
      </c>
      <c r="E1959" s="3">
        <v>0.91666666666666663</v>
      </c>
      <c r="F1959" s="3">
        <v>0.91736111111111107</v>
      </c>
      <c r="G1959">
        <v>1</v>
      </c>
      <c r="H1959" s="2" t="s">
        <v>37</v>
      </c>
      <c r="I1959" s="2" t="s">
        <v>18</v>
      </c>
      <c r="J1959" s="2" t="s">
        <v>22</v>
      </c>
      <c r="K1959" s="2" t="s">
        <v>16</v>
      </c>
    </row>
    <row r="1960" spans="1:11" x14ac:dyDescent="0.3">
      <c r="A1960">
        <v>1959</v>
      </c>
      <c r="B1960" s="1">
        <v>45372</v>
      </c>
      <c r="C1960" s="2" t="s">
        <v>11</v>
      </c>
      <c r="D1960" s="2" t="s">
        <v>12</v>
      </c>
      <c r="E1960" s="3">
        <v>0.25</v>
      </c>
      <c r="F1960" s="3">
        <v>0.25763888888888886</v>
      </c>
      <c r="G1960">
        <v>11</v>
      </c>
      <c r="H1960" s="2" t="s">
        <v>31</v>
      </c>
      <c r="I1960" s="2" t="s">
        <v>18</v>
      </c>
      <c r="J1960" s="2" t="s">
        <v>23</v>
      </c>
      <c r="K1960" s="2" t="s">
        <v>16</v>
      </c>
    </row>
    <row r="1961" spans="1:11" x14ac:dyDescent="0.3">
      <c r="A1961">
        <v>1960</v>
      </c>
      <c r="B1961" s="1">
        <v>45372</v>
      </c>
      <c r="C1961" s="2" t="s">
        <v>11</v>
      </c>
      <c r="D1961" s="2" t="s">
        <v>12</v>
      </c>
      <c r="E1961" s="3">
        <v>0.29930555555555555</v>
      </c>
      <c r="F1961" s="3">
        <v>0.32430555555555557</v>
      </c>
      <c r="G1961">
        <v>36</v>
      </c>
      <c r="H1961" s="2" t="s">
        <v>37</v>
      </c>
      <c r="I1961" s="2" t="s">
        <v>18</v>
      </c>
      <c r="J1961" s="2" t="s">
        <v>15</v>
      </c>
      <c r="K1961" s="2" t="s">
        <v>16</v>
      </c>
    </row>
    <row r="1962" spans="1:11" x14ac:dyDescent="0.3">
      <c r="A1962">
        <v>1961</v>
      </c>
      <c r="B1962" s="1">
        <v>45372</v>
      </c>
      <c r="C1962" s="2" t="s">
        <v>11</v>
      </c>
      <c r="D1962" s="2" t="s">
        <v>12</v>
      </c>
      <c r="E1962" s="3">
        <v>0.34375</v>
      </c>
      <c r="F1962" s="3">
        <v>0.36041666666666666</v>
      </c>
      <c r="G1962">
        <v>24</v>
      </c>
      <c r="H1962" s="2" t="s">
        <v>37</v>
      </c>
      <c r="I1962" s="2" t="s">
        <v>18</v>
      </c>
      <c r="J1962" s="2" t="s">
        <v>42</v>
      </c>
      <c r="K1962" s="2" t="s">
        <v>16</v>
      </c>
    </row>
    <row r="1963" spans="1:11" x14ac:dyDescent="0.3">
      <c r="A1963">
        <v>1962</v>
      </c>
      <c r="B1963" s="1">
        <v>45372</v>
      </c>
      <c r="C1963" s="2" t="s">
        <v>11</v>
      </c>
      <c r="D1963" s="2" t="s">
        <v>20</v>
      </c>
      <c r="E1963" s="3">
        <v>0.58333333333333337</v>
      </c>
      <c r="F1963" s="3">
        <v>0.59722222222222221</v>
      </c>
      <c r="G1963">
        <v>20</v>
      </c>
      <c r="H1963" s="2" t="s">
        <v>37</v>
      </c>
      <c r="I1963" s="2" t="s">
        <v>18</v>
      </c>
      <c r="J1963" s="2" t="s">
        <v>26</v>
      </c>
      <c r="K1963" s="2" t="s">
        <v>16</v>
      </c>
    </row>
    <row r="1964" spans="1:11" x14ac:dyDescent="0.3">
      <c r="A1964">
        <v>1963</v>
      </c>
      <c r="B1964" s="1">
        <v>45372</v>
      </c>
      <c r="C1964" s="2" t="s">
        <v>11</v>
      </c>
      <c r="D1964" s="2" t="s">
        <v>20</v>
      </c>
      <c r="E1964" s="3">
        <v>0.63680555555555551</v>
      </c>
      <c r="F1964" s="3">
        <v>0.64513888888888893</v>
      </c>
      <c r="G1964">
        <v>12</v>
      </c>
      <c r="H1964" s="2" t="s">
        <v>25</v>
      </c>
      <c r="I1964" s="2" t="s">
        <v>14</v>
      </c>
      <c r="J1964" s="2" t="s">
        <v>33</v>
      </c>
      <c r="K1964" s="2" t="s">
        <v>16</v>
      </c>
    </row>
    <row r="1965" spans="1:11" x14ac:dyDescent="0.3">
      <c r="A1965">
        <v>1964</v>
      </c>
      <c r="B1965" s="1">
        <v>45372</v>
      </c>
      <c r="C1965" s="2" t="s">
        <v>11</v>
      </c>
      <c r="D1965" s="2" t="s">
        <v>20</v>
      </c>
      <c r="E1965" s="3">
        <v>0.6694444444444444</v>
      </c>
      <c r="F1965" s="3">
        <v>0.67847222222222225</v>
      </c>
      <c r="G1965">
        <v>13</v>
      </c>
      <c r="H1965" s="2" t="s">
        <v>39</v>
      </c>
      <c r="I1965" s="2" t="s">
        <v>14</v>
      </c>
      <c r="J1965" s="2" t="s">
        <v>22</v>
      </c>
      <c r="K1965" s="2" t="s">
        <v>16</v>
      </c>
    </row>
    <row r="1966" spans="1:11" x14ac:dyDescent="0.3">
      <c r="A1966">
        <v>1965</v>
      </c>
      <c r="B1966" s="1">
        <v>45372</v>
      </c>
      <c r="C1966" s="2" t="s">
        <v>11</v>
      </c>
      <c r="D1966" s="2" t="s">
        <v>24</v>
      </c>
      <c r="E1966" s="3">
        <v>0.91666666666666663</v>
      </c>
      <c r="F1966" s="3">
        <v>0.92291666666666672</v>
      </c>
      <c r="G1966">
        <v>9</v>
      </c>
      <c r="H1966" s="2" t="s">
        <v>31</v>
      </c>
      <c r="I1966" s="2" t="s">
        <v>18</v>
      </c>
      <c r="J1966" s="2" t="s">
        <v>45</v>
      </c>
      <c r="K1966" s="2" t="s">
        <v>16</v>
      </c>
    </row>
    <row r="1967" spans="1:11" x14ac:dyDescent="0.3">
      <c r="A1967">
        <v>1966</v>
      </c>
      <c r="B1967" s="1">
        <v>45372</v>
      </c>
      <c r="C1967" s="2" t="s">
        <v>30</v>
      </c>
      <c r="D1967" s="2" t="s">
        <v>12</v>
      </c>
      <c r="E1967" s="3">
        <v>0.25</v>
      </c>
      <c r="F1967" s="3">
        <v>0.27152777777777776</v>
      </c>
      <c r="G1967">
        <v>31</v>
      </c>
      <c r="H1967" s="2" t="s">
        <v>37</v>
      </c>
      <c r="I1967" s="2" t="s">
        <v>18</v>
      </c>
      <c r="J1967" s="2" t="s">
        <v>46</v>
      </c>
      <c r="K1967" s="2" t="s">
        <v>16</v>
      </c>
    </row>
    <row r="1968" spans="1:11" x14ac:dyDescent="0.3">
      <c r="A1968">
        <v>1967</v>
      </c>
      <c r="B1968" s="1">
        <v>45372</v>
      </c>
      <c r="C1968" s="2" t="s">
        <v>30</v>
      </c>
      <c r="D1968" s="2" t="s">
        <v>12</v>
      </c>
      <c r="E1968" s="3">
        <v>0.31111111111111112</v>
      </c>
      <c r="F1968" s="3">
        <v>0.31180555555555556</v>
      </c>
      <c r="G1968">
        <v>1</v>
      </c>
      <c r="H1968" s="2" t="s">
        <v>31</v>
      </c>
      <c r="I1968" s="2" t="s">
        <v>18</v>
      </c>
      <c r="J1968" s="2" t="s">
        <v>29</v>
      </c>
      <c r="K1968" s="2" t="s">
        <v>16</v>
      </c>
    </row>
    <row r="1969" spans="1:11" x14ac:dyDescent="0.3">
      <c r="A1969">
        <v>1968</v>
      </c>
      <c r="B1969" s="1">
        <v>45372</v>
      </c>
      <c r="C1969" s="2" t="s">
        <v>30</v>
      </c>
      <c r="D1969" s="2" t="s">
        <v>20</v>
      </c>
      <c r="E1969" s="3">
        <v>0.58333333333333337</v>
      </c>
      <c r="F1969" s="3">
        <v>0.61250000000000004</v>
      </c>
      <c r="G1969">
        <v>42</v>
      </c>
      <c r="H1969" s="2" t="s">
        <v>21</v>
      </c>
      <c r="I1969" s="2" t="s">
        <v>14</v>
      </c>
      <c r="J1969" s="2" t="s">
        <v>38</v>
      </c>
      <c r="K1969" s="2" t="s">
        <v>16</v>
      </c>
    </row>
    <row r="1970" spans="1:11" x14ac:dyDescent="0.3">
      <c r="A1970">
        <v>1969</v>
      </c>
      <c r="B1970" s="1">
        <v>45372</v>
      </c>
      <c r="C1970" s="2" t="s">
        <v>30</v>
      </c>
      <c r="D1970" s="2" t="s">
        <v>24</v>
      </c>
      <c r="E1970" s="3">
        <v>0.91666666666666663</v>
      </c>
      <c r="F1970" s="3">
        <v>0.95694444444444449</v>
      </c>
      <c r="G1970">
        <v>58</v>
      </c>
      <c r="H1970" s="2" t="s">
        <v>21</v>
      </c>
      <c r="I1970" s="2" t="s">
        <v>14</v>
      </c>
      <c r="J1970" s="2" t="s">
        <v>22</v>
      </c>
      <c r="K1970" s="2" t="s">
        <v>16</v>
      </c>
    </row>
    <row r="1971" spans="1:11" x14ac:dyDescent="0.3">
      <c r="A1971">
        <v>1970</v>
      </c>
      <c r="B1971" s="1">
        <v>45372</v>
      </c>
      <c r="C1971" s="2" t="s">
        <v>35</v>
      </c>
      <c r="D1971" s="2" t="s">
        <v>12</v>
      </c>
      <c r="E1971" s="3">
        <v>0.25</v>
      </c>
      <c r="F1971" s="3">
        <v>0.2722222222222222</v>
      </c>
      <c r="G1971">
        <v>32</v>
      </c>
      <c r="H1971" s="2" t="s">
        <v>31</v>
      </c>
      <c r="I1971" s="2" t="s">
        <v>18</v>
      </c>
      <c r="J1971" s="2" t="s">
        <v>45</v>
      </c>
      <c r="K1971" s="2" t="s">
        <v>16</v>
      </c>
    </row>
    <row r="1972" spans="1:11" x14ac:dyDescent="0.3">
      <c r="A1972">
        <v>1971</v>
      </c>
      <c r="B1972" s="1">
        <v>45372</v>
      </c>
      <c r="C1972" s="2" t="s">
        <v>35</v>
      </c>
      <c r="D1972" s="2" t="s">
        <v>12</v>
      </c>
      <c r="E1972" s="3">
        <v>0.27986111111111112</v>
      </c>
      <c r="F1972" s="3">
        <v>0.25486111111111109</v>
      </c>
      <c r="G1972">
        <v>24</v>
      </c>
      <c r="H1972" s="2" t="s">
        <v>39</v>
      </c>
      <c r="I1972" s="2" t="s">
        <v>14</v>
      </c>
      <c r="J1972" s="2" t="s">
        <v>40</v>
      </c>
      <c r="K1972" s="2" t="s">
        <v>16</v>
      </c>
    </row>
    <row r="1973" spans="1:11" x14ac:dyDescent="0.3">
      <c r="A1973">
        <v>1972</v>
      </c>
      <c r="B1973" s="1">
        <v>45372</v>
      </c>
      <c r="C1973" s="2" t="s">
        <v>35</v>
      </c>
      <c r="D1973" s="2" t="s">
        <v>20</v>
      </c>
      <c r="E1973" s="3">
        <v>0.58333333333333337</v>
      </c>
      <c r="F1973" s="3">
        <v>0.59791666666666665</v>
      </c>
      <c r="G1973">
        <v>21</v>
      </c>
      <c r="H1973" s="2" t="s">
        <v>21</v>
      </c>
      <c r="I1973" s="2" t="s">
        <v>14</v>
      </c>
      <c r="J1973" s="2" t="s">
        <v>40</v>
      </c>
      <c r="K1973" s="2" t="s">
        <v>16</v>
      </c>
    </row>
    <row r="1974" spans="1:11" x14ac:dyDescent="0.3">
      <c r="A1974">
        <v>1973</v>
      </c>
      <c r="B1974" s="1">
        <v>45372</v>
      </c>
      <c r="C1974" s="2" t="s">
        <v>35</v>
      </c>
      <c r="D1974" s="2" t="s">
        <v>24</v>
      </c>
      <c r="E1974" s="3">
        <v>0.91666666666666663</v>
      </c>
      <c r="F1974" s="3">
        <v>0.93888888888888888</v>
      </c>
      <c r="G1974">
        <v>32</v>
      </c>
      <c r="H1974" s="2" t="s">
        <v>34</v>
      </c>
      <c r="I1974" s="2" t="s">
        <v>18</v>
      </c>
      <c r="J1974" s="2" t="s">
        <v>42</v>
      </c>
      <c r="K1974" s="2" t="s">
        <v>16</v>
      </c>
    </row>
    <row r="1975" spans="1:11" x14ac:dyDescent="0.3">
      <c r="A1975">
        <v>1974</v>
      </c>
      <c r="B1975" s="1">
        <v>45372</v>
      </c>
      <c r="C1975" s="2" t="s">
        <v>35</v>
      </c>
      <c r="D1975" s="2" t="s">
        <v>24</v>
      </c>
      <c r="E1975" s="3">
        <v>0.96388888888888891</v>
      </c>
      <c r="F1975" s="3">
        <v>0.97291666666666665</v>
      </c>
      <c r="G1975">
        <v>13</v>
      </c>
      <c r="H1975" s="2" t="s">
        <v>39</v>
      </c>
      <c r="I1975" s="2" t="s">
        <v>14</v>
      </c>
      <c r="J1975" s="2" t="s">
        <v>40</v>
      </c>
      <c r="K1975" s="2" t="s">
        <v>16</v>
      </c>
    </row>
    <row r="1976" spans="1:11" x14ac:dyDescent="0.3">
      <c r="A1976">
        <v>1975</v>
      </c>
      <c r="B1976" s="1">
        <v>45372</v>
      </c>
      <c r="C1976" s="2" t="s">
        <v>41</v>
      </c>
      <c r="D1976" s="2" t="s">
        <v>12</v>
      </c>
      <c r="E1976" s="3">
        <v>0.25</v>
      </c>
      <c r="F1976" s="3">
        <v>0.27708333333333335</v>
      </c>
      <c r="G1976">
        <v>39</v>
      </c>
      <c r="H1976" s="2" t="s">
        <v>31</v>
      </c>
      <c r="I1976" s="2" t="s">
        <v>18</v>
      </c>
      <c r="J1976" s="2" t="s">
        <v>42</v>
      </c>
      <c r="K1976" s="2" t="s">
        <v>16</v>
      </c>
    </row>
    <row r="1977" spans="1:11" x14ac:dyDescent="0.3">
      <c r="A1977">
        <v>1976</v>
      </c>
      <c r="B1977" s="1">
        <v>45372</v>
      </c>
      <c r="C1977" s="2" t="s">
        <v>41</v>
      </c>
      <c r="D1977" s="2" t="s">
        <v>12</v>
      </c>
      <c r="E1977" s="3">
        <v>0.30069444444444443</v>
      </c>
      <c r="F1977" s="3">
        <v>0.30486111111111114</v>
      </c>
      <c r="G1977">
        <v>6</v>
      </c>
      <c r="H1977" s="2" t="s">
        <v>27</v>
      </c>
      <c r="I1977" s="2" t="s">
        <v>18</v>
      </c>
      <c r="J1977" s="2" t="s">
        <v>45</v>
      </c>
      <c r="K1977" s="2" t="s">
        <v>16</v>
      </c>
    </row>
    <row r="1978" spans="1:11" x14ac:dyDescent="0.3">
      <c r="A1978">
        <v>1977</v>
      </c>
      <c r="B1978" s="1">
        <v>45372</v>
      </c>
      <c r="C1978" s="2" t="s">
        <v>41</v>
      </c>
      <c r="D1978" s="2" t="s">
        <v>12</v>
      </c>
      <c r="E1978" s="3">
        <v>0.32916666666666666</v>
      </c>
      <c r="F1978" s="3">
        <v>0.29583333333333334</v>
      </c>
      <c r="G1978">
        <v>12</v>
      </c>
      <c r="H1978" s="2" t="s">
        <v>31</v>
      </c>
      <c r="I1978" s="2" t="s">
        <v>18</v>
      </c>
      <c r="J1978" s="2" t="s">
        <v>45</v>
      </c>
      <c r="K1978" s="2" t="s">
        <v>16</v>
      </c>
    </row>
    <row r="1979" spans="1:11" x14ac:dyDescent="0.3">
      <c r="A1979">
        <v>1978</v>
      </c>
      <c r="B1979" s="1">
        <v>45372</v>
      </c>
      <c r="C1979" s="2" t="s">
        <v>41</v>
      </c>
      <c r="D1979" s="2" t="s">
        <v>20</v>
      </c>
      <c r="E1979" s="3">
        <v>0.58333333333333337</v>
      </c>
      <c r="F1979" s="3">
        <v>0.59652777777777777</v>
      </c>
      <c r="G1979">
        <v>19</v>
      </c>
      <c r="H1979" s="2" t="s">
        <v>21</v>
      </c>
      <c r="I1979" s="2" t="s">
        <v>14</v>
      </c>
      <c r="J1979" s="2" t="s">
        <v>46</v>
      </c>
      <c r="K1979" s="2" t="s">
        <v>16</v>
      </c>
    </row>
    <row r="1980" spans="1:11" x14ac:dyDescent="0.3">
      <c r="A1980">
        <v>1979</v>
      </c>
      <c r="B1980" s="1">
        <v>45372</v>
      </c>
      <c r="C1980" s="2" t="s">
        <v>41</v>
      </c>
      <c r="D1980" s="2" t="s">
        <v>20</v>
      </c>
      <c r="E1980" s="3">
        <v>0.62083333333333335</v>
      </c>
      <c r="F1980" s="3">
        <v>0.6166666666666667</v>
      </c>
      <c r="G1980">
        <v>54</v>
      </c>
      <c r="H1980" s="2" t="s">
        <v>13</v>
      </c>
      <c r="I1980" s="2" t="s">
        <v>14</v>
      </c>
      <c r="J1980" s="2" t="s">
        <v>40</v>
      </c>
      <c r="K1980" s="2" t="s">
        <v>16</v>
      </c>
    </row>
    <row r="1981" spans="1:11" x14ac:dyDescent="0.3">
      <c r="A1981">
        <v>1980</v>
      </c>
      <c r="B1981" s="1">
        <v>45372</v>
      </c>
      <c r="C1981" s="2" t="s">
        <v>41</v>
      </c>
      <c r="D1981" s="2" t="s">
        <v>24</v>
      </c>
      <c r="E1981" s="3">
        <v>0.91666666666666663</v>
      </c>
      <c r="F1981" s="3">
        <v>0.94513888888888886</v>
      </c>
      <c r="G1981">
        <v>41</v>
      </c>
      <c r="H1981" s="2" t="s">
        <v>34</v>
      </c>
      <c r="I1981" s="2" t="s">
        <v>18</v>
      </c>
      <c r="J1981" s="2" t="s">
        <v>33</v>
      </c>
      <c r="K1981" s="2" t="s">
        <v>16</v>
      </c>
    </row>
    <row r="1982" spans="1:11" x14ac:dyDescent="0.3">
      <c r="A1982">
        <v>1981</v>
      </c>
      <c r="B1982" s="1">
        <v>45372</v>
      </c>
      <c r="C1982" s="2" t="s">
        <v>41</v>
      </c>
      <c r="D1982" s="2" t="s">
        <v>24</v>
      </c>
      <c r="E1982" s="3">
        <v>0.96527777777777779</v>
      </c>
      <c r="F1982" s="3">
        <v>0.98333333333333328</v>
      </c>
      <c r="G1982">
        <v>26</v>
      </c>
      <c r="H1982" s="2" t="s">
        <v>17</v>
      </c>
      <c r="I1982" s="2" t="s">
        <v>18</v>
      </c>
      <c r="J1982" s="2" t="s">
        <v>38</v>
      </c>
      <c r="K1982" s="2" t="s">
        <v>16</v>
      </c>
    </row>
    <row r="1983" spans="1:11" x14ac:dyDescent="0.3">
      <c r="A1983">
        <v>1982</v>
      </c>
      <c r="B1983" s="1">
        <v>45372</v>
      </c>
      <c r="C1983" s="2" t="s">
        <v>44</v>
      </c>
      <c r="D1983" s="2" t="s">
        <v>12</v>
      </c>
      <c r="E1983" s="3">
        <v>0.25</v>
      </c>
      <c r="F1983" s="3">
        <v>0.25763888888888886</v>
      </c>
      <c r="G1983">
        <v>11</v>
      </c>
      <c r="H1983" s="2" t="s">
        <v>31</v>
      </c>
      <c r="I1983" s="2" t="s">
        <v>18</v>
      </c>
      <c r="J1983" s="2" t="s">
        <v>15</v>
      </c>
      <c r="K1983" s="2" t="s">
        <v>16</v>
      </c>
    </row>
    <row r="1984" spans="1:11" x14ac:dyDescent="0.3">
      <c r="A1984">
        <v>1983</v>
      </c>
      <c r="B1984" s="1">
        <v>45372</v>
      </c>
      <c r="C1984" s="2" t="s">
        <v>44</v>
      </c>
      <c r="D1984" s="2" t="s">
        <v>20</v>
      </c>
      <c r="E1984" s="3">
        <v>0.58333333333333337</v>
      </c>
      <c r="F1984" s="3">
        <v>0.61111111111111116</v>
      </c>
      <c r="G1984">
        <v>40</v>
      </c>
      <c r="H1984" s="2" t="s">
        <v>13</v>
      </c>
      <c r="I1984" s="2" t="s">
        <v>14</v>
      </c>
      <c r="J1984" s="2" t="s">
        <v>19</v>
      </c>
      <c r="K1984" s="2" t="s">
        <v>16</v>
      </c>
    </row>
    <row r="1985" spans="1:11" x14ac:dyDescent="0.3">
      <c r="A1985">
        <v>1984</v>
      </c>
      <c r="B1985" s="1">
        <v>45372</v>
      </c>
      <c r="C1985" s="2" t="s">
        <v>44</v>
      </c>
      <c r="D1985" s="2" t="s">
        <v>24</v>
      </c>
      <c r="E1985" s="3">
        <v>0.91666666666666663</v>
      </c>
      <c r="F1985" s="3">
        <v>0.94722222222222219</v>
      </c>
      <c r="G1985">
        <v>44</v>
      </c>
      <c r="H1985" s="2" t="s">
        <v>27</v>
      </c>
      <c r="I1985" s="2" t="s">
        <v>18</v>
      </c>
      <c r="J1985" s="2" t="s">
        <v>28</v>
      </c>
      <c r="K1985" s="2" t="s">
        <v>16</v>
      </c>
    </row>
    <row r="1986" spans="1:11" x14ac:dyDescent="0.3">
      <c r="A1986">
        <v>1985</v>
      </c>
      <c r="B1986" s="1">
        <v>45372</v>
      </c>
      <c r="C1986" s="2" t="s">
        <v>44</v>
      </c>
      <c r="D1986" s="2" t="s">
        <v>24</v>
      </c>
      <c r="E1986" s="3">
        <v>0.98611111111111116</v>
      </c>
      <c r="F1986" s="3">
        <v>0.97083333333333333</v>
      </c>
      <c r="G1986">
        <v>38</v>
      </c>
      <c r="H1986" s="2" t="s">
        <v>21</v>
      </c>
      <c r="I1986" s="2" t="s">
        <v>14</v>
      </c>
      <c r="J1986" s="2" t="s">
        <v>38</v>
      </c>
      <c r="K1986" s="2" t="s">
        <v>16</v>
      </c>
    </row>
    <row r="1987" spans="1:11" x14ac:dyDescent="0.3">
      <c r="A1987">
        <v>1986</v>
      </c>
      <c r="B1987" s="1">
        <v>45373</v>
      </c>
      <c r="C1987" s="2" t="s">
        <v>11</v>
      </c>
      <c r="D1987" s="2" t="s">
        <v>12</v>
      </c>
      <c r="E1987" s="3">
        <v>0.25</v>
      </c>
      <c r="F1987" s="3">
        <v>0.28749999999999998</v>
      </c>
      <c r="G1987">
        <v>54</v>
      </c>
      <c r="H1987" s="2" t="s">
        <v>27</v>
      </c>
      <c r="I1987" s="2" t="s">
        <v>18</v>
      </c>
      <c r="J1987" s="2" t="s">
        <v>26</v>
      </c>
      <c r="K1987" s="2" t="s">
        <v>16</v>
      </c>
    </row>
    <row r="1988" spans="1:11" x14ac:dyDescent="0.3">
      <c r="A1988">
        <v>1987</v>
      </c>
      <c r="B1988" s="1">
        <v>45373</v>
      </c>
      <c r="C1988" s="2" t="s">
        <v>11</v>
      </c>
      <c r="D1988" s="2" t="s">
        <v>20</v>
      </c>
      <c r="E1988" s="3">
        <v>0.58333333333333337</v>
      </c>
      <c r="F1988" s="3">
        <v>0.61944444444444446</v>
      </c>
      <c r="G1988">
        <v>52</v>
      </c>
      <c r="H1988" s="2" t="s">
        <v>43</v>
      </c>
      <c r="I1988" s="2" t="s">
        <v>14</v>
      </c>
      <c r="J1988" s="2" t="s">
        <v>22</v>
      </c>
      <c r="K1988" s="2" t="s">
        <v>16</v>
      </c>
    </row>
    <row r="1989" spans="1:11" x14ac:dyDescent="0.3">
      <c r="A1989">
        <v>1988</v>
      </c>
      <c r="B1989" s="1">
        <v>45373</v>
      </c>
      <c r="C1989" s="2" t="s">
        <v>11</v>
      </c>
      <c r="D1989" s="2" t="s">
        <v>24</v>
      </c>
      <c r="E1989" s="3">
        <v>0.91666666666666663</v>
      </c>
      <c r="F1989" s="3">
        <v>0.93402777777777779</v>
      </c>
      <c r="G1989">
        <v>25</v>
      </c>
      <c r="H1989" s="2" t="s">
        <v>21</v>
      </c>
      <c r="I1989" s="2" t="s">
        <v>14</v>
      </c>
      <c r="J1989" s="2" t="s">
        <v>29</v>
      </c>
      <c r="K1989" s="2" t="s">
        <v>16</v>
      </c>
    </row>
    <row r="1990" spans="1:11" x14ac:dyDescent="0.3">
      <c r="A1990">
        <v>1989</v>
      </c>
      <c r="B1990" s="1">
        <v>45373</v>
      </c>
      <c r="C1990" s="2" t="s">
        <v>30</v>
      </c>
      <c r="D1990" s="2" t="s">
        <v>12</v>
      </c>
      <c r="E1990" s="3">
        <v>0.25</v>
      </c>
      <c r="F1990" s="3">
        <v>0.25694444444444442</v>
      </c>
      <c r="G1990">
        <v>10</v>
      </c>
      <c r="H1990" s="2" t="s">
        <v>13</v>
      </c>
      <c r="I1990" s="2" t="s">
        <v>14</v>
      </c>
      <c r="J1990" s="2" t="s">
        <v>38</v>
      </c>
      <c r="K1990" s="2" t="s">
        <v>16</v>
      </c>
    </row>
    <row r="1991" spans="1:11" x14ac:dyDescent="0.3">
      <c r="A1991">
        <v>1990</v>
      </c>
      <c r="B1991" s="1">
        <v>45373</v>
      </c>
      <c r="C1991" s="2" t="s">
        <v>30</v>
      </c>
      <c r="D1991" s="2" t="s">
        <v>20</v>
      </c>
      <c r="E1991" s="3">
        <v>0.58333333333333337</v>
      </c>
      <c r="F1991" s="3">
        <v>0.61041666666666672</v>
      </c>
      <c r="G1991">
        <v>39</v>
      </c>
      <c r="H1991" s="2" t="s">
        <v>27</v>
      </c>
      <c r="I1991" s="2" t="s">
        <v>18</v>
      </c>
      <c r="J1991" s="2" t="s">
        <v>36</v>
      </c>
      <c r="K1991" s="2" t="s">
        <v>16</v>
      </c>
    </row>
    <row r="1992" spans="1:11" x14ac:dyDescent="0.3">
      <c r="A1992">
        <v>1991</v>
      </c>
      <c r="B1992" s="1">
        <v>45373</v>
      </c>
      <c r="C1992" s="2" t="s">
        <v>30</v>
      </c>
      <c r="D1992" s="2" t="s">
        <v>20</v>
      </c>
      <c r="E1992" s="3">
        <v>0.64583333333333337</v>
      </c>
      <c r="F1992" s="3">
        <v>0.65972222222222221</v>
      </c>
      <c r="G1992">
        <v>20</v>
      </c>
      <c r="H1992" s="2" t="s">
        <v>43</v>
      </c>
      <c r="I1992" s="2" t="s">
        <v>14</v>
      </c>
      <c r="J1992" s="2" t="s">
        <v>40</v>
      </c>
      <c r="K1992" s="2" t="s">
        <v>16</v>
      </c>
    </row>
    <row r="1993" spans="1:11" x14ac:dyDescent="0.3">
      <c r="A1993">
        <v>1992</v>
      </c>
      <c r="B1993" s="1">
        <v>45373</v>
      </c>
      <c r="C1993" s="2" t="s">
        <v>30</v>
      </c>
      <c r="D1993" s="2" t="s">
        <v>24</v>
      </c>
      <c r="E1993" s="3">
        <v>0.91666666666666663</v>
      </c>
      <c r="F1993" s="3">
        <v>0.94236111111111109</v>
      </c>
      <c r="G1993">
        <v>37</v>
      </c>
      <c r="H1993" s="2" t="s">
        <v>31</v>
      </c>
      <c r="I1993" s="2" t="s">
        <v>18</v>
      </c>
      <c r="J1993" s="2" t="s">
        <v>22</v>
      </c>
      <c r="K1993" s="2" t="s">
        <v>16</v>
      </c>
    </row>
    <row r="1994" spans="1:11" x14ac:dyDescent="0.3">
      <c r="A1994">
        <v>1993</v>
      </c>
      <c r="B1994" s="1">
        <v>45373</v>
      </c>
      <c r="C1994" s="2" t="s">
        <v>30</v>
      </c>
      <c r="D1994" s="2" t="s">
        <v>24</v>
      </c>
      <c r="E1994" s="3">
        <v>0.9819444444444444</v>
      </c>
      <c r="F1994" s="3">
        <v>0.99097222222222225</v>
      </c>
      <c r="G1994">
        <v>13</v>
      </c>
      <c r="H1994" s="2" t="s">
        <v>34</v>
      </c>
      <c r="I1994" s="2" t="s">
        <v>18</v>
      </c>
      <c r="J1994" s="2" t="s">
        <v>32</v>
      </c>
      <c r="K1994" s="2" t="s">
        <v>16</v>
      </c>
    </row>
    <row r="1995" spans="1:11" x14ac:dyDescent="0.3">
      <c r="A1995">
        <v>1994</v>
      </c>
      <c r="B1995" s="1">
        <v>45373</v>
      </c>
      <c r="C1995" s="2" t="s">
        <v>35</v>
      </c>
      <c r="D1995" s="2" t="s">
        <v>12</v>
      </c>
      <c r="E1995" s="3">
        <v>0.25</v>
      </c>
      <c r="F1995" s="3">
        <v>0.28402777777777777</v>
      </c>
      <c r="G1995">
        <v>49</v>
      </c>
      <c r="H1995" s="2" t="s">
        <v>34</v>
      </c>
      <c r="I1995" s="2" t="s">
        <v>18</v>
      </c>
      <c r="J1995" s="2" t="s">
        <v>23</v>
      </c>
      <c r="K1995" s="2" t="s">
        <v>16</v>
      </c>
    </row>
    <row r="1996" spans="1:11" x14ac:dyDescent="0.3">
      <c r="A1996">
        <v>1995</v>
      </c>
      <c r="B1996" s="1">
        <v>45373</v>
      </c>
      <c r="C1996" s="2" t="s">
        <v>35</v>
      </c>
      <c r="D1996" s="2" t="s">
        <v>12</v>
      </c>
      <c r="E1996" s="3">
        <v>0.29652777777777778</v>
      </c>
      <c r="F1996" s="3">
        <v>0.31736111111111109</v>
      </c>
      <c r="G1996">
        <v>30</v>
      </c>
      <c r="H1996" s="2" t="s">
        <v>37</v>
      </c>
      <c r="I1996" s="2" t="s">
        <v>18</v>
      </c>
      <c r="J1996" s="2" t="s">
        <v>15</v>
      </c>
      <c r="K1996" s="2" t="s">
        <v>16</v>
      </c>
    </row>
    <row r="1997" spans="1:11" x14ac:dyDescent="0.3">
      <c r="A1997">
        <v>1996</v>
      </c>
      <c r="B1997" s="1">
        <v>45373</v>
      </c>
      <c r="C1997" s="2" t="s">
        <v>35</v>
      </c>
      <c r="D1997" s="2" t="s">
        <v>20</v>
      </c>
      <c r="E1997" s="3">
        <v>0.58333333333333337</v>
      </c>
      <c r="F1997" s="3">
        <v>0.59166666666666667</v>
      </c>
      <c r="G1997">
        <v>12</v>
      </c>
      <c r="H1997" s="2" t="s">
        <v>17</v>
      </c>
      <c r="I1997" s="2" t="s">
        <v>18</v>
      </c>
      <c r="J1997" s="2" t="s">
        <v>42</v>
      </c>
      <c r="K1997" s="2" t="s">
        <v>16</v>
      </c>
    </row>
    <row r="1998" spans="1:11" x14ac:dyDescent="0.3">
      <c r="A1998">
        <v>1997</v>
      </c>
      <c r="B1998" s="1">
        <v>45373</v>
      </c>
      <c r="C1998" s="2" t="s">
        <v>35</v>
      </c>
      <c r="D1998" s="2" t="s">
        <v>20</v>
      </c>
      <c r="E1998" s="3">
        <v>0.61805555555555558</v>
      </c>
      <c r="F1998" s="3">
        <v>0.59513888888888888</v>
      </c>
      <c r="G1998">
        <v>27</v>
      </c>
      <c r="H1998" s="2" t="s">
        <v>34</v>
      </c>
      <c r="I1998" s="2" t="s">
        <v>18</v>
      </c>
      <c r="J1998" s="2" t="s">
        <v>46</v>
      </c>
      <c r="K1998" s="2" t="s">
        <v>16</v>
      </c>
    </row>
    <row r="1999" spans="1:11" x14ac:dyDescent="0.3">
      <c r="A1999">
        <v>1998</v>
      </c>
      <c r="B1999" s="1">
        <v>45373</v>
      </c>
      <c r="C1999" s="2" t="s">
        <v>35</v>
      </c>
      <c r="D1999" s="2" t="s">
        <v>24</v>
      </c>
      <c r="E1999" s="3">
        <v>0.91666666666666663</v>
      </c>
      <c r="F1999" s="3">
        <v>0.92708333333333337</v>
      </c>
      <c r="G1999">
        <v>15</v>
      </c>
      <c r="H1999" s="2" t="s">
        <v>31</v>
      </c>
      <c r="I1999" s="2" t="s">
        <v>18</v>
      </c>
      <c r="J1999" s="2" t="s">
        <v>40</v>
      </c>
      <c r="K1999" s="2" t="s">
        <v>16</v>
      </c>
    </row>
    <row r="2000" spans="1:11" x14ac:dyDescent="0.3">
      <c r="A2000">
        <v>1999</v>
      </c>
      <c r="B2000" s="1">
        <v>45373</v>
      </c>
      <c r="C2000" s="2" t="s">
        <v>35</v>
      </c>
      <c r="D2000" s="2" t="s">
        <v>24</v>
      </c>
      <c r="E2000" s="3">
        <v>0.93958333333333333</v>
      </c>
      <c r="F2000" s="3">
        <v>0.94027777777777777</v>
      </c>
      <c r="G2000">
        <v>1</v>
      </c>
      <c r="H2000" s="2" t="s">
        <v>31</v>
      </c>
      <c r="I2000" s="2" t="s">
        <v>18</v>
      </c>
      <c r="J2000" s="2" t="s">
        <v>23</v>
      </c>
      <c r="K2000" s="2" t="s">
        <v>16</v>
      </c>
    </row>
    <row r="2001" spans="1:11" x14ac:dyDescent="0.3">
      <c r="A2001">
        <v>2000</v>
      </c>
      <c r="B2001" s="1">
        <v>45373</v>
      </c>
      <c r="C2001" s="2" t="s">
        <v>41</v>
      </c>
      <c r="D2001" s="2" t="s">
        <v>12</v>
      </c>
      <c r="E2001" s="3">
        <v>0.25</v>
      </c>
      <c r="F2001" s="3">
        <v>0.26597222222222222</v>
      </c>
      <c r="G2001">
        <v>23</v>
      </c>
      <c r="H2001" s="2" t="s">
        <v>34</v>
      </c>
      <c r="I2001" s="2" t="s">
        <v>18</v>
      </c>
      <c r="J2001" s="2" t="s">
        <v>23</v>
      </c>
      <c r="K2001" s="2" t="s">
        <v>16</v>
      </c>
    </row>
    <row r="2002" spans="1:11" x14ac:dyDescent="0.3">
      <c r="A2002">
        <v>2001</v>
      </c>
      <c r="B2002" s="1">
        <v>45373</v>
      </c>
      <c r="C2002" s="2" t="s">
        <v>41</v>
      </c>
      <c r="D2002" s="2" t="s">
        <v>20</v>
      </c>
      <c r="E2002" s="3">
        <v>0.58333333333333337</v>
      </c>
      <c r="F2002" s="3">
        <v>0.6166666666666667</v>
      </c>
      <c r="G2002">
        <v>48</v>
      </c>
      <c r="H2002" s="2" t="s">
        <v>39</v>
      </c>
      <c r="I2002" s="2" t="s">
        <v>14</v>
      </c>
      <c r="J2002" s="2" t="s">
        <v>28</v>
      </c>
      <c r="K2002" s="2" t="s">
        <v>16</v>
      </c>
    </row>
    <row r="2003" spans="1:11" x14ac:dyDescent="0.3">
      <c r="A2003">
        <v>2002</v>
      </c>
      <c r="B2003" s="1">
        <v>45373</v>
      </c>
      <c r="C2003" s="2" t="s">
        <v>41</v>
      </c>
      <c r="D2003" s="2" t="s">
        <v>20</v>
      </c>
      <c r="E2003" s="3">
        <v>0.63749999999999996</v>
      </c>
      <c r="F2003" s="3">
        <v>0.64513888888888893</v>
      </c>
      <c r="G2003">
        <v>11</v>
      </c>
      <c r="H2003" s="2" t="s">
        <v>43</v>
      </c>
      <c r="I2003" s="2" t="s">
        <v>14</v>
      </c>
      <c r="J2003" s="2" t="s">
        <v>29</v>
      </c>
      <c r="K2003" s="2" t="s">
        <v>16</v>
      </c>
    </row>
    <row r="2004" spans="1:11" x14ac:dyDescent="0.3">
      <c r="A2004">
        <v>2003</v>
      </c>
      <c r="B2004" s="1">
        <v>45373</v>
      </c>
      <c r="C2004" s="2" t="s">
        <v>41</v>
      </c>
      <c r="D2004" s="2" t="s">
        <v>24</v>
      </c>
      <c r="E2004" s="3">
        <v>0.91666666666666663</v>
      </c>
      <c r="F2004" s="3">
        <v>0.92638888888888893</v>
      </c>
      <c r="G2004">
        <v>14</v>
      </c>
      <c r="H2004" s="2" t="s">
        <v>39</v>
      </c>
      <c r="I2004" s="2" t="s">
        <v>14</v>
      </c>
      <c r="J2004" s="2" t="s">
        <v>28</v>
      </c>
      <c r="K2004" s="2" t="s">
        <v>16</v>
      </c>
    </row>
    <row r="2005" spans="1:11" x14ac:dyDescent="0.3">
      <c r="A2005">
        <v>2004</v>
      </c>
      <c r="B2005" s="1">
        <v>45373</v>
      </c>
      <c r="C2005" s="2" t="s">
        <v>44</v>
      </c>
      <c r="D2005" s="2" t="s">
        <v>12</v>
      </c>
      <c r="E2005" s="3">
        <v>0.25</v>
      </c>
      <c r="F2005" s="3">
        <v>0.28888888888888886</v>
      </c>
      <c r="G2005">
        <v>56</v>
      </c>
      <c r="H2005" s="2" t="s">
        <v>21</v>
      </c>
      <c r="I2005" s="2" t="s">
        <v>14</v>
      </c>
      <c r="J2005" s="2" t="s">
        <v>45</v>
      </c>
      <c r="K2005" s="2" t="s">
        <v>16</v>
      </c>
    </row>
    <row r="2006" spans="1:11" x14ac:dyDescent="0.3">
      <c r="A2006">
        <v>2005</v>
      </c>
      <c r="B2006" s="1">
        <v>45373</v>
      </c>
      <c r="C2006" s="2" t="s">
        <v>44</v>
      </c>
      <c r="D2006" s="2" t="s">
        <v>20</v>
      </c>
      <c r="E2006" s="3">
        <v>0.58333333333333337</v>
      </c>
      <c r="F2006" s="3">
        <v>0.61319444444444449</v>
      </c>
      <c r="G2006">
        <v>43</v>
      </c>
      <c r="H2006" s="2" t="s">
        <v>39</v>
      </c>
      <c r="I2006" s="2" t="s">
        <v>14</v>
      </c>
      <c r="J2006" s="2" t="s">
        <v>40</v>
      </c>
      <c r="K2006" s="2" t="s">
        <v>16</v>
      </c>
    </row>
    <row r="2007" spans="1:11" x14ac:dyDescent="0.3">
      <c r="A2007">
        <v>2006</v>
      </c>
      <c r="B2007" s="1">
        <v>45373</v>
      </c>
      <c r="C2007" s="2" t="s">
        <v>44</v>
      </c>
      <c r="D2007" s="2" t="s">
        <v>20</v>
      </c>
      <c r="E2007" s="3">
        <v>0.64027777777777772</v>
      </c>
      <c r="F2007" s="3">
        <v>0.65277777777777779</v>
      </c>
      <c r="G2007">
        <v>18</v>
      </c>
      <c r="H2007" s="2" t="s">
        <v>43</v>
      </c>
      <c r="I2007" s="2" t="s">
        <v>14</v>
      </c>
      <c r="J2007" s="2" t="s">
        <v>32</v>
      </c>
      <c r="K2007" s="2" t="s">
        <v>16</v>
      </c>
    </row>
    <row r="2008" spans="1:11" x14ac:dyDescent="0.3">
      <c r="A2008">
        <v>2007</v>
      </c>
      <c r="B2008" s="1">
        <v>45373</v>
      </c>
      <c r="C2008" s="2" t="s">
        <v>44</v>
      </c>
      <c r="D2008" s="2" t="s">
        <v>20</v>
      </c>
      <c r="E2008" s="3">
        <v>0.69236111111111109</v>
      </c>
      <c r="F2008" s="3">
        <v>0.7</v>
      </c>
      <c r="G2008">
        <v>11</v>
      </c>
      <c r="H2008" s="2" t="s">
        <v>17</v>
      </c>
      <c r="I2008" s="2" t="s">
        <v>18</v>
      </c>
      <c r="J2008" s="2" t="s">
        <v>15</v>
      </c>
      <c r="K2008" s="2" t="s">
        <v>16</v>
      </c>
    </row>
    <row r="2009" spans="1:11" x14ac:dyDescent="0.3">
      <c r="A2009">
        <v>2008</v>
      </c>
      <c r="B2009" s="1">
        <v>45373</v>
      </c>
      <c r="C2009" s="2" t="s">
        <v>44</v>
      </c>
      <c r="D2009" s="2" t="s">
        <v>24</v>
      </c>
      <c r="E2009" s="3">
        <v>0.91666666666666663</v>
      </c>
      <c r="F2009" s="3">
        <v>0.95694444444444449</v>
      </c>
      <c r="G2009">
        <v>58</v>
      </c>
      <c r="H2009" s="2" t="s">
        <v>27</v>
      </c>
      <c r="I2009" s="2" t="s">
        <v>18</v>
      </c>
      <c r="J2009" s="2" t="s">
        <v>46</v>
      </c>
      <c r="K2009" s="2" t="s">
        <v>16</v>
      </c>
    </row>
    <row r="2010" spans="1:11" x14ac:dyDescent="0.3">
      <c r="A2010">
        <v>2009</v>
      </c>
      <c r="B2010" s="1">
        <v>45373</v>
      </c>
      <c r="C2010" s="2" t="s">
        <v>44</v>
      </c>
      <c r="D2010" s="2" t="s">
        <v>24</v>
      </c>
      <c r="E2010" s="3">
        <v>0.97777777777777775</v>
      </c>
      <c r="F2010" s="3">
        <v>0.99930555555555556</v>
      </c>
      <c r="G2010">
        <v>31</v>
      </c>
      <c r="H2010" s="2" t="s">
        <v>17</v>
      </c>
      <c r="I2010" s="2" t="s">
        <v>18</v>
      </c>
      <c r="J2010" s="2" t="s">
        <v>15</v>
      </c>
      <c r="K2010" s="2" t="s">
        <v>16</v>
      </c>
    </row>
    <row r="2011" spans="1:11" x14ac:dyDescent="0.3">
      <c r="A2011">
        <v>2010</v>
      </c>
      <c r="B2011" s="1">
        <v>45373</v>
      </c>
      <c r="C2011" s="2" t="s">
        <v>44</v>
      </c>
      <c r="D2011" s="2" t="s">
        <v>24</v>
      </c>
      <c r="E2011" s="3">
        <v>2.7083333333333334E-2</v>
      </c>
      <c r="F2011" s="3">
        <v>3.3333333333333333E-2</v>
      </c>
      <c r="G2011">
        <v>9</v>
      </c>
      <c r="H2011" s="2" t="s">
        <v>37</v>
      </c>
      <c r="I2011" s="2" t="s">
        <v>18</v>
      </c>
      <c r="J2011" s="2" t="s">
        <v>26</v>
      </c>
      <c r="K2011" s="2" t="s">
        <v>16</v>
      </c>
    </row>
    <row r="2012" spans="1:11" x14ac:dyDescent="0.3">
      <c r="A2012">
        <v>2011</v>
      </c>
      <c r="B2012" s="1">
        <v>45374</v>
      </c>
      <c r="C2012" s="2" t="s">
        <v>11</v>
      </c>
      <c r="D2012" s="2" t="s">
        <v>12</v>
      </c>
      <c r="E2012" s="3">
        <v>0.25</v>
      </c>
      <c r="F2012" s="3">
        <v>0.26180555555555557</v>
      </c>
      <c r="G2012">
        <v>17</v>
      </c>
      <c r="H2012" s="2" t="s">
        <v>34</v>
      </c>
      <c r="I2012" s="2" t="s">
        <v>18</v>
      </c>
      <c r="J2012" s="2" t="s">
        <v>28</v>
      </c>
      <c r="K2012" s="2" t="s">
        <v>16</v>
      </c>
    </row>
    <row r="2013" spans="1:11" x14ac:dyDescent="0.3">
      <c r="A2013">
        <v>2012</v>
      </c>
      <c r="B2013" s="1">
        <v>45374</v>
      </c>
      <c r="C2013" s="2" t="s">
        <v>11</v>
      </c>
      <c r="D2013" s="2" t="s">
        <v>20</v>
      </c>
      <c r="E2013" s="3">
        <v>0.58333333333333337</v>
      </c>
      <c r="F2013" s="3">
        <v>0.58402777777777781</v>
      </c>
      <c r="G2013">
        <v>1</v>
      </c>
      <c r="H2013" s="2" t="s">
        <v>37</v>
      </c>
      <c r="I2013" s="2" t="s">
        <v>18</v>
      </c>
      <c r="J2013" s="2" t="s">
        <v>29</v>
      </c>
      <c r="K2013" s="2" t="s">
        <v>16</v>
      </c>
    </row>
    <row r="2014" spans="1:11" x14ac:dyDescent="0.3">
      <c r="A2014">
        <v>2013</v>
      </c>
      <c r="B2014" s="1">
        <v>45374</v>
      </c>
      <c r="C2014" s="2" t="s">
        <v>11</v>
      </c>
      <c r="D2014" s="2" t="s">
        <v>24</v>
      </c>
      <c r="E2014" s="3">
        <v>0.91666666666666663</v>
      </c>
      <c r="F2014" s="3">
        <v>0.92708333333333337</v>
      </c>
      <c r="G2014">
        <v>15</v>
      </c>
      <c r="H2014" s="2" t="s">
        <v>34</v>
      </c>
      <c r="I2014" s="2" t="s">
        <v>18</v>
      </c>
      <c r="J2014" s="2" t="s">
        <v>36</v>
      </c>
      <c r="K2014" s="2" t="s">
        <v>16</v>
      </c>
    </row>
    <row r="2015" spans="1:11" x14ac:dyDescent="0.3">
      <c r="A2015">
        <v>2014</v>
      </c>
      <c r="B2015" s="1">
        <v>45374</v>
      </c>
      <c r="C2015" s="2" t="s">
        <v>11</v>
      </c>
      <c r="D2015" s="2" t="s">
        <v>24</v>
      </c>
      <c r="E2015" s="3">
        <v>0.96180555555555558</v>
      </c>
      <c r="F2015" s="3">
        <v>0.9819444444444444</v>
      </c>
      <c r="G2015">
        <v>29</v>
      </c>
      <c r="H2015" s="2" t="s">
        <v>13</v>
      </c>
      <c r="I2015" s="2" t="s">
        <v>14</v>
      </c>
      <c r="J2015" s="2" t="s">
        <v>36</v>
      </c>
      <c r="K2015" s="2" t="s">
        <v>16</v>
      </c>
    </row>
    <row r="2016" spans="1:11" x14ac:dyDescent="0.3">
      <c r="A2016">
        <v>2015</v>
      </c>
      <c r="B2016" s="1">
        <v>45374</v>
      </c>
      <c r="C2016" s="2" t="s">
        <v>30</v>
      </c>
      <c r="D2016" s="2" t="s">
        <v>12</v>
      </c>
      <c r="E2016" s="3">
        <v>0.25</v>
      </c>
      <c r="F2016" s="3">
        <v>0.26180555555555557</v>
      </c>
      <c r="G2016">
        <v>17</v>
      </c>
      <c r="H2016" s="2" t="s">
        <v>39</v>
      </c>
      <c r="I2016" s="2" t="s">
        <v>14</v>
      </c>
      <c r="J2016" s="2" t="s">
        <v>26</v>
      </c>
      <c r="K2016" s="2" t="s">
        <v>16</v>
      </c>
    </row>
    <row r="2017" spans="1:11" x14ac:dyDescent="0.3">
      <c r="A2017">
        <v>2016</v>
      </c>
      <c r="B2017" s="1">
        <v>45374</v>
      </c>
      <c r="C2017" s="2" t="s">
        <v>30</v>
      </c>
      <c r="D2017" s="2" t="s">
        <v>20</v>
      </c>
      <c r="E2017" s="3">
        <v>0.58333333333333337</v>
      </c>
      <c r="F2017" s="3">
        <v>0.61875000000000002</v>
      </c>
      <c r="G2017">
        <v>51</v>
      </c>
      <c r="H2017" s="2" t="s">
        <v>39</v>
      </c>
      <c r="I2017" s="2" t="s">
        <v>14</v>
      </c>
      <c r="J2017" s="2" t="s">
        <v>36</v>
      </c>
      <c r="K2017" s="2" t="s">
        <v>16</v>
      </c>
    </row>
    <row r="2018" spans="1:11" x14ac:dyDescent="0.3">
      <c r="A2018">
        <v>2017</v>
      </c>
      <c r="B2018" s="1">
        <v>45374</v>
      </c>
      <c r="C2018" s="2" t="s">
        <v>30</v>
      </c>
      <c r="D2018" s="2" t="s">
        <v>20</v>
      </c>
      <c r="E2018" s="3">
        <v>0.65277777777777779</v>
      </c>
      <c r="F2018" s="3">
        <v>0.65555555555555556</v>
      </c>
      <c r="G2018">
        <v>4</v>
      </c>
      <c r="H2018" s="2" t="s">
        <v>25</v>
      </c>
      <c r="I2018" s="2" t="s">
        <v>14</v>
      </c>
      <c r="J2018" s="2" t="s">
        <v>32</v>
      </c>
      <c r="K2018" s="2" t="s">
        <v>16</v>
      </c>
    </row>
    <row r="2019" spans="1:11" x14ac:dyDescent="0.3">
      <c r="A2019">
        <v>2018</v>
      </c>
      <c r="B2019" s="1">
        <v>45374</v>
      </c>
      <c r="C2019" s="2" t="s">
        <v>30</v>
      </c>
      <c r="D2019" s="2" t="s">
        <v>24</v>
      </c>
      <c r="E2019" s="3">
        <v>0.91666666666666663</v>
      </c>
      <c r="F2019" s="3">
        <v>0.94374999999999998</v>
      </c>
      <c r="G2019">
        <v>39</v>
      </c>
      <c r="H2019" s="2" t="s">
        <v>13</v>
      </c>
      <c r="I2019" s="2" t="s">
        <v>14</v>
      </c>
      <c r="J2019" s="2" t="s">
        <v>19</v>
      </c>
      <c r="K2019" s="2" t="s">
        <v>16</v>
      </c>
    </row>
    <row r="2020" spans="1:11" x14ac:dyDescent="0.3">
      <c r="A2020">
        <v>2019</v>
      </c>
      <c r="B2020" s="1">
        <v>45374</v>
      </c>
      <c r="C2020" s="2" t="s">
        <v>30</v>
      </c>
      <c r="D2020" s="2" t="s">
        <v>24</v>
      </c>
      <c r="E2020" s="3">
        <v>0.97638888888888886</v>
      </c>
      <c r="F2020" s="3">
        <v>0.98611111111111116</v>
      </c>
      <c r="G2020">
        <v>14</v>
      </c>
      <c r="H2020" s="2" t="s">
        <v>34</v>
      </c>
      <c r="I2020" s="2" t="s">
        <v>18</v>
      </c>
      <c r="J2020" s="2" t="s">
        <v>45</v>
      </c>
      <c r="K2020" s="2" t="s">
        <v>16</v>
      </c>
    </row>
    <row r="2021" spans="1:11" x14ac:dyDescent="0.3">
      <c r="A2021">
        <v>2020</v>
      </c>
      <c r="B2021" s="1">
        <v>45374</v>
      </c>
      <c r="C2021" s="2" t="s">
        <v>30</v>
      </c>
      <c r="D2021" s="2" t="s">
        <v>24</v>
      </c>
      <c r="E2021" s="3">
        <v>2.0833333333333333E-3</v>
      </c>
      <c r="F2021" s="3">
        <v>1.3888888888888888E-2</v>
      </c>
      <c r="G2021">
        <v>17</v>
      </c>
      <c r="H2021" s="2" t="s">
        <v>17</v>
      </c>
      <c r="I2021" s="2" t="s">
        <v>18</v>
      </c>
      <c r="J2021" s="2" t="s">
        <v>26</v>
      </c>
      <c r="K2021" s="2" t="s">
        <v>16</v>
      </c>
    </row>
    <row r="2022" spans="1:11" x14ac:dyDescent="0.3">
      <c r="A2022">
        <v>2021</v>
      </c>
      <c r="B2022" s="1">
        <v>45374</v>
      </c>
      <c r="C2022" s="2" t="s">
        <v>35</v>
      </c>
      <c r="D2022" s="2" t="s">
        <v>12</v>
      </c>
      <c r="E2022" s="3">
        <v>0.25</v>
      </c>
      <c r="F2022" s="3">
        <v>0.2590277777777778</v>
      </c>
      <c r="G2022">
        <v>13</v>
      </c>
      <c r="H2022" s="2" t="s">
        <v>31</v>
      </c>
      <c r="I2022" s="2" t="s">
        <v>18</v>
      </c>
      <c r="J2022" s="2" t="s">
        <v>29</v>
      </c>
      <c r="K2022" s="2" t="s">
        <v>16</v>
      </c>
    </row>
    <row r="2023" spans="1:11" x14ac:dyDescent="0.3">
      <c r="A2023">
        <v>2022</v>
      </c>
      <c r="B2023" s="1">
        <v>45374</v>
      </c>
      <c r="C2023" s="2" t="s">
        <v>35</v>
      </c>
      <c r="D2023" s="2" t="s">
        <v>20</v>
      </c>
      <c r="E2023" s="3">
        <v>0.58333333333333337</v>
      </c>
      <c r="F2023" s="3">
        <v>0.60138888888888886</v>
      </c>
      <c r="G2023">
        <v>26</v>
      </c>
      <c r="H2023" s="2" t="s">
        <v>21</v>
      </c>
      <c r="I2023" s="2" t="s">
        <v>14</v>
      </c>
      <c r="J2023" s="2" t="s">
        <v>38</v>
      </c>
      <c r="K2023" s="2" t="s">
        <v>16</v>
      </c>
    </row>
    <row r="2024" spans="1:11" x14ac:dyDescent="0.3">
      <c r="A2024">
        <v>2023</v>
      </c>
      <c r="B2024" s="1">
        <v>45374</v>
      </c>
      <c r="C2024" s="2" t="s">
        <v>35</v>
      </c>
      <c r="D2024" s="2" t="s">
        <v>20</v>
      </c>
      <c r="E2024" s="3">
        <v>0.63402777777777775</v>
      </c>
      <c r="F2024" s="3">
        <v>0.66388888888888886</v>
      </c>
      <c r="G2024">
        <v>43</v>
      </c>
      <c r="H2024" s="2" t="s">
        <v>39</v>
      </c>
      <c r="I2024" s="2" t="s">
        <v>14</v>
      </c>
      <c r="J2024" s="2" t="s">
        <v>38</v>
      </c>
      <c r="K2024" s="2" t="s">
        <v>16</v>
      </c>
    </row>
    <row r="2025" spans="1:11" x14ac:dyDescent="0.3">
      <c r="A2025">
        <v>2024</v>
      </c>
      <c r="B2025" s="1">
        <v>45374</v>
      </c>
      <c r="C2025" s="2" t="s">
        <v>35</v>
      </c>
      <c r="D2025" s="2" t="s">
        <v>24</v>
      </c>
      <c r="E2025" s="3">
        <v>0.91666666666666663</v>
      </c>
      <c r="F2025" s="3">
        <v>0.9375</v>
      </c>
      <c r="G2025">
        <v>30</v>
      </c>
      <c r="H2025" s="2" t="s">
        <v>27</v>
      </c>
      <c r="I2025" s="2" t="s">
        <v>18</v>
      </c>
      <c r="J2025" s="2" t="s">
        <v>42</v>
      </c>
      <c r="K2025" s="2" t="s">
        <v>16</v>
      </c>
    </row>
    <row r="2026" spans="1:11" x14ac:dyDescent="0.3">
      <c r="A2026">
        <v>2025</v>
      </c>
      <c r="B2026" s="1">
        <v>45374</v>
      </c>
      <c r="C2026" s="2" t="s">
        <v>41</v>
      </c>
      <c r="D2026" s="2" t="s">
        <v>12</v>
      </c>
      <c r="E2026" s="3">
        <v>0.25</v>
      </c>
      <c r="F2026" s="3">
        <v>0.28819444444444442</v>
      </c>
      <c r="G2026">
        <v>55</v>
      </c>
      <c r="H2026" s="2" t="s">
        <v>13</v>
      </c>
      <c r="I2026" s="2" t="s">
        <v>14</v>
      </c>
      <c r="J2026" s="2" t="s">
        <v>42</v>
      </c>
      <c r="K2026" s="2" t="s">
        <v>16</v>
      </c>
    </row>
    <row r="2027" spans="1:11" x14ac:dyDescent="0.3">
      <c r="A2027">
        <v>2026</v>
      </c>
      <c r="B2027" s="1">
        <v>45374</v>
      </c>
      <c r="C2027" s="2" t="s">
        <v>41</v>
      </c>
      <c r="D2027" s="2" t="s">
        <v>20</v>
      </c>
      <c r="E2027" s="3">
        <v>0.58333333333333337</v>
      </c>
      <c r="F2027" s="3">
        <v>0.59305555555555556</v>
      </c>
      <c r="G2027">
        <v>14</v>
      </c>
      <c r="H2027" s="2" t="s">
        <v>17</v>
      </c>
      <c r="I2027" s="2" t="s">
        <v>18</v>
      </c>
      <c r="J2027" s="2" t="s">
        <v>15</v>
      </c>
      <c r="K2027" s="2" t="s">
        <v>16</v>
      </c>
    </row>
    <row r="2028" spans="1:11" x14ac:dyDescent="0.3">
      <c r="A2028">
        <v>2027</v>
      </c>
      <c r="B2028" s="1">
        <v>45374</v>
      </c>
      <c r="C2028" s="2" t="s">
        <v>41</v>
      </c>
      <c r="D2028" s="2" t="s">
        <v>20</v>
      </c>
      <c r="E2028" s="3">
        <v>0.62083333333333335</v>
      </c>
      <c r="F2028" s="3">
        <v>0.66249999999999998</v>
      </c>
      <c r="G2028">
        <v>60</v>
      </c>
      <c r="H2028" s="2" t="s">
        <v>37</v>
      </c>
      <c r="I2028" s="2" t="s">
        <v>18</v>
      </c>
      <c r="J2028" s="2" t="s">
        <v>36</v>
      </c>
      <c r="K2028" s="2" t="s">
        <v>16</v>
      </c>
    </row>
    <row r="2029" spans="1:11" x14ac:dyDescent="0.3">
      <c r="A2029">
        <v>2028</v>
      </c>
      <c r="B2029" s="1">
        <v>45374</v>
      </c>
      <c r="C2029" s="2" t="s">
        <v>41</v>
      </c>
      <c r="D2029" s="2" t="s">
        <v>20</v>
      </c>
      <c r="E2029" s="3">
        <v>0.67222222222222228</v>
      </c>
      <c r="F2029" s="3">
        <v>0.67777777777777781</v>
      </c>
      <c r="G2029">
        <v>8</v>
      </c>
      <c r="H2029" s="2" t="s">
        <v>17</v>
      </c>
      <c r="I2029" s="2" t="s">
        <v>18</v>
      </c>
      <c r="J2029" s="2" t="s">
        <v>28</v>
      </c>
      <c r="K2029" s="2" t="s">
        <v>16</v>
      </c>
    </row>
    <row r="2030" spans="1:11" x14ac:dyDescent="0.3">
      <c r="A2030">
        <v>2029</v>
      </c>
      <c r="B2030" s="1">
        <v>45374</v>
      </c>
      <c r="C2030" s="2" t="s">
        <v>41</v>
      </c>
      <c r="D2030" s="2" t="s">
        <v>24</v>
      </c>
      <c r="E2030" s="3">
        <v>0.91666666666666663</v>
      </c>
      <c r="F2030" s="3">
        <v>0.92847222222222225</v>
      </c>
      <c r="G2030">
        <v>17</v>
      </c>
      <c r="H2030" s="2" t="s">
        <v>27</v>
      </c>
      <c r="I2030" s="2" t="s">
        <v>18</v>
      </c>
      <c r="J2030" s="2" t="s">
        <v>36</v>
      </c>
      <c r="K2030" s="2" t="s">
        <v>16</v>
      </c>
    </row>
    <row r="2031" spans="1:11" x14ac:dyDescent="0.3">
      <c r="A2031">
        <v>2030</v>
      </c>
      <c r="B2031" s="1">
        <v>45374</v>
      </c>
      <c r="C2031" s="2" t="s">
        <v>44</v>
      </c>
      <c r="D2031" s="2" t="s">
        <v>12</v>
      </c>
      <c r="E2031" s="3">
        <v>0.25</v>
      </c>
      <c r="F2031" s="3">
        <v>0.27361111111111114</v>
      </c>
      <c r="G2031">
        <v>34</v>
      </c>
      <c r="H2031" s="2" t="s">
        <v>34</v>
      </c>
      <c r="I2031" s="2" t="s">
        <v>18</v>
      </c>
      <c r="J2031" s="2" t="s">
        <v>42</v>
      </c>
      <c r="K2031" s="2" t="s">
        <v>16</v>
      </c>
    </row>
    <row r="2032" spans="1:11" x14ac:dyDescent="0.3">
      <c r="A2032">
        <v>2031</v>
      </c>
      <c r="B2032" s="1">
        <v>45374</v>
      </c>
      <c r="C2032" s="2" t="s">
        <v>44</v>
      </c>
      <c r="D2032" s="2" t="s">
        <v>20</v>
      </c>
      <c r="E2032" s="3">
        <v>0.58333333333333337</v>
      </c>
      <c r="F2032" s="3">
        <v>0.59652777777777777</v>
      </c>
      <c r="G2032">
        <v>19</v>
      </c>
      <c r="H2032" s="2" t="s">
        <v>25</v>
      </c>
      <c r="I2032" s="2" t="s">
        <v>14</v>
      </c>
      <c r="J2032" s="2" t="s">
        <v>45</v>
      </c>
      <c r="K2032" s="2" t="s">
        <v>16</v>
      </c>
    </row>
    <row r="2033" spans="1:11" x14ac:dyDescent="0.3">
      <c r="A2033">
        <v>2032</v>
      </c>
      <c r="B2033" s="1">
        <v>45374</v>
      </c>
      <c r="C2033" s="2" t="s">
        <v>44</v>
      </c>
      <c r="D2033" s="2" t="s">
        <v>24</v>
      </c>
      <c r="E2033" s="3">
        <v>0.91666666666666663</v>
      </c>
      <c r="F2033" s="3">
        <v>0.92569444444444449</v>
      </c>
      <c r="G2033">
        <v>13</v>
      </c>
      <c r="H2033" s="2" t="s">
        <v>31</v>
      </c>
      <c r="I2033" s="2" t="s">
        <v>18</v>
      </c>
      <c r="J2033" s="2" t="s">
        <v>36</v>
      </c>
      <c r="K2033" s="2" t="s">
        <v>16</v>
      </c>
    </row>
    <row r="2034" spans="1:11" x14ac:dyDescent="0.3">
      <c r="A2034">
        <v>2033</v>
      </c>
      <c r="B2034" s="1">
        <v>45375</v>
      </c>
      <c r="C2034" s="2" t="s">
        <v>11</v>
      </c>
      <c r="D2034" s="2" t="s">
        <v>12</v>
      </c>
      <c r="E2034" s="3">
        <v>0.25</v>
      </c>
      <c r="F2034" s="3">
        <v>0.25069444444444444</v>
      </c>
      <c r="G2034">
        <v>1</v>
      </c>
      <c r="H2034" s="2" t="s">
        <v>13</v>
      </c>
      <c r="I2034" s="2" t="s">
        <v>14</v>
      </c>
      <c r="J2034" s="2" t="s">
        <v>15</v>
      </c>
      <c r="K2034" s="2" t="s">
        <v>16</v>
      </c>
    </row>
    <row r="2035" spans="1:11" x14ac:dyDescent="0.3">
      <c r="A2035">
        <v>2034</v>
      </c>
      <c r="B2035" s="1">
        <v>45375</v>
      </c>
      <c r="C2035" s="2" t="s">
        <v>11</v>
      </c>
      <c r="D2035" s="2" t="s">
        <v>20</v>
      </c>
      <c r="E2035" s="3">
        <v>0.58333333333333337</v>
      </c>
      <c r="F2035" s="3">
        <v>0.61319444444444449</v>
      </c>
      <c r="G2035">
        <v>43</v>
      </c>
      <c r="H2035" s="2" t="s">
        <v>17</v>
      </c>
      <c r="I2035" s="2" t="s">
        <v>18</v>
      </c>
      <c r="J2035" s="2" t="s">
        <v>22</v>
      </c>
      <c r="K2035" s="2" t="s">
        <v>16</v>
      </c>
    </row>
    <row r="2036" spans="1:11" x14ac:dyDescent="0.3">
      <c r="A2036">
        <v>2035</v>
      </c>
      <c r="B2036" s="1">
        <v>45375</v>
      </c>
      <c r="C2036" s="2" t="s">
        <v>11</v>
      </c>
      <c r="D2036" s="2" t="s">
        <v>24</v>
      </c>
      <c r="E2036" s="3">
        <v>0.91666666666666663</v>
      </c>
      <c r="F2036" s="3">
        <v>0.93958333333333333</v>
      </c>
      <c r="G2036">
        <v>33</v>
      </c>
      <c r="H2036" s="2" t="s">
        <v>27</v>
      </c>
      <c r="I2036" s="2" t="s">
        <v>18</v>
      </c>
      <c r="J2036" s="2" t="s">
        <v>45</v>
      </c>
      <c r="K2036" s="2" t="s">
        <v>16</v>
      </c>
    </row>
    <row r="2037" spans="1:11" x14ac:dyDescent="0.3">
      <c r="A2037">
        <v>2036</v>
      </c>
      <c r="B2037" s="1">
        <v>45375</v>
      </c>
      <c r="C2037" s="2" t="s">
        <v>11</v>
      </c>
      <c r="D2037" s="2" t="s">
        <v>24</v>
      </c>
      <c r="E2037" s="3">
        <v>0.98124999999999996</v>
      </c>
      <c r="F2037" s="3">
        <v>0.99097222222222225</v>
      </c>
      <c r="G2037">
        <v>14</v>
      </c>
      <c r="H2037" s="2" t="s">
        <v>34</v>
      </c>
      <c r="I2037" s="2" t="s">
        <v>18</v>
      </c>
      <c r="J2037" s="2" t="s">
        <v>28</v>
      </c>
      <c r="K2037" s="2" t="s">
        <v>16</v>
      </c>
    </row>
    <row r="2038" spans="1:11" x14ac:dyDescent="0.3">
      <c r="A2038">
        <v>2037</v>
      </c>
      <c r="B2038" s="1">
        <v>45375</v>
      </c>
      <c r="C2038" s="2" t="s">
        <v>30</v>
      </c>
      <c r="D2038" s="2" t="s">
        <v>12</v>
      </c>
      <c r="E2038" s="3">
        <v>0.25</v>
      </c>
      <c r="F2038" s="3">
        <v>0.26874999999999999</v>
      </c>
      <c r="G2038">
        <v>27</v>
      </c>
      <c r="H2038" s="2" t="s">
        <v>17</v>
      </c>
      <c r="I2038" s="2" t="s">
        <v>18</v>
      </c>
      <c r="J2038" s="2" t="s">
        <v>46</v>
      </c>
      <c r="K2038" s="2" t="s">
        <v>16</v>
      </c>
    </row>
    <row r="2039" spans="1:11" x14ac:dyDescent="0.3">
      <c r="A2039">
        <v>2038</v>
      </c>
      <c r="B2039" s="1">
        <v>45375</v>
      </c>
      <c r="C2039" s="2" t="s">
        <v>30</v>
      </c>
      <c r="D2039" s="2" t="s">
        <v>12</v>
      </c>
      <c r="E2039" s="3">
        <v>0.29166666666666669</v>
      </c>
      <c r="F2039" s="3">
        <v>0.33263888888888887</v>
      </c>
      <c r="G2039">
        <v>59</v>
      </c>
      <c r="H2039" s="2" t="s">
        <v>27</v>
      </c>
      <c r="I2039" s="2" t="s">
        <v>18</v>
      </c>
      <c r="J2039" s="2" t="s">
        <v>38</v>
      </c>
      <c r="K2039" s="2" t="s">
        <v>16</v>
      </c>
    </row>
    <row r="2040" spans="1:11" x14ac:dyDescent="0.3">
      <c r="A2040">
        <v>2039</v>
      </c>
      <c r="B2040" s="1">
        <v>45375</v>
      </c>
      <c r="C2040" s="2" t="s">
        <v>30</v>
      </c>
      <c r="D2040" s="2" t="s">
        <v>12</v>
      </c>
      <c r="E2040" s="3">
        <v>0.36875000000000002</v>
      </c>
      <c r="F2040" s="3">
        <v>0.34166666666666667</v>
      </c>
      <c r="G2040">
        <v>21</v>
      </c>
      <c r="H2040" s="2" t="s">
        <v>25</v>
      </c>
      <c r="I2040" s="2" t="s">
        <v>14</v>
      </c>
      <c r="J2040" s="2" t="s">
        <v>42</v>
      </c>
      <c r="K2040" s="2" t="s">
        <v>16</v>
      </c>
    </row>
    <row r="2041" spans="1:11" x14ac:dyDescent="0.3">
      <c r="A2041">
        <v>2040</v>
      </c>
      <c r="B2041" s="1">
        <v>45375</v>
      </c>
      <c r="C2041" s="2" t="s">
        <v>30</v>
      </c>
      <c r="D2041" s="2" t="s">
        <v>20</v>
      </c>
      <c r="E2041" s="3">
        <v>0.58333333333333337</v>
      </c>
      <c r="F2041" s="3">
        <v>0.59513888888888888</v>
      </c>
      <c r="G2041">
        <v>17</v>
      </c>
      <c r="H2041" s="2" t="s">
        <v>25</v>
      </c>
      <c r="I2041" s="2" t="s">
        <v>14</v>
      </c>
      <c r="J2041" s="2" t="s">
        <v>36</v>
      </c>
      <c r="K2041" s="2" t="s">
        <v>16</v>
      </c>
    </row>
    <row r="2042" spans="1:11" x14ac:dyDescent="0.3">
      <c r="A2042">
        <v>2041</v>
      </c>
      <c r="B2042" s="1">
        <v>45375</v>
      </c>
      <c r="C2042" s="2" t="s">
        <v>30</v>
      </c>
      <c r="D2042" s="2" t="s">
        <v>20</v>
      </c>
      <c r="E2042" s="3">
        <v>0.60972222222222228</v>
      </c>
      <c r="F2042" s="3">
        <v>0.59097222222222223</v>
      </c>
      <c r="G2042">
        <v>33</v>
      </c>
      <c r="H2042" s="2" t="s">
        <v>37</v>
      </c>
      <c r="I2042" s="2" t="s">
        <v>18</v>
      </c>
      <c r="J2042" s="2" t="s">
        <v>42</v>
      </c>
      <c r="K2042" s="2" t="s">
        <v>16</v>
      </c>
    </row>
    <row r="2043" spans="1:11" x14ac:dyDescent="0.3">
      <c r="A2043">
        <v>2042</v>
      </c>
      <c r="B2043" s="1">
        <v>45375</v>
      </c>
      <c r="C2043" s="2" t="s">
        <v>30</v>
      </c>
      <c r="D2043" s="2" t="s">
        <v>24</v>
      </c>
      <c r="E2043" s="3">
        <v>0.91666666666666663</v>
      </c>
      <c r="F2043" s="3">
        <v>0.94305555555555554</v>
      </c>
      <c r="G2043">
        <v>38</v>
      </c>
      <c r="H2043" s="2" t="s">
        <v>13</v>
      </c>
      <c r="I2043" s="2" t="s">
        <v>14</v>
      </c>
      <c r="J2043" s="2" t="s">
        <v>46</v>
      </c>
      <c r="K2043" s="2" t="s">
        <v>16</v>
      </c>
    </row>
    <row r="2044" spans="1:11" x14ac:dyDescent="0.3">
      <c r="A2044">
        <v>2043</v>
      </c>
      <c r="B2044" s="1">
        <v>45375</v>
      </c>
      <c r="C2044" s="2" t="s">
        <v>30</v>
      </c>
      <c r="D2044" s="2" t="s">
        <v>24</v>
      </c>
      <c r="E2044" s="3">
        <v>0.97569444444444442</v>
      </c>
      <c r="F2044" s="3">
        <v>0.99236111111111114</v>
      </c>
      <c r="G2044">
        <v>24</v>
      </c>
      <c r="H2044" s="2" t="s">
        <v>43</v>
      </c>
      <c r="I2044" s="2" t="s">
        <v>14</v>
      </c>
      <c r="J2044" s="2" t="s">
        <v>19</v>
      </c>
      <c r="K2044" s="2" t="s">
        <v>16</v>
      </c>
    </row>
    <row r="2045" spans="1:11" x14ac:dyDescent="0.3">
      <c r="A2045">
        <v>2044</v>
      </c>
      <c r="B2045" s="1">
        <v>45375</v>
      </c>
      <c r="C2045" s="2" t="s">
        <v>35</v>
      </c>
      <c r="D2045" s="2" t="s">
        <v>12</v>
      </c>
      <c r="E2045" s="3">
        <v>0.25</v>
      </c>
      <c r="F2045" s="3">
        <v>0.27569444444444446</v>
      </c>
      <c r="G2045">
        <v>37</v>
      </c>
      <c r="H2045" s="2" t="s">
        <v>37</v>
      </c>
      <c r="I2045" s="2" t="s">
        <v>18</v>
      </c>
      <c r="J2045" s="2" t="s">
        <v>29</v>
      </c>
      <c r="K2045" s="2" t="s">
        <v>16</v>
      </c>
    </row>
    <row r="2046" spans="1:11" x14ac:dyDescent="0.3">
      <c r="A2046">
        <v>2045</v>
      </c>
      <c r="B2046" s="1">
        <v>45375</v>
      </c>
      <c r="C2046" s="2" t="s">
        <v>35</v>
      </c>
      <c r="D2046" s="2" t="s">
        <v>12</v>
      </c>
      <c r="E2046" s="3">
        <v>0.29444444444444445</v>
      </c>
      <c r="F2046" s="3">
        <v>0.29930555555555555</v>
      </c>
      <c r="G2046">
        <v>7</v>
      </c>
      <c r="H2046" s="2" t="s">
        <v>39</v>
      </c>
      <c r="I2046" s="2" t="s">
        <v>14</v>
      </c>
      <c r="J2046" s="2" t="s">
        <v>33</v>
      </c>
      <c r="K2046" s="2" t="s">
        <v>16</v>
      </c>
    </row>
    <row r="2047" spans="1:11" x14ac:dyDescent="0.3">
      <c r="A2047">
        <v>2046</v>
      </c>
      <c r="B2047" s="1">
        <v>45375</v>
      </c>
      <c r="C2047" s="2" t="s">
        <v>35</v>
      </c>
      <c r="D2047" s="2" t="s">
        <v>20</v>
      </c>
      <c r="E2047" s="3">
        <v>0.58333333333333337</v>
      </c>
      <c r="F2047" s="3">
        <v>0.58819444444444446</v>
      </c>
      <c r="G2047">
        <v>7</v>
      </c>
      <c r="H2047" s="2" t="s">
        <v>39</v>
      </c>
      <c r="I2047" s="2" t="s">
        <v>14</v>
      </c>
      <c r="J2047" s="2" t="s">
        <v>26</v>
      </c>
      <c r="K2047" s="2" t="s">
        <v>16</v>
      </c>
    </row>
    <row r="2048" spans="1:11" x14ac:dyDescent="0.3">
      <c r="A2048">
        <v>2047</v>
      </c>
      <c r="B2048" s="1">
        <v>45375</v>
      </c>
      <c r="C2048" s="2" t="s">
        <v>35</v>
      </c>
      <c r="D2048" s="2" t="s">
        <v>20</v>
      </c>
      <c r="E2048" s="3">
        <v>0.62291666666666667</v>
      </c>
      <c r="F2048" s="3">
        <v>0.58680555555555558</v>
      </c>
      <c r="G2048">
        <v>8</v>
      </c>
      <c r="H2048" s="2" t="s">
        <v>21</v>
      </c>
      <c r="I2048" s="2" t="s">
        <v>14</v>
      </c>
      <c r="J2048" s="2" t="s">
        <v>22</v>
      </c>
      <c r="K2048" s="2" t="s">
        <v>16</v>
      </c>
    </row>
    <row r="2049" spans="1:11" x14ac:dyDescent="0.3">
      <c r="A2049">
        <v>2048</v>
      </c>
      <c r="B2049" s="1">
        <v>45375</v>
      </c>
      <c r="C2049" s="2" t="s">
        <v>35</v>
      </c>
      <c r="D2049" s="2" t="s">
        <v>24</v>
      </c>
      <c r="E2049" s="3">
        <v>0.91666666666666663</v>
      </c>
      <c r="F2049" s="3">
        <v>0.94097222222222221</v>
      </c>
      <c r="G2049">
        <v>35</v>
      </c>
      <c r="H2049" s="2" t="s">
        <v>21</v>
      </c>
      <c r="I2049" s="2" t="s">
        <v>14</v>
      </c>
      <c r="J2049" s="2" t="s">
        <v>33</v>
      </c>
      <c r="K2049" s="2" t="s">
        <v>16</v>
      </c>
    </row>
    <row r="2050" spans="1:11" x14ac:dyDescent="0.3">
      <c r="A2050">
        <v>2049</v>
      </c>
      <c r="B2050" s="1">
        <v>45375</v>
      </c>
      <c r="C2050" s="2" t="s">
        <v>35</v>
      </c>
      <c r="D2050" s="2" t="s">
        <v>24</v>
      </c>
      <c r="E2050" s="3">
        <v>0.96805555555555556</v>
      </c>
      <c r="F2050" s="3">
        <v>0.99305555555555558</v>
      </c>
      <c r="G2050">
        <v>36</v>
      </c>
      <c r="H2050" s="2" t="s">
        <v>17</v>
      </c>
      <c r="I2050" s="2" t="s">
        <v>18</v>
      </c>
      <c r="J2050" s="2" t="s">
        <v>40</v>
      </c>
      <c r="K2050" s="2" t="s">
        <v>16</v>
      </c>
    </row>
    <row r="2051" spans="1:11" x14ac:dyDescent="0.3">
      <c r="A2051">
        <v>2050</v>
      </c>
      <c r="B2051" s="1">
        <v>45375</v>
      </c>
      <c r="C2051" s="2" t="s">
        <v>35</v>
      </c>
      <c r="D2051" s="2" t="s">
        <v>24</v>
      </c>
      <c r="E2051" s="3">
        <v>3.2638888888888891E-2</v>
      </c>
      <c r="F2051" s="3">
        <v>9.7222222222222224E-3</v>
      </c>
      <c r="G2051">
        <v>27</v>
      </c>
      <c r="H2051" s="2" t="s">
        <v>31</v>
      </c>
      <c r="I2051" s="2" t="s">
        <v>18</v>
      </c>
      <c r="J2051" s="2" t="s">
        <v>38</v>
      </c>
      <c r="K2051" s="2" t="s">
        <v>16</v>
      </c>
    </row>
    <row r="2052" spans="1:11" x14ac:dyDescent="0.3">
      <c r="A2052">
        <v>2051</v>
      </c>
      <c r="B2052" s="1">
        <v>45375</v>
      </c>
      <c r="C2052" s="2" t="s">
        <v>41</v>
      </c>
      <c r="D2052" s="2" t="s">
        <v>12</v>
      </c>
      <c r="E2052" s="3">
        <v>0.25</v>
      </c>
      <c r="F2052" s="3">
        <v>0.26944444444444443</v>
      </c>
      <c r="G2052">
        <v>28</v>
      </c>
      <c r="H2052" s="2" t="s">
        <v>37</v>
      </c>
      <c r="I2052" s="2" t="s">
        <v>18</v>
      </c>
      <c r="J2052" s="2" t="s">
        <v>29</v>
      </c>
      <c r="K2052" s="2" t="s">
        <v>16</v>
      </c>
    </row>
    <row r="2053" spans="1:11" x14ac:dyDescent="0.3">
      <c r="A2053">
        <v>2052</v>
      </c>
      <c r="B2053" s="1">
        <v>45375</v>
      </c>
      <c r="C2053" s="2" t="s">
        <v>41</v>
      </c>
      <c r="D2053" s="2" t="s">
        <v>20</v>
      </c>
      <c r="E2053" s="3">
        <v>0.58333333333333337</v>
      </c>
      <c r="F2053" s="3">
        <v>0.61805555555555558</v>
      </c>
      <c r="G2053">
        <v>50</v>
      </c>
      <c r="H2053" s="2" t="s">
        <v>17</v>
      </c>
      <c r="I2053" s="2" t="s">
        <v>18</v>
      </c>
      <c r="J2053" s="2" t="s">
        <v>22</v>
      </c>
      <c r="K2053" s="2" t="s">
        <v>16</v>
      </c>
    </row>
    <row r="2054" spans="1:11" x14ac:dyDescent="0.3">
      <c r="A2054">
        <v>2053</v>
      </c>
      <c r="B2054" s="1">
        <v>45375</v>
      </c>
      <c r="C2054" s="2" t="s">
        <v>41</v>
      </c>
      <c r="D2054" s="2" t="s">
        <v>24</v>
      </c>
      <c r="E2054" s="3">
        <v>0.91666666666666663</v>
      </c>
      <c r="F2054" s="3">
        <v>0.92708333333333337</v>
      </c>
      <c r="G2054">
        <v>15</v>
      </c>
      <c r="H2054" s="2" t="s">
        <v>34</v>
      </c>
      <c r="I2054" s="2" t="s">
        <v>18</v>
      </c>
      <c r="J2054" s="2" t="s">
        <v>46</v>
      </c>
      <c r="K2054" s="2" t="s">
        <v>16</v>
      </c>
    </row>
    <row r="2055" spans="1:11" x14ac:dyDescent="0.3">
      <c r="A2055">
        <v>2054</v>
      </c>
      <c r="B2055" s="1">
        <v>45375</v>
      </c>
      <c r="C2055" s="2" t="s">
        <v>44</v>
      </c>
      <c r="D2055" s="2" t="s">
        <v>12</v>
      </c>
      <c r="E2055" s="3">
        <v>0.25</v>
      </c>
      <c r="F2055" s="3">
        <v>0.28472222222222221</v>
      </c>
      <c r="G2055">
        <v>50</v>
      </c>
      <c r="H2055" s="2" t="s">
        <v>37</v>
      </c>
      <c r="I2055" s="2" t="s">
        <v>18</v>
      </c>
      <c r="J2055" s="2" t="s">
        <v>36</v>
      </c>
      <c r="K2055" s="2" t="s">
        <v>16</v>
      </c>
    </row>
    <row r="2056" spans="1:11" x14ac:dyDescent="0.3">
      <c r="A2056">
        <v>2055</v>
      </c>
      <c r="B2056" s="1">
        <v>45375</v>
      </c>
      <c r="C2056" s="2" t="s">
        <v>44</v>
      </c>
      <c r="D2056" s="2" t="s">
        <v>12</v>
      </c>
      <c r="E2056" s="3">
        <v>0.29583333333333334</v>
      </c>
      <c r="F2056" s="3">
        <v>0.2951388888888889</v>
      </c>
      <c r="G2056">
        <v>59</v>
      </c>
      <c r="H2056" s="2" t="s">
        <v>31</v>
      </c>
      <c r="I2056" s="2" t="s">
        <v>18</v>
      </c>
      <c r="J2056" s="2" t="s">
        <v>26</v>
      </c>
      <c r="K2056" s="2" t="s">
        <v>16</v>
      </c>
    </row>
    <row r="2057" spans="1:11" x14ac:dyDescent="0.3">
      <c r="A2057">
        <v>2056</v>
      </c>
      <c r="B2057" s="1">
        <v>45375</v>
      </c>
      <c r="C2057" s="2" t="s">
        <v>44</v>
      </c>
      <c r="D2057" s="2" t="s">
        <v>12</v>
      </c>
      <c r="E2057" s="3">
        <v>0.35208333333333336</v>
      </c>
      <c r="F2057" s="3">
        <v>0.35486111111111113</v>
      </c>
      <c r="G2057">
        <v>4</v>
      </c>
      <c r="H2057" s="2" t="s">
        <v>21</v>
      </c>
      <c r="I2057" s="2" t="s">
        <v>14</v>
      </c>
      <c r="J2057" s="2" t="s">
        <v>45</v>
      </c>
      <c r="K2057" s="2" t="s">
        <v>16</v>
      </c>
    </row>
    <row r="2058" spans="1:11" x14ac:dyDescent="0.3">
      <c r="A2058">
        <v>2057</v>
      </c>
      <c r="B2058" s="1">
        <v>45375</v>
      </c>
      <c r="C2058" s="2" t="s">
        <v>44</v>
      </c>
      <c r="D2058" s="2" t="s">
        <v>20</v>
      </c>
      <c r="E2058" s="3">
        <v>0.58333333333333337</v>
      </c>
      <c r="F2058" s="3">
        <v>0.60416666666666663</v>
      </c>
      <c r="G2058">
        <v>30</v>
      </c>
      <c r="H2058" s="2" t="s">
        <v>43</v>
      </c>
      <c r="I2058" s="2" t="s">
        <v>14</v>
      </c>
      <c r="J2058" s="2" t="s">
        <v>32</v>
      </c>
      <c r="K2058" s="2" t="s">
        <v>16</v>
      </c>
    </row>
    <row r="2059" spans="1:11" x14ac:dyDescent="0.3">
      <c r="A2059">
        <v>2058</v>
      </c>
      <c r="B2059" s="1">
        <v>45375</v>
      </c>
      <c r="C2059" s="2" t="s">
        <v>44</v>
      </c>
      <c r="D2059" s="2" t="s">
        <v>24</v>
      </c>
      <c r="E2059" s="3">
        <v>0.91666666666666663</v>
      </c>
      <c r="F2059" s="3">
        <v>0.94097222222222221</v>
      </c>
      <c r="G2059">
        <v>35</v>
      </c>
      <c r="H2059" s="2" t="s">
        <v>43</v>
      </c>
      <c r="I2059" s="2" t="s">
        <v>14</v>
      </c>
      <c r="J2059" s="2" t="s">
        <v>28</v>
      </c>
      <c r="K2059" s="2" t="s">
        <v>16</v>
      </c>
    </row>
    <row r="2060" spans="1:11" x14ac:dyDescent="0.3">
      <c r="A2060">
        <v>2059</v>
      </c>
      <c r="B2060" s="1">
        <v>45376</v>
      </c>
      <c r="C2060" s="2" t="s">
        <v>11</v>
      </c>
      <c r="D2060" s="2" t="s">
        <v>12</v>
      </c>
      <c r="E2060" s="3">
        <v>0.25</v>
      </c>
      <c r="F2060" s="3">
        <v>0.25347222222222221</v>
      </c>
      <c r="G2060">
        <v>5</v>
      </c>
      <c r="H2060" s="2" t="s">
        <v>25</v>
      </c>
      <c r="I2060" s="2" t="s">
        <v>14</v>
      </c>
      <c r="J2060" s="2" t="s">
        <v>22</v>
      </c>
      <c r="K2060" s="2" t="s">
        <v>16</v>
      </c>
    </row>
    <row r="2061" spans="1:11" x14ac:dyDescent="0.3">
      <c r="A2061">
        <v>2060</v>
      </c>
      <c r="B2061" s="1">
        <v>45376</v>
      </c>
      <c r="C2061" s="2" t="s">
        <v>11</v>
      </c>
      <c r="D2061" s="2" t="s">
        <v>20</v>
      </c>
      <c r="E2061" s="3">
        <v>0.58333333333333337</v>
      </c>
      <c r="F2061" s="3">
        <v>0.58888888888888891</v>
      </c>
      <c r="G2061">
        <v>8</v>
      </c>
      <c r="H2061" s="2" t="s">
        <v>34</v>
      </c>
      <c r="I2061" s="2" t="s">
        <v>18</v>
      </c>
      <c r="J2061" s="2" t="s">
        <v>42</v>
      </c>
      <c r="K2061" s="2" t="s">
        <v>16</v>
      </c>
    </row>
    <row r="2062" spans="1:11" x14ac:dyDescent="0.3">
      <c r="A2062">
        <v>2061</v>
      </c>
      <c r="B2062" s="1">
        <v>45376</v>
      </c>
      <c r="C2062" s="2" t="s">
        <v>11</v>
      </c>
      <c r="D2062" s="2" t="s">
        <v>20</v>
      </c>
      <c r="E2062" s="3">
        <v>0.62916666666666665</v>
      </c>
      <c r="F2062" s="3">
        <v>0.63680555555555551</v>
      </c>
      <c r="G2062">
        <v>11</v>
      </c>
      <c r="H2062" s="2" t="s">
        <v>17</v>
      </c>
      <c r="I2062" s="2" t="s">
        <v>18</v>
      </c>
      <c r="J2062" s="2" t="s">
        <v>45</v>
      </c>
      <c r="K2062" s="2" t="s">
        <v>16</v>
      </c>
    </row>
    <row r="2063" spans="1:11" x14ac:dyDescent="0.3">
      <c r="A2063">
        <v>2062</v>
      </c>
      <c r="B2063" s="1">
        <v>45376</v>
      </c>
      <c r="C2063" s="2" t="s">
        <v>11</v>
      </c>
      <c r="D2063" s="2" t="s">
        <v>24</v>
      </c>
      <c r="E2063" s="3">
        <v>0.91666666666666663</v>
      </c>
      <c r="F2063" s="3">
        <v>0.9243055555555556</v>
      </c>
      <c r="G2063">
        <v>11</v>
      </c>
      <c r="H2063" s="2" t="s">
        <v>27</v>
      </c>
      <c r="I2063" s="2" t="s">
        <v>18</v>
      </c>
      <c r="J2063" s="2" t="s">
        <v>46</v>
      </c>
      <c r="K2063" s="2" t="s">
        <v>16</v>
      </c>
    </row>
    <row r="2064" spans="1:11" x14ac:dyDescent="0.3">
      <c r="A2064">
        <v>2063</v>
      </c>
      <c r="B2064" s="1">
        <v>45376</v>
      </c>
      <c r="C2064" s="2" t="s">
        <v>30</v>
      </c>
      <c r="D2064" s="2" t="s">
        <v>12</v>
      </c>
      <c r="E2064" s="3">
        <v>0.25</v>
      </c>
      <c r="F2064" s="3">
        <v>0.26180555555555557</v>
      </c>
      <c r="G2064">
        <v>17</v>
      </c>
      <c r="H2064" s="2" t="s">
        <v>31</v>
      </c>
      <c r="I2064" s="2" t="s">
        <v>18</v>
      </c>
      <c r="J2064" s="2" t="s">
        <v>23</v>
      </c>
      <c r="K2064" s="2" t="s">
        <v>16</v>
      </c>
    </row>
    <row r="2065" spans="1:11" x14ac:dyDescent="0.3">
      <c r="A2065">
        <v>2064</v>
      </c>
      <c r="B2065" s="1">
        <v>45376</v>
      </c>
      <c r="C2065" s="2" t="s">
        <v>30</v>
      </c>
      <c r="D2065" s="2" t="s">
        <v>12</v>
      </c>
      <c r="E2065" s="3">
        <v>0.27638888888888891</v>
      </c>
      <c r="F2065" s="3">
        <v>0.26597222222222222</v>
      </c>
      <c r="G2065">
        <v>45</v>
      </c>
      <c r="H2065" s="2" t="s">
        <v>37</v>
      </c>
      <c r="I2065" s="2" t="s">
        <v>18</v>
      </c>
      <c r="J2065" s="2" t="s">
        <v>26</v>
      </c>
      <c r="K2065" s="2" t="s">
        <v>16</v>
      </c>
    </row>
    <row r="2066" spans="1:11" x14ac:dyDescent="0.3">
      <c r="A2066">
        <v>2065</v>
      </c>
      <c r="B2066" s="1">
        <v>45376</v>
      </c>
      <c r="C2066" s="2" t="s">
        <v>30</v>
      </c>
      <c r="D2066" s="2" t="s">
        <v>12</v>
      </c>
      <c r="E2066" s="3">
        <v>0.3263888888888889</v>
      </c>
      <c r="F2066" s="3">
        <v>0.30902777777777779</v>
      </c>
      <c r="G2066">
        <v>35</v>
      </c>
      <c r="H2066" s="2" t="s">
        <v>43</v>
      </c>
      <c r="I2066" s="2" t="s">
        <v>14</v>
      </c>
      <c r="J2066" s="2" t="s">
        <v>19</v>
      </c>
      <c r="K2066" s="2" t="s">
        <v>16</v>
      </c>
    </row>
    <row r="2067" spans="1:11" x14ac:dyDescent="0.3">
      <c r="A2067">
        <v>2066</v>
      </c>
      <c r="B2067" s="1">
        <v>45376</v>
      </c>
      <c r="C2067" s="2" t="s">
        <v>30</v>
      </c>
      <c r="D2067" s="2" t="s">
        <v>20</v>
      </c>
      <c r="E2067" s="3">
        <v>0.58333333333333337</v>
      </c>
      <c r="F2067" s="3">
        <v>0.6118055555555556</v>
      </c>
      <c r="G2067">
        <v>41</v>
      </c>
      <c r="H2067" s="2" t="s">
        <v>34</v>
      </c>
      <c r="I2067" s="2" t="s">
        <v>18</v>
      </c>
      <c r="J2067" s="2" t="s">
        <v>29</v>
      </c>
      <c r="K2067" s="2" t="s">
        <v>16</v>
      </c>
    </row>
    <row r="2068" spans="1:11" x14ac:dyDescent="0.3">
      <c r="A2068">
        <v>2067</v>
      </c>
      <c r="B2068" s="1">
        <v>45376</v>
      </c>
      <c r="C2068" s="2" t="s">
        <v>30</v>
      </c>
      <c r="D2068" s="2" t="s">
        <v>20</v>
      </c>
      <c r="E2068" s="3">
        <v>0.63888888888888884</v>
      </c>
      <c r="F2068" s="3">
        <v>0.64583333333333337</v>
      </c>
      <c r="G2068">
        <v>10</v>
      </c>
      <c r="H2068" s="2" t="s">
        <v>34</v>
      </c>
      <c r="I2068" s="2" t="s">
        <v>18</v>
      </c>
      <c r="J2068" s="2" t="s">
        <v>32</v>
      </c>
      <c r="K2068" s="2" t="s">
        <v>16</v>
      </c>
    </row>
    <row r="2069" spans="1:11" x14ac:dyDescent="0.3">
      <c r="A2069">
        <v>2068</v>
      </c>
      <c r="B2069" s="1">
        <v>45376</v>
      </c>
      <c r="C2069" s="2" t="s">
        <v>30</v>
      </c>
      <c r="D2069" s="2" t="s">
        <v>24</v>
      </c>
      <c r="E2069" s="3">
        <v>0.91666666666666663</v>
      </c>
      <c r="F2069" s="3">
        <v>0.94444444444444442</v>
      </c>
      <c r="G2069">
        <v>40</v>
      </c>
      <c r="H2069" s="2" t="s">
        <v>34</v>
      </c>
      <c r="I2069" s="2" t="s">
        <v>18</v>
      </c>
      <c r="J2069" s="2" t="s">
        <v>15</v>
      </c>
      <c r="K2069" s="2" t="s">
        <v>16</v>
      </c>
    </row>
    <row r="2070" spans="1:11" x14ac:dyDescent="0.3">
      <c r="A2070">
        <v>2069</v>
      </c>
      <c r="B2070" s="1">
        <v>45376</v>
      </c>
      <c r="C2070" s="2" t="s">
        <v>35</v>
      </c>
      <c r="D2070" s="2" t="s">
        <v>12</v>
      </c>
      <c r="E2070" s="3">
        <v>0.25</v>
      </c>
      <c r="F2070" s="3">
        <v>0.28125</v>
      </c>
      <c r="G2070">
        <v>45</v>
      </c>
      <c r="H2070" s="2" t="s">
        <v>37</v>
      </c>
      <c r="I2070" s="2" t="s">
        <v>18</v>
      </c>
      <c r="J2070" s="2" t="s">
        <v>38</v>
      </c>
      <c r="K2070" s="2" t="s">
        <v>16</v>
      </c>
    </row>
    <row r="2071" spans="1:11" x14ac:dyDescent="0.3">
      <c r="A2071">
        <v>2070</v>
      </c>
      <c r="B2071" s="1">
        <v>45376</v>
      </c>
      <c r="C2071" s="2" t="s">
        <v>35</v>
      </c>
      <c r="D2071" s="2" t="s">
        <v>12</v>
      </c>
      <c r="E2071" s="3">
        <v>0.2951388888888889</v>
      </c>
      <c r="F2071" s="3">
        <v>0.29166666666666669</v>
      </c>
      <c r="G2071">
        <v>55</v>
      </c>
      <c r="H2071" s="2" t="s">
        <v>37</v>
      </c>
      <c r="I2071" s="2" t="s">
        <v>18</v>
      </c>
      <c r="J2071" s="2" t="s">
        <v>42</v>
      </c>
      <c r="K2071" s="2" t="s">
        <v>16</v>
      </c>
    </row>
    <row r="2072" spans="1:11" x14ac:dyDescent="0.3">
      <c r="A2072">
        <v>2071</v>
      </c>
      <c r="B2072" s="1">
        <v>45376</v>
      </c>
      <c r="C2072" s="2" t="s">
        <v>35</v>
      </c>
      <c r="D2072" s="2" t="s">
        <v>12</v>
      </c>
      <c r="E2072" s="3">
        <v>0.36805555555555558</v>
      </c>
      <c r="F2072" s="3">
        <v>0.37013888888888891</v>
      </c>
      <c r="G2072">
        <v>3</v>
      </c>
      <c r="H2072" s="2" t="s">
        <v>27</v>
      </c>
      <c r="I2072" s="2" t="s">
        <v>18</v>
      </c>
      <c r="J2072" s="2" t="s">
        <v>19</v>
      </c>
      <c r="K2072" s="2" t="s">
        <v>16</v>
      </c>
    </row>
    <row r="2073" spans="1:11" x14ac:dyDescent="0.3">
      <c r="A2073">
        <v>2072</v>
      </c>
      <c r="B2073" s="1">
        <v>45376</v>
      </c>
      <c r="C2073" s="2" t="s">
        <v>35</v>
      </c>
      <c r="D2073" s="2" t="s">
        <v>20</v>
      </c>
      <c r="E2073" s="3">
        <v>0.58333333333333337</v>
      </c>
      <c r="F2073" s="3">
        <v>0.6</v>
      </c>
      <c r="G2073">
        <v>24</v>
      </c>
      <c r="H2073" s="2" t="s">
        <v>13</v>
      </c>
      <c r="I2073" s="2" t="s">
        <v>14</v>
      </c>
      <c r="J2073" s="2" t="s">
        <v>45</v>
      </c>
      <c r="K2073" s="2" t="s">
        <v>16</v>
      </c>
    </row>
    <row r="2074" spans="1:11" x14ac:dyDescent="0.3">
      <c r="A2074">
        <v>2073</v>
      </c>
      <c r="B2074" s="1">
        <v>45376</v>
      </c>
      <c r="C2074" s="2" t="s">
        <v>35</v>
      </c>
      <c r="D2074" s="2" t="s">
        <v>24</v>
      </c>
      <c r="E2074" s="3">
        <v>0.91666666666666663</v>
      </c>
      <c r="F2074" s="3">
        <v>0.92569444444444449</v>
      </c>
      <c r="G2074">
        <v>13</v>
      </c>
      <c r="H2074" s="2" t="s">
        <v>39</v>
      </c>
      <c r="I2074" s="2" t="s">
        <v>14</v>
      </c>
      <c r="J2074" s="2" t="s">
        <v>46</v>
      </c>
      <c r="K2074" s="2" t="s">
        <v>16</v>
      </c>
    </row>
    <row r="2075" spans="1:11" x14ac:dyDescent="0.3">
      <c r="A2075">
        <v>2074</v>
      </c>
      <c r="B2075" s="1">
        <v>45376</v>
      </c>
      <c r="C2075" s="2" t="s">
        <v>35</v>
      </c>
      <c r="D2075" s="2" t="s">
        <v>24</v>
      </c>
      <c r="E2075" s="3">
        <v>0.94930555555555551</v>
      </c>
      <c r="F2075" s="3">
        <v>0.94166666666666665</v>
      </c>
      <c r="G2075">
        <v>49</v>
      </c>
      <c r="H2075" s="2" t="s">
        <v>39</v>
      </c>
      <c r="I2075" s="2" t="s">
        <v>14</v>
      </c>
      <c r="J2075" s="2" t="s">
        <v>15</v>
      </c>
      <c r="K2075" s="2" t="s">
        <v>16</v>
      </c>
    </row>
    <row r="2076" spans="1:11" x14ac:dyDescent="0.3">
      <c r="A2076">
        <v>2075</v>
      </c>
      <c r="B2076" s="1">
        <v>45376</v>
      </c>
      <c r="C2076" s="2" t="s">
        <v>41</v>
      </c>
      <c r="D2076" s="2" t="s">
        <v>12</v>
      </c>
      <c r="E2076" s="3">
        <v>0.25</v>
      </c>
      <c r="F2076" s="3">
        <v>0.27847222222222223</v>
      </c>
      <c r="G2076">
        <v>41</v>
      </c>
      <c r="H2076" s="2" t="s">
        <v>43</v>
      </c>
      <c r="I2076" s="2" t="s">
        <v>14</v>
      </c>
      <c r="J2076" s="2" t="s">
        <v>23</v>
      </c>
      <c r="K2076" s="2" t="s">
        <v>16</v>
      </c>
    </row>
    <row r="2077" spans="1:11" x14ac:dyDescent="0.3">
      <c r="A2077">
        <v>2076</v>
      </c>
      <c r="B2077" s="1">
        <v>45376</v>
      </c>
      <c r="C2077" s="2" t="s">
        <v>41</v>
      </c>
      <c r="D2077" s="2" t="s">
        <v>20</v>
      </c>
      <c r="E2077" s="3">
        <v>0.58333333333333337</v>
      </c>
      <c r="F2077" s="3">
        <v>0.59861111111111109</v>
      </c>
      <c r="G2077">
        <v>22</v>
      </c>
      <c r="H2077" s="2" t="s">
        <v>13</v>
      </c>
      <c r="I2077" s="2" t="s">
        <v>14</v>
      </c>
      <c r="J2077" s="2" t="s">
        <v>15</v>
      </c>
      <c r="K2077" s="2" t="s">
        <v>16</v>
      </c>
    </row>
    <row r="2078" spans="1:11" x14ac:dyDescent="0.3">
      <c r="A2078">
        <v>2077</v>
      </c>
      <c r="B2078" s="1">
        <v>45376</v>
      </c>
      <c r="C2078" s="2" t="s">
        <v>41</v>
      </c>
      <c r="D2078" s="2" t="s">
        <v>24</v>
      </c>
      <c r="E2078" s="3">
        <v>0.91666666666666663</v>
      </c>
      <c r="F2078" s="3">
        <v>0.9506944444444444</v>
      </c>
      <c r="G2078">
        <v>49</v>
      </c>
      <c r="H2078" s="2" t="s">
        <v>27</v>
      </c>
      <c r="I2078" s="2" t="s">
        <v>18</v>
      </c>
      <c r="J2078" s="2" t="s">
        <v>26</v>
      </c>
      <c r="K2078" s="2" t="s">
        <v>16</v>
      </c>
    </row>
    <row r="2079" spans="1:11" x14ac:dyDescent="0.3">
      <c r="A2079">
        <v>2078</v>
      </c>
      <c r="B2079" s="1">
        <v>45376</v>
      </c>
      <c r="C2079" s="2" t="s">
        <v>41</v>
      </c>
      <c r="D2079" s="2" t="s">
        <v>24</v>
      </c>
      <c r="E2079" s="3">
        <v>0.96111111111111114</v>
      </c>
      <c r="F2079" s="3">
        <v>0.98611111111111116</v>
      </c>
      <c r="G2079">
        <v>36</v>
      </c>
      <c r="H2079" s="2" t="s">
        <v>43</v>
      </c>
      <c r="I2079" s="2" t="s">
        <v>14</v>
      </c>
      <c r="J2079" s="2" t="s">
        <v>29</v>
      </c>
      <c r="K2079" s="2" t="s">
        <v>16</v>
      </c>
    </row>
    <row r="2080" spans="1:11" x14ac:dyDescent="0.3">
      <c r="A2080">
        <v>2079</v>
      </c>
      <c r="B2080" s="1">
        <v>45376</v>
      </c>
      <c r="C2080" s="2" t="s">
        <v>44</v>
      </c>
      <c r="D2080" s="2" t="s">
        <v>12</v>
      </c>
      <c r="E2080" s="3">
        <v>0.25</v>
      </c>
      <c r="F2080" s="3">
        <v>0.27569444444444446</v>
      </c>
      <c r="G2080">
        <v>37</v>
      </c>
      <c r="H2080" s="2" t="s">
        <v>31</v>
      </c>
      <c r="I2080" s="2" t="s">
        <v>18</v>
      </c>
      <c r="J2080" s="2" t="s">
        <v>40</v>
      </c>
      <c r="K2080" s="2" t="s">
        <v>16</v>
      </c>
    </row>
    <row r="2081" spans="1:11" x14ac:dyDescent="0.3">
      <c r="A2081">
        <v>2080</v>
      </c>
      <c r="B2081" s="1">
        <v>45376</v>
      </c>
      <c r="C2081" s="2" t="s">
        <v>44</v>
      </c>
      <c r="D2081" s="2" t="s">
        <v>20</v>
      </c>
      <c r="E2081" s="3">
        <v>0.58333333333333337</v>
      </c>
      <c r="F2081" s="3">
        <v>0.62361111111111112</v>
      </c>
      <c r="G2081">
        <v>58</v>
      </c>
      <c r="H2081" s="2" t="s">
        <v>17</v>
      </c>
      <c r="I2081" s="2" t="s">
        <v>18</v>
      </c>
      <c r="J2081" s="2" t="s">
        <v>46</v>
      </c>
      <c r="K2081" s="2" t="s">
        <v>16</v>
      </c>
    </row>
    <row r="2082" spans="1:11" x14ac:dyDescent="0.3">
      <c r="A2082">
        <v>2081</v>
      </c>
      <c r="B2082" s="1">
        <v>45376</v>
      </c>
      <c r="C2082" s="2" t="s">
        <v>44</v>
      </c>
      <c r="D2082" s="2" t="s">
        <v>20</v>
      </c>
      <c r="E2082" s="3">
        <v>0.65625</v>
      </c>
      <c r="F2082" s="3">
        <v>0.63472222222222219</v>
      </c>
      <c r="G2082">
        <v>29</v>
      </c>
      <c r="H2082" s="2" t="s">
        <v>17</v>
      </c>
      <c r="I2082" s="2" t="s">
        <v>18</v>
      </c>
      <c r="J2082" s="2" t="s">
        <v>28</v>
      </c>
      <c r="K2082" s="2" t="s">
        <v>16</v>
      </c>
    </row>
    <row r="2083" spans="1:11" x14ac:dyDescent="0.3">
      <c r="A2083">
        <v>2082</v>
      </c>
      <c r="B2083" s="1">
        <v>45376</v>
      </c>
      <c r="C2083" s="2" t="s">
        <v>44</v>
      </c>
      <c r="D2083" s="2" t="s">
        <v>20</v>
      </c>
      <c r="E2083" s="3">
        <v>0.70833333333333337</v>
      </c>
      <c r="F2083" s="3">
        <v>0.71666666666666667</v>
      </c>
      <c r="G2083">
        <v>12</v>
      </c>
      <c r="H2083" s="2" t="s">
        <v>25</v>
      </c>
      <c r="I2083" s="2" t="s">
        <v>14</v>
      </c>
      <c r="J2083" s="2" t="s">
        <v>36</v>
      </c>
      <c r="K2083" s="2" t="s">
        <v>16</v>
      </c>
    </row>
    <row r="2084" spans="1:11" x14ac:dyDescent="0.3">
      <c r="A2084">
        <v>2083</v>
      </c>
      <c r="B2084" s="1">
        <v>45376</v>
      </c>
      <c r="C2084" s="2" t="s">
        <v>44</v>
      </c>
      <c r="D2084" s="2" t="s">
        <v>24</v>
      </c>
      <c r="E2084" s="3">
        <v>0.91666666666666663</v>
      </c>
      <c r="F2084" s="3">
        <v>0.91805555555555551</v>
      </c>
      <c r="G2084">
        <v>2</v>
      </c>
      <c r="H2084" s="2" t="s">
        <v>39</v>
      </c>
      <c r="I2084" s="2" t="s">
        <v>14</v>
      </c>
      <c r="J2084" s="2" t="s">
        <v>42</v>
      </c>
      <c r="K2084" s="2" t="s">
        <v>16</v>
      </c>
    </row>
    <row r="2085" spans="1:11" x14ac:dyDescent="0.3">
      <c r="A2085">
        <v>2084</v>
      </c>
      <c r="B2085" s="1">
        <v>45377</v>
      </c>
      <c r="C2085" s="2" t="s">
        <v>11</v>
      </c>
      <c r="D2085" s="2" t="s">
        <v>12</v>
      </c>
      <c r="E2085" s="3">
        <v>0.25</v>
      </c>
      <c r="F2085" s="3">
        <v>0.27569444444444446</v>
      </c>
      <c r="G2085">
        <v>37</v>
      </c>
      <c r="H2085" s="2" t="s">
        <v>31</v>
      </c>
      <c r="I2085" s="2" t="s">
        <v>18</v>
      </c>
      <c r="J2085" s="2" t="s">
        <v>22</v>
      </c>
      <c r="K2085" s="2" t="s">
        <v>16</v>
      </c>
    </row>
    <row r="2086" spans="1:11" x14ac:dyDescent="0.3">
      <c r="A2086">
        <v>2085</v>
      </c>
      <c r="B2086" s="1">
        <v>45377</v>
      </c>
      <c r="C2086" s="2" t="s">
        <v>11</v>
      </c>
      <c r="D2086" s="2" t="s">
        <v>12</v>
      </c>
      <c r="E2086" s="3">
        <v>0.31527777777777777</v>
      </c>
      <c r="F2086" s="3">
        <v>0.31805555555555554</v>
      </c>
      <c r="G2086">
        <v>4</v>
      </c>
      <c r="H2086" s="2" t="s">
        <v>39</v>
      </c>
      <c r="I2086" s="2" t="s">
        <v>14</v>
      </c>
      <c r="J2086" s="2" t="s">
        <v>19</v>
      </c>
      <c r="K2086" s="2" t="s">
        <v>16</v>
      </c>
    </row>
    <row r="2087" spans="1:11" x14ac:dyDescent="0.3">
      <c r="A2087">
        <v>2086</v>
      </c>
      <c r="B2087" s="1">
        <v>45377</v>
      </c>
      <c r="C2087" s="2" t="s">
        <v>11</v>
      </c>
      <c r="D2087" s="2" t="s">
        <v>20</v>
      </c>
      <c r="E2087" s="3">
        <v>0.58333333333333337</v>
      </c>
      <c r="F2087" s="3">
        <v>0.59791666666666665</v>
      </c>
      <c r="G2087">
        <v>21</v>
      </c>
      <c r="H2087" s="2" t="s">
        <v>13</v>
      </c>
      <c r="I2087" s="2" t="s">
        <v>14</v>
      </c>
      <c r="J2087" s="2" t="s">
        <v>40</v>
      </c>
      <c r="K2087" s="2" t="s">
        <v>16</v>
      </c>
    </row>
    <row r="2088" spans="1:11" x14ac:dyDescent="0.3">
      <c r="A2088">
        <v>2087</v>
      </c>
      <c r="B2088" s="1">
        <v>45377</v>
      </c>
      <c r="C2088" s="2" t="s">
        <v>11</v>
      </c>
      <c r="D2088" s="2" t="s">
        <v>24</v>
      </c>
      <c r="E2088" s="3">
        <v>0.91666666666666663</v>
      </c>
      <c r="F2088" s="3">
        <v>0.92500000000000004</v>
      </c>
      <c r="G2088">
        <v>12</v>
      </c>
      <c r="H2088" s="2" t="s">
        <v>31</v>
      </c>
      <c r="I2088" s="2" t="s">
        <v>18</v>
      </c>
      <c r="J2088" s="2" t="s">
        <v>33</v>
      </c>
      <c r="K2088" s="2" t="s">
        <v>16</v>
      </c>
    </row>
    <row r="2089" spans="1:11" x14ac:dyDescent="0.3">
      <c r="A2089">
        <v>2088</v>
      </c>
      <c r="B2089" s="1">
        <v>45377</v>
      </c>
      <c r="C2089" s="2" t="s">
        <v>30</v>
      </c>
      <c r="D2089" s="2" t="s">
        <v>12</v>
      </c>
      <c r="E2089" s="3">
        <v>0.25</v>
      </c>
      <c r="F2089" s="3">
        <v>0.25972222222222224</v>
      </c>
      <c r="G2089">
        <v>14</v>
      </c>
      <c r="H2089" s="2" t="s">
        <v>17</v>
      </c>
      <c r="I2089" s="2" t="s">
        <v>18</v>
      </c>
      <c r="J2089" s="2" t="s">
        <v>40</v>
      </c>
      <c r="K2089" s="2" t="s">
        <v>16</v>
      </c>
    </row>
    <row r="2090" spans="1:11" x14ac:dyDescent="0.3">
      <c r="A2090">
        <v>2089</v>
      </c>
      <c r="B2090" s="1">
        <v>45377</v>
      </c>
      <c r="C2090" s="2" t="s">
        <v>30</v>
      </c>
      <c r="D2090" s="2" t="s">
        <v>20</v>
      </c>
      <c r="E2090" s="3">
        <v>0.58333333333333337</v>
      </c>
      <c r="F2090" s="3">
        <v>0.60277777777777775</v>
      </c>
      <c r="G2090">
        <v>28</v>
      </c>
      <c r="H2090" s="2" t="s">
        <v>21</v>
      </c>
      <c r="I2090" s="2" t="s">
        <v>14</v>
      </c>
      <c r="J2090" s="2" t="s">
        <v>23</v>
      </c>
      <c r="K2090" s="2" t="s">
        <v>16</v>
      </c>
    </row>
    <row r="2091" spans="1:11" x14ac:dyDescent="0.3">
      <c r="A2091">
        <v>2090</v>
      </c>
      <c r="B2091" s="1">
        <v>45377</v>
      </c>
      <c r="C2091" s="2" t="s">
        <v>30</v>
      </c>
      <c r="D2091" s="2" t="s">
        <v>20</v>
      </c>
      <c r="E2091" s="3">
        <v>0.63888888888888884</v>
      </c>
      <c r="F2091" s="3">
        <v>0.62638888888888888</v>
      </c>
      <c r="G2091">
        <v>42</v>
      </c>
      <c r="H2091" s="2" t="s">
        <v>37</v>
      </c>
      <c r="I2091" s="2" t="s">
        <v>18</v>
      </c>
      <c r="J2091" s="2" t="s">
        <v>36</v>
      </c>
      <c r="K2091" s="2" t="s">
        <v>16</v>
      </c>
    </row>
    <row r="2092" spans="1:11" x14ac:dyDescent="0.3">
      <c r="A2092">
        <v>2091</v>
      </c>
      <c r="B2092" s="1">
        <v>45377</v>
      </c>
      <c r="C2092" s="2" t="s">
        <v>30</v>
      </c>
      <c r="D2092" s="2" t="s">
        <v>24</v>
      </c>
      <c r="E2092" s="3">
        <v>0.91666666666666663</v>
      </c>
      <c r="F2092" s="3">
        <v>0.94791666666666663</v>
      </c>
      <c r="G2092">
        <v>45</v>
      </c>
      <c r="H2092" s="2" t="s">
        <v>43</v>
      </c>
      <c r="I2092" s="2" t="s">
        <v>14</v>
      </c>
      <c r="J2092" s="2" t="s">
        <v>22</v>
      </c>
      <c r="K2092" s="2" t="s">
        <v>16</v>
      </c>
    </row>
    <row r="2093" spans="1:11" x14ac:dyDescent="0.3">
      <c r="A2093">
        <v>2092</v>
      </c>
      <c r="B2093" s="1">
        <v>45377</v>
      </c>
      <c r="C2093" s="2" t="s">
        <v>35</v>
      </c>
      <c r="D2093" s="2" t="s">
        <v>12</v>
      </c>
      <c r="E2093" s="3">
        <v>0.25</v>
      </c>
      <c r="F2093" s="3">
        <v>0.27152777777777776</v>
      </c>
      <c r="G2093">
        <v>31</v>
      </c>
      <c r="H2093" s="2" t="s">
        <v>27</v>
      </c>
      <c r="I2093" s="2" t="s">
        <v>18</v>
      </c>
      <c r="J2093" s="2" t="s">
        <v>36</v>
      </c>
      <c r="K2093" s="2" t="s">
        <v>16</v>
      </c>
    </row>
    <row r="2094" spans="1:11" x14ac:dyDescent="0.3">
      <c r="A2094">
        <v>2093</v>
      </c>
      <c r="B2094" s="1">
        <v>45377</v>
      </c>
      <c r="C2094" s="2" t="s">
        <v>35</v>
      </c>
      <c r="D2094" s="2" t="s">
        <v>20</v>
      </c>
      <c r="E2094" s="3">
        <v>0.58333333333333337</v>
      </c>
      <c r="F2094" s="3">
        <v>0.59097222222222223</v>
      </c>
      <c r="G2094">
        <v>11</v>
      </c>
      <c r="H2094" s="2" t="s">
        <v>17</v>
      </c>
      <c r="I2094" s="2" t="s">
        <v>18</v>
      </c>
      <c r="J2094" s="2" t="s">
        <v>32</v>
      </c>
      <c r="K2094" s="2" t="s">
        <v>16</v>
      </c>
    </row>
    <row r="2095" spans="1:11" x14ac:dyDescent="0.3">
      <c r="A2095">
        <v>2094</v>
      </c>
      <c r="B2095" s="1">
        <v>45377</v>
      </c>
      <c r="C2095" s="2" t="s">
        <v>35</v>
      </c>
      <c r="D2095" s="2" t="s">
        <v>20</v>
      </c>
      <c r="E2095" s="3">
        <v>0.61319444444444449</v>
      </c>
      <c r="F2095" s="3">
        <v>0.58611111111111114</v>
      </c>
      <c r="G2095">
        <v>21</v>
      </c>
      <c r="H2095" s="2" t="s">
        <v>17</v>
      </c>
      <c r="I2095" s="2" t="s">
        <v>18</v>
      </c>
      <c r="J2095" s="2" t="s">
        <v>40</v>
      </c>
      <c r="K2095" s="2" t="s">
        <v>16</v>
      </c>
    </row>
    <row r="2096" spans="1:11" x14ac:dyDescent="0.3">
      <c r="A2096">
        <v>2095</v>
      </c>
      <c r="B2096" s="1">
        <v>45377</v>
      </c>
      <c r="C2096" s="2" t="s">
        <v>35</v>
      </c>
      <c r="D2096" s="2" t="s">
        <v>24</v>
      </c>
      <c r="E2096" s="3">
        <v>0.91666666666666663</v>
      </c>
      <c r="F2096" s="3">
        <v>0.91736111111111107</v>
      </c>
      <c r="G2096">
        <v>1</v>
      </c>
      <c r="H2096" s="2" t="s">
        <v>37</v>
      </c>
      <c r="I2096" s="2" t="s">
        <v>18</v>
      </c>
      <c r="J2096" s="2" t="s">
        <v>40</v>
      </c>
      <c r="K2096" s="2" t="s">
        <v>16</v>
      </c>
    </row>
    <row r="2097" spans="1:11" x14ac:dyDescent="0.3">
      <c r="A2097">
        <v>2096</v>
      </c>
      <c r="B2097" s="1">
        <v>45377</v>
      </c>
      <c r="C2097" s="2" t="s">
        <v>41</v>
      </c>
      <c r="D2097" s="2" t="s">
        <v>12</v>
      </c>
      <c r="E2097" s="3">
        <v>0.25</v>
      </c>
      <c r="F2097" s="3">
        <v>0.27916666666666667</v>
      </c>
      <c r="G2097">
        <v>42</v>
      </c>
      <c r="H2097" s="2" t="s">
        <v>21</v>
      </c>
      <c r="I2097" s="2" t="s">
        <v>14</v>
      </c>
      <c r="J2097" s="2" t="s">
        <v>45</v>
      </c>
      <c r="K2097" s="2" t="s">
        <v>16</v>
      </c>
    </row>
    <row r="2098" spans="1:11" x14ac:dyDescent="0.3">
      <c r="A2098">
        <v>2097</v>
      </c>
      <c r="B2098" s="1">
        <v>45377</v>
      </c>
      <c r="C2098" s="2" t="s">
        <v>41</v>
      </c>
      <c r="D2098" s="2" t="s">
        <v>12</v>
      </c>
      <c r="E2098" s="3">
        <v>0.30486111111111114</v>
      </c>
      <c r="F2098" s="3">
        <v>0.2986111111111111</v>
      </c>
      <c r="G2098">
        <v>51</v>
      </c>
      <c r="H2098" s="2" t="s">
        <v>25</v>
      </c>
      <c r="I2098" s="2" t="s">
        <v>14</v>
      </c>
      <c r="J2098" s="2" t="s">
        <v>40</v>
      </c>
      <c r="K2098" s="2" t="s">
        <v>16</v>
      </c>
    </row>
    <row r="2099" spans="1:11" x14ac:dyDescent="0.3">
      <c r="A2099">
        <v>2098</v>
      </c>
      <c r="B2099" s="1">
        <v>45377</v>
      </c>
      <c r="C2099" s="2" t="s">
        <v>41</v>
      </c>
      <c r="D2099" s="2" t="s">
        <v>20</v>
      </c>
      <c r="E2099" s="3">
        <v>0.58333333333333337</v>
      </c>
      <c r="F2099" s="3">
        <v>0.61527777777777781</v>
      </c>
      <c r="G2099">
        <v>46</v>
      </c>
      <c r="H2099" s="2" t="s">
        <v>43</v>
      </c>
      <c r="I2099" s="2" t="s">
        <v>14</v>
      </c>
      <c r="J2099" s="2" t="s">
        <v>29</v>
      </c>
      <c r="K2099" s="2" t="s">
        <v>16</v>
      </c>
    </row>
    <row r="2100" spans="1:11" x14ac:dyDescent="0.3">
      <c r="A2100">
        <v>2099</v>
      </c>
      <c r="B2100" s="1">
        <v>45377</v>
      </c>
      <c r="C2100" s="2" t="s">
        <v>41</v>
      </c>
      <c r="D2100" s="2" t="s">
        <v>24</v>
      </c>
      <c r="E2100" s="3">
        <v>0.91666666666666663</v>
      </c>
      <c r="F2100" s="3">
        <v>0.94930555555555551</v>
      </c>
      <c r="G2100">
        <v>47</v>
      </c>
      <c r="H2100" s="2" t="s">
        <v>25</v>
      </c>
      <c r="I2100" s="2" t="s">
        <v>14</v>
      </c>
      <c r="J2100" s="2" t="s">
        <v>26</v>
      </c>
      <c r="K2100" s="2" t="s">
        <v>16</v>
      </c>
    </row>
    <row r="2101" spans="1:11" x14ac:dyDescent="0.3">
      <c r="A2101">
        <v>2100</v>
      </c>
      <c r="B2101" s="1">
        <v>45377</v>
      </c>
      <c r="C2101" s="2" t="s">
        <v>44</v>
      </c>
      <c r="D2101" s="2" t="s">
        <v>12</v>
      </c>
      <c r="E2101" s="3">
        <v>0.25</v>
      </c>
      <c r="F2101" s="3">
        <v>0.28680555555555554</v>
      </c>
      <c r="G2101">
        <v>53</v>
      </c>
      <c r="H2101" s="2" t="s">
        <v>31</v>
      </c>
      <c r="I2101" s="2" t="s">
        <v>18</v>
      </c>
      <c r="J2101" s="2" t="s">
        <v>19</v>
      </c>
      <c r="K2101" s="2" t="s">
        <v>16</v>
      </c>
    </row>
    <row r="2102" spans="1:11" x14ac:dyDescent="0.3">
      <c r="A2102">
        <v>2101</v>
      </c>
      <c r="B2102" s="1">
        <v>45377</v>
      </c>
      <c r="C2102" s="2" t="s">
        <v>44</v>
      </c>
      <c r="D2102" s="2" t="s">
        <v>20</v>
      </c>
      <c r="E2102" s="3">
        <v>0.58333333333333337</v>
      </c>
      <c r="F2102" s="3">
        <v>0.62083333333333335</v>
      </c>
      <c r="G2102">
        <v>54</v>
      </c>
      <c r="H2102" s="2" t="s">
        <v>39</v>
      </c>
      <c r="I2102" s="2" t="s">
        <v>14</v>
      </c>
      <c r="J2102" s="2" t="s">
        <v>29</v>
      </c>
      <c r="K2102" s="2" t="s">
        <v>16</v>
      </c>
    </row>
    <row r="2103" spans="1:11" x14ac:dyDescent="0.3">
      <c r="A2103">
        <v>2102</v>
      </c>
      <c r="B2103" s="1">
        <v>45377</v>
      </c>
      <c r="C2103" s="2" t="s">
        <v>44</v>
      </c>
      <c r="D2103" s="2" t="s">
        <v>20</v>
      </c>
      <c r="E2103" s="3">
        <v>0.64513888888888893</v>
      </c>
      <c r="F2103" s="3">
        <v>0.63263888888888886</v>
      </c>
      <c r="G2103">
        <v>42</v>
      </c>
      <c r="H2103" s="2" t="s">
        <v>37</v>
      </c>
      <c r="I2103" s="2" t="s">
        <v>18</v>
      </c>
      <c r="J2103" s="2" t="s">
        <v>15</v>
      </c>
      <c r="K2103" s="2" t="s">
        <v>16</v>
      </c>
    </row>
    <row r="2104" spans="1:11" x14ac:dyDescent="0.3">
      <c r="A2104">
        <v>2103</v>
      </c>
      <c r="B2104" s="1">
        <v>45377</v>
      </c>
      <c r="C2104" s="2" t="s">
        <v>44</v>
      </c>
      <c r="D2104" s="2" t="s">
        <v>24</v>
      </c>
      <c r="E2104" s="3">
        <v>0.91666666666666663</v>
      </c>
      <c r="F2104" s="3">
        <v>0.93333333333333335</v>
      </c>
      <c r="G2104">
        <v>24</v>
      </c>
      <c r="H2104" s="2" t="s">
        <v>21</v>
      </c>
      <c r="I2104" s="2" t="s">
        <v>14</v>
      </c>
      <c r="J2104" s="2" t="s">
        <v>45</v>
      </c>
      <c r="K2104" s="2" t="s">
        <v>16</v>
      </c>
    </row>
    <row r="2105" spans="1:11" x14ac:dyDescent="0.3">
      <c r="A2105">
        <v>2104</v>
      </c>
      <c r="B2105" s="1">
        <v>45378</v>
      </c>
      <c r="C2105" s="2" t="s">
        <v>11</v>
      </c>
      <c r="D2105" s="2" t="s">
        <v>12</v>
      </c>
      <c r="E2105" s="3">
        <v>0.25</v>
      </c>
      <c r="F2105" s="3">
        <v>0.27152777777777776</v>
      </c>
      <c r="G2105">
        <v>31</v>
      </c>
      <c r="H2105" s="2" t="s">
        <v>17</v>
      </c>
      <c r="I2105" s="2" t="s">
        <v>18</v>
      </c>
      <c r="J2105" s="2" t="s">
        <v>15</v>
      </c>
      <c r="K2105" s="2" t="s">
        <v>16</v>
      </c>
    </row>
    <row r="2106" spans="1:11" x14ac:dyDescent="0.3">
      <c r="A2106">
        <v>2105</v>
      </c>
      <c r="B2106" s="1">
        <v>45378</v>
      </c>
      <c r="C2106" s="2" t="s">
        <v>11</v>
      </c>
      <c r="D2106" s="2" t="s">
        <v>20</v>
      </c>
      <c r="E2106" s="3">
        <v>0.58333333333333337</v>
      </c>
      <c r="F2106" s="3">
        <v>0.62152777777777779</v>
      </c>
      <c r="G2106">
        <v>55</v>
      </c>
      <c r="H2106" s="2" t="s">
        <v>37</v>
      </c>
      <c r="I2106" s="2" t="s">
        <v>18</v>
      </c>
      <c r="J2106" s="2" t="s">
        <v>19</v>
      </c>
      <c r="K2106" s="2" t="s">
        <v>16</v>
      </c>
    </row>
    <row r="2107" spans="1:11" x14ac:dyDescent="0.3">
      <c r="A2107">
        <v>2106</v>
      </c>
      <c r="B2107" s="1">
        <v>45378</v>
      </c>
      <c r="C2107" s="2" t="s">
        <v>11</v>
      </c>
      <c r="D2107" s="2" t="s">
        <v>20</v>
      </c>
      <c r="E2107" s="3">
        <v>0.64166666666666672</v>
      </c>
      <c r="F2107" s="3">
        <v>0.65277777777777779</v>
      </c>
      <c r="G2107">
        <v>16</v>
      </c>
      <c r="H2107" s="2" t="s">
        <v>17</v>
      </c>
      <c r="I2107" s="2" t="s">
        <v>18</v>
      </c>
      <c r="J2107" s="2" t="s">
        <v>38</v>
      </c>
      <c r="K2107" s="2" t="s">
        <v>16</v>
      </c>
    </row>
    <row r="2108" spans="1:11" x14ac:dyDescent="0.3">
      <c r="A2108">
        <v>2107</v>
      </c>
      <c r="B2108" s="1">
        <v>45378</v>
      </c>
      <c r="C2108" s="2" t="s">
        <v>11</v>
      </c>
      <c r="D2108" s="2" t="s">
        <v>24</v>
      </c>
      <c r="E2108" s="3">
        <v>0.91666666666666663</v>
      </c>
      <c r="F2108" s="3">
        <v>0.9375</v>
      </c>
      <c r="G2108">
        <v>30</v>
      </c>
      <c r="H2108" s="2" t="s">
        <v>17</v>
      </c>
      <c r="I2108" s="2" t="s">
        <v>18</v>
      </c>
      <c r="J2108" s="2" t="s">
        <v>40</v>
      </c>
      <c r="K2108" s="2" t="s">
        <v>16</v>
      </c>
    </row>
    <row r="2109" spans="1:11" x14ac:dyDescent="0.3">
      <c r="A2109">
        <v>2108</v>
      </c>
      <c r="B2109" s="1">
        <v>45378</v>
      </c>
      <c r="C2109" s="2" t="s">
        <v>11</v>
      </c>
      <c r="D2109" s="2" t="s">
        <v>24</v>
      </c>
      <c r="E2109" s="3">
        <v>0.94444444444444442</v>
      </c>
      <c r="F2109" s="3">
        <v>0.95486111111111116</v>
      </c>
      <c r="G2109">
        <v>15</v>
      </c>
      <c r="H2109" s="2" t="s">
        <v>17</v>
      </c>
      <c r="I2109" s="2" t="s">
        <v>18</v>
      </c>
      <c r="J2109" s="2" t="s">
        <v>42</v>
      </c>
      <c r="K2109" s="2" t="s">
        <v>16</v>
      </c>
    </row>
    <row r="2110" spans="1:11" x14ac:dyDescent="0.3">
      <c r="A2110">
        <v>2109</v>
      </c>
      <c r="B2110" s="1">
        <v>45378</v>
      </c>
      <c r="C2110" s="2" t="s">
        <v>30</v>
      </c>
      <c r="D2110" s="2" t="s">
        <v>12</v>
      </c>
      <c r="E2110" s="3">
        <v>0.25</v>
      </c>
      <c r="F2110" s="3">
        <v>0.2590277777777778</v>
      </c>
      <c r="G2110">
        <v>13</v>
      </c>
      <c r="H2110" s="2" t="s">
        <v>34</v>
      </c>
      <c r="I2110" s="2" t="s">
        <v>18</v>
      </c>
      <c r="J2110" s="2" t="s">
        <v>15</v>
      </c>
      <c r="K2110" s="2" t="s">
        <v>16</v>
      </c>
    </row>
    <row r="2111" spans="1:11" x14ac:dyDescent="0.3">
      <c r="A2111">
        <v>2110</v>
      </c>
      <c r="B2111" s="1">
        <v>45378</v>
      </c>
      <c r="C2111" s="2" t="s">
        <v>30</v>
      </c>
      <c r="D2111" s="2" t="s">
        <v>20</v>
      </c>
      <c r="E2111" s="3">
        <v>0.58333333333333337</v>
      </c>
      <c r="F2111" s="3">
        <v>0.60555555555555551</v>
      </c>
      <c r="G2111">
        <v>32</v>
      </c>
      <c r="H2111" s="2" t="s">
        <v>34</v>
      </c>
      <c r="I2111" s="2" t="s">
        <v>18</v>
      </c>
      <c r="J2111" s="2" t="s">
        <v>45</v>
      </c>
      <c r="K2111" s="2" t="s">
        <v>16</v>
      </c>
    </row>
    <row r="2112" spans="1:11" x14ac:dyDescent="0.3">
      <c r="A2112">
        <v>2111</v>
      </c>
      <c r="B2112" s="1">
        <v>45378</v>
      </c>
      <c r="C2112" s="2" t="s">
        <v>30</v>
      </c>
      <c r="D2112" s="2" t="s">
        <v>24</v>
      </c>
      <c r="E2112" s="3">
        <v>0.91666666666666663</v>
      </c>
      <c r="F2112" s="3">
        <v>0.95</v>
      </c>
      <c r="G2112">
        <v>48</v>
      </c>
      <c r="H2112" s="2" t="s">
        <v>31</v>
      </c>
      <c r="I2112" s="2" t="s">
        <v>18</v>
      </c>
      <c r="J2112" s="2" t="s">
        <v>22</v>
      </c>
      <c r="K2112" s="2" t="s">
        <v>16</v>
      </c>
    </row>
    <row r="2113" spans="1:11" x14ac:dyDescent="0.3">
      <c r="A2113">
        <v>2112</v>
      </c>
      <c r="B2113" s="1">
        <v>45378</v>
      </c>
      <c r="C2113" s="2" t="s">
        <v>35</v>
      </c>
      <c r="D2113" s="2" t="s">
        <v>12</v>
      </c>
      <c r="E2113" s="3">
        <v>0.25</v>
      </c>
      <c r="F2113" s="3">
        <v>0.25347222222222221</v>
      </c>
      <c r="G2113">
        <v>5</v>
      </c>
      <c r="H2113" s="2" t="s">
        <v>27</v>
      </c>
      <c r="I2113" s="2" t="s">
        <v>18</v>
      </c>
      <c r="J2113" s="2" t="s">
        <v>15</v>
      </c>
      <c r="K2113" s="2" t="s">
        <v>16</v>
      </c>
    </row>
    <row r="2114" spans="1:11" x14ac:dyDescent="0.3">
      <c r="A2114">
        <v>2113</v>
      </c>
      <c r="B2114" s="1">
        <v>45378</v>
      </c>
      <c r="C2114" s="2" t="s">
        <v>35</v>
      </c>
      <c r="D2114" s="2" t="s">
        <v>12</v>
      </c>
      <c r="E2114" s="3">
        <v>0.27569444444444446</v>
      </c>
      <c r="F2114" s="3">
        <v>0.28333333333333333</v>
      </c>
      <c r="G2114">
        <v>11</v>
      </c>
      <c r="H2114" s="2" t="s">
        <v>27</v>
      </c>
      <c r="I2114" s="2" t="s">
        <v>18</v>
      </c>
      <c r="J2114" s="2" t="s">
        <v>28</v>
      </c>
      <c r="K2114" s="2" t="s">
        <v>16</v>
      </c>
    </row>
    <row r="2115" spans="1:11" x14ac:dyDescent="0.3">
      <c r="A2115">
        <v>2114</v>
      </c>
      <c r="B2115" s="1">
        <v>45378</v>
      </c>
      <c r="C2115" s="2" t="s">
        <v>35</v>
      </c>
      <c r="D2115" s="2" t="s">
        <v>20</v>
      </c>
      <c r="E2115" s="3">
        <v>0.58333333333333337</v>
      </c>
      <c r="F2115" s="3">
        <v>0.61736111111111114</v>
      </c>
      <c r="G2115">
        <v>49</v>
      </c>
      <c r="H2115" s="2" t="s">
        <v>13</v>
      </c>
      <c r="I2115" s="2" t="s">
        <v>14</v>
      </c>
      <c r="J2115" s="2" t="s">
        <v>32</v>
      </c>
      <c r="K2115" s="2" t="s">
        <v>16</v>
      </c>
    </row>
    <row r="2116" spans="1:11" x14ac:dyDescent="0.3">
      <c r="A2116">
        <v>2115</v>
      </c>
      <c r="B2116" s="1">
        <v>45378</v>
      </c>
      <c r="C2116" s="2" t="s">
        <v>35</v>
      </c>
      <c r="D2116" s="2" t="s">
        <v>20</v>
      </c>
      <c r="E2116" s="3">
        <v>0.64513888888888893</v>
      </c>
      <c r="F2116" s="3">
        <v>0.63611111111111107</v>
      </c>
      <c r="G2116">
        <v>47</v>
      </c>
      <c r="H2116" s="2" t="s">
        <v>25</v>
      </c>
      <c r="I2116" s="2" t="s">
        <v>14</v>
      </c>
      <c r="J2116" s="2" t="s">
        <v>22</v>
      </c>
      <c r="K2116" s="2" t="s">
        <v>16</v>
      </c>
    </row>
    <row r="2117" spans="1:11" x14ac:dyDescent="0.3">
      <c r="A2117">
        <v>2116</v>
      </c>
      <c r="B2117" s="1">
        <v>45378</v>
      </c>
      <c r="C2117" s="2" t="s">
        <v>35</v>
      </c>
      <c r="D2117" s="2" t="s">
        <v>24</v>
      </c>
      <c r="E2117" s="3">
        <v>0.91666666666666663</v>
      </c>
      <c r="F2117" s="3">
        <v>0.93055555555555558</v>
      </c>
      <c r="G2117">
        <v>20</v>
      </c>
      <c r="H2117" s="2" t="s">
        <v>34</v>
      </c>
      <c r="I2117" s="2" t="s">
        <v>18</v>
      </c>
      <c r="J2117" s="2" t="s">
        <v>23</v>
      </c>
      <c r="K2117" s="2" t="s">
        <v>16</v>
      </c>
    </row>
    <row r="2118" spans="1:11" x14ac:dyDescent="0.3">
      <c r="A2118">
        <v>2117</v>
      </c>
      <c r="B2118" s="1">
        <v>45378</v>
      </c>
      <c r="C2118" s="2" t="s">
        <v>35</v>
      </c>
      <c r="D2118" s="2" t="s">
        <v>24</v>
      </c>
      <c r="E2118" s="3">
        <v>0.94305555555555554</v>
      </c>
      <c r="F2118" s="3">
        <v>0.94791666666666663</v>
      </c>
      <c r="G2118">
        <v>7</v>
      </c>
      <c r="H2118" s="2" t="s">
        <v>17</v>
      </c>
      <c r="I2118" s="2" t="s">
        <v>18</v>
      </c>
      <c r="J2118" s="2" t="s">
        <v>23</v>
      </c>
      <c r="K2118" s="2" t="s">
        <v>16</v>
      </c>
    </row>
    <row r="2119" spans="1:11" x14ac:dyDescent="0.3">
      <c r="A2119">
        <v>2118</v>
      </c>
      <c r="B2119" s="1">
        <v>45378</v>
      </c>
      <c r="C2119" s="2" t="s">
        <v>41</v>
      </c>
      <c r="D2119" s="2" t="s">
        <v>12</v>
      </c>
      <c r="E2119" s="3">
        <v>0.25</v>
      </c>
      <c r="F2119" s="3">
        <v>0.26597222222222222</v>
      </c>
      <c r="G2119">
        <v>23</v>
      </c>
      <c r="H2119" s="2" t="s">
        <v>25</v>
      </c>
      <c r="I2119" s="2" t="s">
        <v>14</v>
      </c>
      <c r="J2119" s="2" t="s">
        <v>29</v>
      </c>
      <c r="K2119" s="2" t="s">
        <v>16</v>
      </c>
    </row>
    <row r="2120" spans="1:11" x14ac:dyDescent="0.3">
      <c r="A2120">
        <v>2119</v>
      </c>
      <c r="B2120" s="1">
        <v>45378</v>
      </c>
      <c r="C2120" s="2" t="s">
        <v>41</v>
      </c>
      <c r="D2120" s="2" t="s">
        <v>12</v>
      </c>
      <c r="E2120" s="3">
        <v>0.2902777777777778</v>
      </c>
      <c r="F2120" s="3">
        <v>0.26458333333333334</v>
      </c>
      <c r="G2120">
        <v>23</v>
      </c>
      <c r="H2120" s="2" t="s">
        <v>34</v>
      </c>
      <c r="I2120" s="2" t="s">
        <v>18</v>
      </c>
      <c r="J2120" s="2" t="s">
        <v>36</v>
      </c>
      <c r="K2120" s="2" t="s">
        <v>16</v>
      </c>
    </row>
    <row r="2121" spans="1:11" x14ac:dyDescent="0.3">
      <c r="A2121">
        <v>2120</v>
      </c>
      <c r="B2121" s="1">
        <v>45378</v>
      </c>
      <c r="C2121" s="2" t="s">
        <v>41</v>
      </c>
      <c r="D2121" s="2" t="s">
        <v>20</v>
      </c>
      <c r="E2121" s="3">
        <v>0.58333333333333337</v>
      </c>
      <c r="F2121" s="3">
        <v>0.61944444444444446</v>
      </c>
      <c r="G2121">
        <v>52</v>
      </c>
      <c r="H2121" s="2" t="s">
        <v>21</v>
      </c>
      <c r="I2121" s="2" t="s">
        <v>14</v>
      </c>
      <c r="J2121" s="2" t="s">
        <v>46</v>
      </c>
      <c r="K2121" s="2" t="s">
        <v>16</v>
      </c>
    </row>
    <row r="2122" spans="1:11" x14ac:dyDescent="0.3">
      <c r="A2122">
        <v>2121</v>
      </c>
      <c r="B2122" s="1">
        <v>45378</v>
      </c>
      <c r="C2122" s="2" t="s">
        <v>41</v>
      </c>
      <c r="D2122" s="2" t="s">
        <v>20</v>
      </c>
      <c r="E2122" s="3">
        <v>0.63611111111111107</v>
      </c>
      <c r="F2122" s="3">
        <v>0.66388888888888886</v>
      </c>
      <c r="G2122">
        <v>40</v>
      </c>
      <c r="H2122" s="2" t="s">
        <v>17</v>
      </c>
      <c r="I2122" s="2" t="s">
        <v>18</v>
      </c>
      <c r="J2122" s="2" t="s">
        <v>38</v>
      </c>
      <c r="K2122" s="2" t="s">
        <v>16</v>
      </c>
    </row>
    <row r="2123" spans="1:11" x14ac:dyDescent="0.3">
      <c r="A2123">
        <v>2122</v>
      </c>
      <c r="B2123" s="1">
        <v>45378</v>
      </c>
      <c r="C2123" s="2" t="s">
        <v>41</v>
      </c>
      <c r="D2123" s="2" t="s">
        <v>24</v>
      </c>
      <c r="E2123" s="3">
        <v>0.91666666666666663</v>
      </c>
      <c r="F2123" s="3">
        <v>0.92847222222222225</v>
      </c>
      <c r="G2123">
        <v>17</v>
      </c>
      <c r="H2123" s="2" t="s">
        <v>43</v>
      </c>
      <c r="I2123" s="2" t="s">
        <v>14</v>
      </c>
      <c r="J2123" s="2" t="s">
        <v>28</v>
      </c>
      <c r="K2123" s="2" t="s">
        <v>16</v>
      </c>
    </row>
    <row r="2124" spans="1:11" x14ac:dyDescent="0.3">
      <c r="A2124">
        <v>2123</v>
      </c>
      <c r="B2124" s="1">
        <v>45378</v>
      </c>
      <c r="C2124" s="2" t="s">
        <v>44</v>
      </c>
      <c r="D2124" s="2" t="s">
        <v>12</v>
      </c>
      <c r="E2124" s="3">
        <v>0.25</v>
      </c>
      <c r="F2124" s="3">
        <v>0.26944444444444443</v>
      </c>
      <c r="G2124">
        <v>28</v>
      </c>
      <c r="H2124" s="2" t="s">
        <v>25</v>
      </c>
      <c r="I2124" s="2" t="s">
        <v>14</v>
      </c>
      <c r="J2124" s="2" t="s">
        <v>32</v>
      </c>
      <c r="K2124" s="2" t="s">
        <v>16</v>
      </c>
    </row>
    <row r="2125" spans="1:11" x14ac:dyDescent="0.3">
      <c r="A2125">
        <v>2124</v>
      </c>
      <c r="B2125" s="1">
        <v>45378</v>
      </c>
      <c r="C2125" s="2" t="s">
        <v>44</v>
      </c>
      <c r="D2125" s="2" t="s">
        <v>20</v>
      </c>
      <c r="E2125" s="3">
        <v>0.58333333333333337</v>
      </c>
      <c r="F2125" s="3">
        <v>0.59652777777777777</v>
      </c>
      <c r="G2125">
        <v>19</v>
      </c>
      <c r="H2125" s="2" t="s">
        <v>17</v>
      </c>
      <c r="I2125" s="2" t="s">
        <v>18</v>
      </c>
      <c r="J2125" s="2" t="s">
        <v>40</v>
      </c>
      <c r="K2125" s="2" t="s">
        <v>16</v>
      </c>
    </row>
    <row r="2126" spans="1:11" x14ac:dyDescent="0.3">
      <c r="A2126">
        <v>2125</v>
      </c>
      <c r="B2126" s="1">
        <v>45378</v>
      </c>
      <c r="C2126" s="2" t="s">
        <v>44</v>
      </c>
      <c r="D2126" s="2" t="s">
        <v>20</v>
      </c>
      <c r="E2126" s="3">
        <v>0.6118055555555556</v>
      </c>
      <c r="F2126" s="3">
        <v>0.6166666666666667</v>
      </c>
      <c r="G2126">
        <v>7</v>
      </c>
      <c r="H2126" s="2" t="s">
        <v>13</v>
      </c>
      <c r="I2126" s="2" t="s">
        <v>14</v>
      </c>
      <c r="J2126" s="2" t="s">
        <v>26</v>
      </c>
      <c r="K2126" s="2" t="s">
        <v>16</v>
      </c>
    </row>
    <row r="2127" spans="1:11" x14ac:dyDescent="0.3">
      <c r="A2127">
        <v>2126</v>
      </c>
      <c r="B2127" s="1">
        <v>45378</v>
      </c>
      <c r="C2127" s="2" t="s">
        <v>44</v>
      </c>
      <c r="D2127" s="2" t="s">
        <v>20</v>
      </c>
      <c r="E2127" s="3">
        <v>0.64236111111111116</v>
      </c>
      <c r="F2127" s="3">
        <v>0.64930555555555558</v>
      </c>
      <c r="G2127">
        <v>10</v>
      </c>
      <c r="H2127" s="2" t="s">
        <v>43</v>
      </c>
      <c r="I2127" s="2" t="s">
        <v>14</v>
      </c>
      <c r="J2127" s="2" t="s">
        <v>23</v>
      </c>
      <c r="K2127" s="2" t="s">
        <v>16</v>
      </c>
    </row>
    <row r="2128" spans="1:11" x14ac:dyDescent="0.3">
      <c r="A2128">
        <v>2127</v>
      </c>
      <c r="B2128" s="1">
        <v>45378</v>
      </c>
      <c r="C2128" s="2" t="s">
        <v>44</v>
      </c>
      <c r="D2128" s="2" t="s">
        <v>24</v>
      </c>
      <c r="E2128" s="3">
        <v>0.91666666666666663</v>
      </c>
      <c r="F2128" s="3">
        <v>0.93888888888888888</v>
      </c>
      <c r="G2128">
        <v>32</v>
      </c>
      <c r="H2128" s="2" t="s">
        <v>17</v>
      </c>
      <c r="I2128" s="2" t="s">
        <v>18</v>
      </c>
      <c r="J2128" s="2" t="s">
        <v>26</v>
      </c>
      <c r="K2128" s="2" t="s">
        <v>16</v>
      </c>
    </row>
    <row r="2129" spans="1:11" x14ac:dyDescent="0.3">
      <c r="A2129">
        <v>2128</v>
      </c>
      <c r="B2129" s="1">
        <v>45379</v>
      </c>
      <c r="C2129" s="2" t="s">
        <v>11</v>
      </c>
      <c r="D2129" s="2" t="s">
        <v>12</v>
      </c>
      <c r="E2129" s="3">
        <v>0.25</v>
      </c>
      <c r="F2129" s="3">
        <v>0.28333333333333333</v>
      </c>
      <c r="G2129">
        <v>48</v>
      </c>
      <c r="H2129" s="2" t="s">
        <v>27</v>
      </c>
      <c r="I2129" s="2" t="s">
        <v>18</v>
      </c>
      <c r="J2129" s="2" t="s">
        <v>46</v>
      </c>
      <c r="K2129" s="2" t="s">
        <v>16</v>
      </c>
    </row>
    <row r="2130" spans="1:11" x14ac:dyDescent="0.3">
      <c r="A2130">
        <v>2129</v>
      </c>
      <c r="B2130" s="1">
        <v>45379</v>
      </c>
      <c r="C2130" s="2" t="s">
        <v>11</v>
      </c>
      <c r="D2130" s="2" t="s">
        <v>12</v>
      </c>
      <c r="E2130" s="3">
        <v>0.30138888888888887</v>
      </c>
      <c r="F2130" s="3">
        <v>0.30833333333333335</v>
      </c>
      <c r="G2130">
        <v>10</v>
      </c>
      <c r="H2130" s="2" t="s">
        <v>17</v>
      </c>
      <c r="I2130" s="2" t="s">
        <v>18</v>
      </c>
      <c r="J2130" s="2" t="s">
        <v>15</v>
      </c>
      <c r="K2130" s="2" t="s">
        <v>16</v>
      </c>
    </row>
    <row r="2131" spans="1:11" x14ac:dyDescent="0.3">
      <c r="A2131">
        <v>2130</v>
      </c>
      <c r="B2131" s="1">
        <v>45379</v>
      </c>
      <c r="C2131" s="2" t="s">
        <v>11</v>
      </c>
      <c r="D2131" s="2" t="s">
        <v>20</v>
      </c>
      <c r="E2131" s="3">
        <v>0.58333333333333337</v>
      </c>
      <c r="F2131" s="3">
        <v>0.60972222222222228</v>
      </c>
      <c r="G2131">
        <v>38</v>
      </c>
      <c r="H2131" s="2" t="s">
        <v>34</v>
      </c>
      <c r="I2131" s="2" t="s">
        <v>18</v>
      </c>
      <c r="J2131" s="2" t="s">
        <v>40</v>
      </c>
      <c r="K2131" s="2" t="s">
        <v>16</v>
      </c>
    </row>
    <row r="2132" spans="1:11" x14ac:dyDescent="0.3">
      <c r="A2132">
        <v>2131</v>
      </c>
      <c r="B2132" s="1">
        <v>45379</v>
      </c>
      <c r="C2132" s="2" t="s">
        <v>11</v>
      </c>
      <c r="D2132" s="2" t="s">
        <v>20</v>
      </c>
      <c r="E2132" s="3">
        <v>0.62013888888888891</v>
      </c>
      <c r="F2132" s="3">
        <v>0.59722222222222221</v>
      </c>
      <c r="G2132">
        <v>27</v>
      </c>
      <c r="H2132" s="2" t="s">
        <v>34</v>
      </c>
      <c r="I2132" s="2" t="s">
        <v>18</v>
      </c>
      <c r="J2132" s="2" t="s">
        <v>33</v>
      </c>
      <c r="K2132" s="2" t="s">
        <v>16</v>
      </c>
    </row>
    <row r="2133" spans="1:11" x14ac:dyDescent="0.3">
      <c r="A2133">
        <v>2132</v>
      </c>
      <c r="B2133" s="1">
        <v>45379</v>
      </c>
      <c r="C2133" s="2" t="s">
        <v>11</v>
      </c>
      <c r="D2133" s="2" t="s">
        <v>20</v>
      </c>
      <c r="E2133" s="3">
        <v>0.66319444444444442</v>
      </c>
      <c r="F2133" s="3">
        <v>0.62777777777777777</v>
      </c>
      <c r="G2133">
        <v>9</v>
      </c>
      <c r="H2133" s="2" t="s">
        <v>37</v>
      </c>
      <c r="I2133" s="2" t="s">
        <v>18</v>
      </c>
      <c r="J2133" s="2" t="s">
        <v>15</v>
      </c>
      <c r="K2133" s="2" t="s">
        <v>16</v>
      </c>
    </row>
    <row r="2134" spans="1:11" x14ac:dyDescent="0.3">
      <c r="A2134">
        <v>2133</v>
      </c>
      <c r="B2134" s="1">
        <v>45379</v>
      </c>
      <c r="C2134" s="2" t="s">
        <v>11</v>
      </c>
      <c r="D2134" s="2" t="s">
        <v>24</v>
      </c>
      <c r="E2134" s="3">
        <v>0.91666666666666663</v>
      </c>
      <c r="F2134" s="3">
        <v>0.94513888888888886</v>
      </c>
      <c r="G2134">
        <v>41</v>
      </c>
      <c r="H2134" s="2" t="s">
        <v>31</v>
      </c>
      <c r="I2134" s="2" t="s">
        <v>18</v>
      </c>
      <c r="J2134" s="2" t="s">
        <v>23</v>
      </c>
      <c r="K2134" s="2" t="s">
        <v>16</v>
      </c>
    </row>
    <row r="2135" spans="1:11" x14ac:dyDescent="0.3">
      <c r="A2135">
        <v>2134</v>
      </c>
      <c r="B2135" s="1">
        <v>45379</v>
      </c>
      <c r="C2135" s="2" t="s">
        <v>30</v>
      </c>
      <c r="D2135" s="2" t="s">
        <v>12</v>
      </c>
      <c r="E2135" s="3">
        <v>0.25</v>
      </c>
      <c r="F2135" s="3">
        <v>0.25347222222222221</v>
      </c>
      <c r="G2135">
        <v>5</v>
      </c>
      <c r="H2135" s="2" t="s">
        <v>27</v>
      </c>
      <c r="I2135" s="2" t="s">
        <v>18</v>
      </c>
      <c r="J2135" s="2" t="s">
        <v>33</v>
      </c>
      <c r="K2135" s="2" t="s">
        <v>16</v>
      </c>
    </row>
    <row r="2136" spans="1:11" x14ac:dyDescent="0.3">
      <c r="A2136">
        <v>2135</v>
      </c>
      <c r="B2136" s="1">
        <v>45379</v>
      </c>
      <c r="C2136" s="2" t="s">
        <v>30</v>
      </c>
      <c r="D2136" s="2" t="s">
        <v>12</v>
      </c>
      <c r="E2136" s="3">
        <v>0.28958333333333336</v>
      </c>
      <c r="F2136" s="3">
        <v>0.26874999999999999</v>
      </c>
      <c r="G2136">
        <v>30</v>
      </c>
      <c r="H2136" s="2" t="s">
        <v>25</v>
      </c>
      <c r="I2136" s="2" t="s">
        <v>14</v>
      </c>
      <c r="J2136" s="2" t="s">
        <v>38</v>
      </c>
      <c r="K2136" s="2" t="s">
        <v>16</v>
      </c>
    </row>
    <row r="2137" spans="1:11" x14ac:dyDescent="0.3">
      <c r="A2137">
        <v>2136</v>
      </c>
      <c r="B2137" s="1">
        <v>45379</v>
      </c>
      <c r="C2137" s="2" t="s">
        <v>30</v>
      </c>
      <c r="D2137" s="2" t="s">
        <v>20</v>
      </c>
      <c r="E2137" s="3">
        <v>0.58333333333333337</v>
      </c>
      <c r="F2137" s="3">
        <v>0.60555555555555551</v>
      </c>
      <c r="G2137">
        <v>32</v>
      </c>
      <c r="H2137" s="2" t="s">
        <v>39</v>
      </c>
      <c r="I2137" s="2" t="s">
        <v>14</v>
      </c>
      <c r="J2137" s="2" t="s">
        <v>45</v>
      </c>
      <c r="K2137" s="2" t="s">
        <v>16</v>
      </c>
    </row>
    <row r="2138" spans="1:11" x14ac:dyDescent="0.3">
      <c r="A2138">
        <v>2137</v>
      </c>
      <c r="B2138" s="1">
        <v>45379</v>
      </c>
      <c r="C2138" s="2" t="s">
        <v>30</v>
      </c>
      <c r="D2138" s="2" t="s">
        <v>20</v>
      </c>
      <c r="E2138" s="3">
        <v>0.64027777777777772</v>
      </c>
      <c r="F2138" s="3">
        <v>0.64861111111111114</v>
      </c>
      <c r="G2138">
        <v>12</v>
      </c>
      <c r="H2138" s="2" t="s">
        <v>21</v>
      </c>
      <c r="I2138" s="2" t="s">
        <v>14</v>
      </c>
      <c r="J2138" s="2" t="s">
        <v>38</v>
      </c>
      <c r="K2138" s="2" t="s">
        <v>16</v>
      </c>
    </row>
    <row r="2139" spans="1:11" x14ac:dyDescent="0.3">
      <c r="A2139">
        <v>2138</v>
      </c>
      <c r="B2139" s="1">
        <v>45379</v>
      </c>
      <c r="C2139" s="2" t="s">
        <v>30</v>
      </c>
      <c r="D2139" s="2" t="s">
        <v>24</v>
      </c>
      <c r="E2139" s="3">
        <v>0.91666666666666663</v>
      </c>
      <c r="F2139" s="3">
        <v>0.93611111111111112</v>
      </c>
      <c r="G2139">
        <v>28</v>
      </c>
      <c r="H2139" s="2" t="s">
        <v>27</v>
      </c>
      <c r="I2139" s="2" t="s">
        <v>18</v>
      </c>
      <c r="J2139" s="2" t="s">
        <v>45</v>
      </c>
      <c r="K2139" s="2" t="s">
        <v>16</v>
      </c>
    </row>
    <row r="2140" spans="1:11" x14ac:dyDescent="0.3">
      <c r="A2140">
        <v>2139</v>
      </c>
      <c r="B2140" s="1">
        <v>45379</v>
      </c>
      <c r="C2140" s="2" t="s">
        <v>30</v>
      </c>
      <c r="D2140" s="2" t="s">
        <v>24</v>
      </c>
      <c r="E2140" s="3">
        <v>0.95763888888888893</v>
      </c>
      <c r="F2140" s="3">
        <v>0.94930555555555551</v>
      </c>
      <c r="G2140">
        <v>48</v>
      </c>
      <c r="H2140" s="2" t="s">
        <v>31</v>
      </c>
      <c r="I2140" s="2" t="s">
        <v>18</v>
      </c>
      <c r="J2140" s="2" t="s">
        <v>36</v>
      </c>
      <c r="K2140" s="2" t="s">
        <v>16</v>
      </c>
    </row>
    <row r="2141" spans="1:11" x14ac:dyDescent="0.3">
      <c r="A2141">
        <v>2140</v>
      </c>
      <c r="B2141" s="1">
        <v>45379</v>
      </c>
      <c r="C2141" s="2" t="s">
        <v>35</v>
      </c>
      <c r="D2141" s="2" t="s">
        <v>12</v>
      </c>
      <c r="E2141" s="3">
        <v>0.25</v>
      </c>
      <c r="F2141" s="3">
        <v>0.2722222222222222</v>
      </c>
      <c r="G2141">
        <v>32</v>
      </c>
      <c r="H2141" s="2" t="s">
        <v>31</v>
      </c>
      <c r="I2141" s="2" t="s">
        <v>18</v>
      </c>
      <c r="J2141" s="2" t="s">
        <v>38</v>
      </c>
      <c r="K2141" s="2" t="s">
        <v>16</v>
      </c>
    </row>
    <row r="2142" spans="1:11" x14ac:dyDescent="0.3">
      <c r="A2142">
        <v>2141</v>
      </c>
      <c r="B2142" s="1">
        <v>45379</v>
      </c>
      <c r="C2142" s="2" t="s">
        <v>35</v>
      </c>
      <c r="D2142" s="2" t="s">
        <v>20</v>
      </c>
      <c r="E2142" s="3">
        <v>0.58333333333333337</v>
      </c>
      <c r="F2142" s="3">
        <v>0.59027777777777779</v>
      </c>
      <c r="G2142">
        <v>10</v>
      </c>
      <c r="H2142" s="2" t="s">
        <v>17</v>
      </c>
      <c r="I2142" s="2" t="s">
        <v>18</v>
      </c>
      <c r="J2142" s="2" t="s">
        <v>46</v>
      </c>
      <c r="K2142" s="2" t="s">
        <v>16</v>
      </c>
    </row>
    <row r="2143" spans="1:11" x14ac:dyDescent="0.3">
      <c r="A2143">
        <v>2142</v>
      </c>
      <c r="B2143" s="1">
        <v>45379</v>
      </c>
      <c r="C2143" s="2" t="s">
        <v>35</v>
      </c>
      <c r="D2143" s="2" t="s">
        <v>20</v>
      </c>
      <c r="E2143" s="3">
        <v>0.6118055555555556</v>
      </c>
      <c r="F2143" s="3">
        <v>0.59375</v>
      </c>
      <c r="G2143">
        <v>34</v>
      </c>
      <c r="H2143" s="2" t="s">
        <v>21</v>
      </c>
      <c r="I2143" s="2" t="s">
        <v>14</v>
      </c>
      <c r="J2143" s="2" t="s">
        <v>26</v>
      </c>
      <c r="K2143" s="2" t="s">
        <v>16</v>
      </c>
    </row>
    <row r="2144" spans="1:11" x14ac:dyDescent="0.3">
      <c r="A2144">
        <v>2143</v>
      </c>
      <c r="B2144" s="1">
        <v>45379</v>
      </c>
      <c r="C2144" s="2" t="s">
        <v>35</v>
      </c>
      <c r="D2144" s="2" t="s">
        <v>24</v>
      </c>
      <c r="E2144" s="3">
        <v>0.91666666666666663</v>
      </c>
      <c r="F2144" s="3">
        <v>0.92708333333333337</v>
      </c>
      <c r="G2144">
        <v>15</v>
      </c>
      <c r="H2144" s="2" t="s">
        <v>21</v>
      </c>
      <c r="I2144" s="2" t="s">
        <v>14</v>
      </c>
      <c r="J2144" s="2" t="s">
        <v>45</v>
      </c>
      <c r="K2144" s="2" t="s">
        <v>16</v>
      </c>
    </row>
    <row r="2145" spans="1:11" x14ac:dyDescent="0.3">
      <c r="A2145">
        <v>2144</v>
      </c>
      <c r="B2145" s="1">
        <v>45379</v>
      </c>
      <c r="C2145" s="2" t="s">
        <v>41</v>
      </c>
      <c r="D2145" s="2" t="s">
        <v>12</v>
      </c>
      <c r="E2145" s="3">
        <v>0.25</v>
      </c>
      <c r="F2145" s="3">
        <v>0.25555555555555554</v>
      </c>
      <c r="G2145">
        <v>8</v>
      </c>
      <c r="H2145" s="2" t="s">
        <v>27</v>
      </c>
      <c r="I2145" s="2" t="s">
        <v>18</v>
      </c>
      <c r="J2145" s="2" t="s">
        <v>26</v>
      </c>
      <c r="K2145" s="2" t="s">
        <v>16</v>
      </c>
    </row>
    <row r="2146" spans="1:11" x14ac:dyDescent="0.3">
      <c r="A2146">
        <v>2145</v>
      </c>
      <c r="B2146" s="1">
        <v>45379</v>
      </c>
      <c r="C2146" s="2" t="s">
        <v>41</v>
      </c>
      <c r="D2146" s="2" t="s">
        <v>12</v>
      </c>
      <c r="E2146" s="3">
        <v>0.2638888888888889</v>
      </c>
      <c r="F2146" s="3">
        <v>0.2722222222222222</v>
      </c>
      <c r="G2146">
        <v>12</v>
      </c>
      <c r="H2146" s="2" t="s">
        <v>27</v>
      </c>
      <c r="I2146" s="2" t="s">
        <v>18</v>
      </c>
      <c r="J2146" s="2" t="s">
        <v>40</v>
      </c>
      <c r="K2146" s="2" t="s">
        <v>16</v>
      </c>
    </row>
    <row r="2147" spans="1:11" x14ac:dyDescent="0.3">
      <c r="A2147">
        <v>2146</v>
      </c>
      <c r="B2147" s="1">
        <v>45379</v>
      </c>
      <c r="C2147" s="2" t="s">
        <v>41</v>
      </c>
      <c r="D2147" s="2" t="s">
        <v>20</v>
      </c>
      <c r="E2147" s="3">
        <v>0.58333333333333337</v>
      </c>
      <c r="F2147" s="3">
        <v>0.58750000000000002</v>
      </c>
      <c r="G2147">
        <v>6</v>
      </c>
      <c r="H2147" s="2" t="s">
        <v>43</v>
      </c>
      <c r="I2147" s="2" t="s">
        <v>14</v>
      </c>
      <c r="J2147" s="2" t="s">
        <v>26</v>
      </c>
      <c r="K2147" s="2" t="s">
        <v>16</v>
      </c>
    </row>
    <row r="2148" spans="1:11" x14ac:dyDescent="0.3">
      <c r="A2148">
        <v>2147</v>
      </c>
      <c r="B2148" s="1">
        <v>45379</v>
      </c>
      <c r="C2148" s="2" t="s">
        <v>41</v>
      </c>
      <c r="D2148" s="2" t="s">
        <v>24</v>
      </c>
      <c r="E2148" s="3">
        <v>0.91666666666666663</v>
      </c>
      <c r="F2148" s="3">
        <v>0.92986111111111114</v>
      </c>
      <c r="G2148">
        <v>19</v>
      </c>
      <c r="H2148" s="2" t="s">
        <v>39</v>
      </c>
      <c r="I2148" s="2" t="s">
        <v>14</v>
      </c>
      <c r="J2148" s="2" t="s">
        <v>38</v>
      </c>
      <c r="K2148" s="2" t="s">
        <v>16</v>
      </c>
    </row>
    <row r="2149" spans="1:11" x14ac:dyDescent="0.3">
      <c r="A2149">
        <v>2148</v>
      </c>
      <c r="B2149" s="1">
        <v>45379</v>
      </c>
      <c r="C2149" s="2" t="s">
        <v>44</v>
      </c>
      <c r="D2149" s="2" t="s">
        <v>12</v>
      </c>
      <c r="E2149" s="3">
        <v>0.25</v>
      </c>
      <c r="F2149" s="3">
        <v>0.26527777777777778</v>
      </c>
      <c r="G2149">
        <v>22</v>
      </c>
      <c r="H2149" s="2" t="s">
        <v>17</v>
      </c>
      <c r="I2149" s="2" t="s">
        <v>18</v>
      </c>
      <c r="J2149" s="2" t="s">
        <v>26</v>
      </c>
      <c r="K2149" s="2" t="s">
        <v>16</v>
      </c>
    </row>
    <row r="2150" spans="1:11" x14ac:dyDescent="0.3">
      <c r="A2150">
        <v>2149</v>
      </c>
      <c r="B2150" s="1">
        <v>45379</v>
      </c>
      <c r="C2150" s="2" t="s">
        <v>44</v>
      </c>
      <c r="D2150" s="2" t="s">
        <v>12</v>
      </c>
      <c r="E2150" s="3">
        <v>0.28749999999999998</v>
      </c>
      <c r="F2150" s="3">
        <v>0.2673611111111111</v>
      </c>
      <c r="G2150">
        <v>31</v>
      </c>
      <c r="H2150" s="2" t="s">
        <v>37</v>
      </c>
      <c r="I2150" s="2" t="s">
        <v>18</v>
      </c>
      <c r="J2150" s="2" t="s">
        <v>40</v>
      </c>
      <c r="K2150" s="2" t="s">
        <v>16</v>
      </c>
    </row>
    <row r="2151" spans="1:11" x14ac:dyDescent="0.3">
      <c r="A2151">
        <v>2150</v>
      </c>
      <c r="B2151" s="1">
        <v>45379</v>
      </c>
      <c r="C2151" s="2" t="s">
        <v>44</v>
      </c>
      <c r="D2151" s="2" t="s">
        <v>12</v>
      </c>
      <c r="E2151" s="3">
        <v>0.3298611111111111</v>
      </c>
      <c r="F2151" s="3">
        <v>0.30486111111111114</v>
      </c>
      <c r="G2151">
        <v>24</v>
      </c>
      <c r="H2151" s="2" t="s">
        <v>37</v>
      </c>
      <c r="I2151" s="2" t="s">
        <v>18</v>
      </c>
      <c r="J2151" s="2" t="s">
        <v>29</v>
      </c>
      <c r="K2151" s="2" t="s">
        <v>16</v>
      </c>
    </row>
    <row r="2152" spans="1:11" x14ac:dyDescent="0.3">
      <c r="A2152">
        <v>2151</v>
      </c>
      <c r="B2152" s="1">
        <v>45379</v>
      </c>
      <c r="C2152" s="2" t="s">
        <v>44</v>
      </c>
      <c r="D2152" s="2" t="s">
        <v>20</v>
      </c>
      <c r="E2152" s="3">
        <v>0.58333333333333337</v>
      </c>
      <c r="F2152" s="3">
        <v>0.61875000000000002</v>
      </c>
      <c r="G2152">
        <v>51</v>
      </c>
      <c r="H2152" s="2" t="s">
        <v>37</v>
      </c>
      <c r="I2152" s="2" t="s">
        <v>18</v>
      </c>
      <c r="J2152" s="2" t="s">
        <v>28</v>
      </c>
      <c r="K2152" s="2" t="s">
        <v>16</v>
      </c>
    </row>
    <row r="2153" spans="1:11" x14ac:dyDescent="0.3">
      <c r="A2153">
        <v>2152</v>
      </c>
      <c r="B2153" s="1">
        <v>45379</v>
      </c>
      <c r="C2153" s="2" t="s">
        <v>44</v>
      </c>
      <c r="D2153" s="2" t="s">
        <v>20</v>
      </c>
      <c r="E2153" s="3">
        <v>0.65833333333333333</v>
      </c>
      <c r="F2153" s="3">
        <v>0.63402777777777775</v>
      </c>
      <c r="G2153">
        <v>25</v>
      </c>
      <c r="H2153" s="2" t="s">
        <v>13</v>
      </c>
      <c r="I2153" s="2" t="s">
        <v>14</v>
      </c>
      <c r="J2153" s="2" t="s">
        <v>15</v>
      </c>
      <c r="K2153" s="2" t="s">
        <v>16</v>
      </c>
    </row>
    <row r="2154" spans="1:11" x14ac:dyDescent="0.3">
      <c r="A2154">
        <v>2153</v>
      </c>
      <c r="B2154" s="1">
        <v>45379</v>
      </c>
      <c r="C2154" s="2" t="s">
        <v>44</v>
      </c>
      <c r="D2154" s="2" t="s">
        <v>24</v>
      </c>
      <c r="E2154" s="3">
        <v>0.91666666666666663</v>
      </c>
      <c r="F2154" s="3">
        <v>0.9243055555555556</v>
      </c>
      <c r="G2154">
        <v>11</v>
      </c>
      <c r="H2154" s="2" t="s">
        <v>17</v>
      </c>
      <c r="I2154" s="2" t="s">
        <v>18</v>
      </c>
      <c r="J2154" s="2" t="s">
        <v>45</v>
      </c>
      <c r="K2154" s="2" t="s">
        <v>16</v>
      </c>
    </row>
    <row r="2155" spans="1:11" x14ac:dyDescent="0.3">
      <c r="A2155">
        <v>2154</v>
      </c>
      <c r="B2155" s="1">
        <v>45379</v>
      </c>
      <c r="C2155" s="2" t="s">
        <v>44</v>
      </c>
      <c r="D2155" s="2" t="s">
        <v>24</v>
      </c>
      <c r="E2155" s="3">
        <v>0.9375</v>
      </c>
      <c r="F2155" s="3">
        <v>0.92708333333333337</v>
      </c>
      <c r="G2155">
        <v>45</v>
      </c>
      <c r="H2155" s="2" t="s">
        <v>27</v>
      </c>
      <c r="I2155" s="2" t="s">
        <v>18</v>
      </c>
      <c r="J2155" s="2" t="s">
        <v>23</v>
      </c>
      <c r="K2155" s="2" t="s">
        <v>16</v>
      </c>
    </row>
    <row r="2156" spans="1:11" x14ac:dyDescent="0.3">
      <c r="A2156">
        <v>2155</v>
      </c>
      <c r="B2156" s="1">
        <v>45379</v>
      </c>
      <c r="C2156" s="2" t="s">
        <v>44</v>
      </c>
      <c r="D2156" s="2" t="s">
        <v>24</v>
      </c>
      <c r="E2156" s="3">
        <v>0.98750000000000004</v>
      </c>
      <c r="F2156" s="3">
        <v>0.96458333333333335</v>
      </c>
      <c r="G2156">
        <v>27</v>
      </c>
      <c r="H2156" s="2" t="s">
        <v>27</v>
      </c>
      <c r="I2156" s="2" t="s">
        <v>18</v>
      </c>
      <c r="J2156" s="2" t="s">
        <v>45</v>
      </c>
      <c r="K2156" s="2" t="s">
        <v>16</v>
      </c>
    </row>
    <row r="2157" spans="1:11" x14ac:dyDescent="0.3">
      <c r="A2157">
        <v>2156</v>
      </c>
      <c r="B2157" s="1">
        <v>45380</v>
      </c>
      <c r="C2157" s="2" t="s">
        <v>11</v>
      </c>
      <c r="D2157" s="2" t="s">
        <v>12</v>
      </c>
      <c r="E2157" s="3">
        <v>0.25</v>
      </c>
      <c r="F2157" s="3">
        <v>0.28958333333333336</v>
      </c>
      <c r="G2157">
        <v>57</v>
      </c>
      <c r="H2157" s="2" t="s">
        <v>31</v>
      </c>
      <c r="I2157" s="2" t="s">
        <v>18</v>
      </c>
      <c r="J2157" s="2" t="s">
        <v>29</v>
      </c>
      <c r="K2157" s="2" t="s">
        <v>16</v>
      </c>
    </row>
    <row r="2158" spans="1:11" x14ac:dyDescent="0.3">
      <c r="A2158">
        <v>2157</v>
      </c>
      <c r="B2158" s="1">
        <v>45380</v>
      </c>
      <c r="C2158" s="2" t="s">
        <v>11</v>
      </c>
      <c r="D2158" s="2" t="s">
        <v>20</v>
      </c>
      <c r="E2158" s="3">
        <v>0.58333333333333337</v>
      </c>
      <c r="F2158" s="3">
        <v>0.58958333333333335</v>
      </c>
      <c r="G2158">
        <v>9</v>
      </c>
      <c r="H2158" s="2" t="s">
        <v>43</v>
      </c>
      <c r="I2158" s="2" t="s">
        <v>14</v>
      </c>
      <c r="J2158" s="2" t="s">
        <v>36</v>
      </c>
      <c r="K2158" s="2" t="s">
        <v>16</v>
      </c>
    </row>
    <row r="2159" spans="1:11" x14ac:dyDescent="0.3">
      <c r="A2159">
        <v>2158</v>
      </c>
      <c r="B2159" s="1">
        <v>45380</v>
      </c>
      <c r="C2159" s="2" t="s">
        <v>11</v>
      </c>
      <c r="D2159" s="2" t="s">
        <v>24</v>
      </c>
      <c r="E2159" s="3">
        <v>0.91666666666666663</v>
      </c>
      <c r="F2159" s="3">
        <v>0.92847222222222225</v>
      </c>
      <c r="G2159">
        <v>17</v>
      </c>
      <c r="H2159" s="2" t="s">
        <v>34</v>
      </c>
      <c r="I2159" s="2" t="s">
        <v>18</v>
      </c>
      <c r="J2159" s="2" t="s">
        <v>23</v>
      </c>
      <c r="K2159" s="2" t="s">
        <v>16</v>
      </c>
    </row>
    <row r="2160" spans="1:11" x14ac:dyDescent="0.3">
      <c r="A2160">
        <v>2159</v>
      </c>
      <c r="B2160" s="1">
        <v>45380</v>
      </c>
      <c r="C2160" s="2" t="s">
        <v>30</v>
      </c>
      <c r="D2160" s="2" t="s">
        <v>12</v>
      </c>
      <c r="E2160" s="3">
        <v>0.25</v>
      </c>
      <c r="F2160" s="3">
        <v>0.25694444444444442</v>
      </c>
      <c r="G2160">
        <v>10</v>
      </c>
      <c r="H2160" s="2" t="s">
        <v>43</v>
      </c>
      <c r="I2160" s="2" t="s">
        <v>14</v>
      </c>
      <c r="J2160" s="2" t="s">
        <v>32</v>
      </c>
      <c r="K2160" s="2" t="s">
        <v>16</v>
      </c>
    </row>
    <row r="2161" spans="1:11" x14ac:dyDescent="0.3">
      <c r="A2161">
        <v>2160</v>
      </c>
      <c r="B2161" s="1">
        <v>45380</v>
      </c>
      <c r="C2161" s="2" t="s">
        <v>30</v>
      </c>
      <c r="D2161" s="2" t="s">
        <v>12</v>
      </c>
      <c r="E2161" s="3">
        <v>0.29166666666666669</v>
      </c>
      <c r="F2161" s="3">
        <v>0.32777777777777778</v>
      </c>
      <c r="G2161">
        <v>52</v>
      </c>
      <c r="H2161" s="2" t="s">
        <v>39</v>
      </c>
      <c r="I2161" s="2" t="s">
        <v>14</v>
      </c>
      <c r="J2161" s="2" t="s">
        <v>23</v>
      </c>
      <c r="K2161" s="2" t="s">
        <v>16</v>
      </c>
    </row>
    <row r="2162" spans="1:11" x14ac:dyDescent="0.3">
      <c r="A2162">
        <v>2161</v>
      </c>
      <c r="B2162" s="1">
        <v>45380</v>
      </c>
      <c r="C2162" s="2" t="s">
        <v>30</v>
      </c>
      <c r="D2162" s="2" t="s">
        <v>12</v>
      </c>
      <c r="E2162" s="3">
        <v>0.35208333333333336</v>
      </c>
      <c r="F2162" s="3">
        <v>0.35625000000000001</v>
      </c>
      <c r="G2162">
        <v>6</v>
      </c>
      <c r="H2162" s="2" t="s">
        <v>17</v>
      </c>
      <c r="I2162" s="2" t="s">
        <v>18</v>
      </c>
      <c r="J2162" s="2" t="s">
        <v>45</v>
      </c>
      <c r="K2162" s="2" t="s">
        <v>16</v>
      </c>
    </row>
    <row r="2163" spans="1:11" x14ac:dyDescent="0.3">
      <c r="A2163">
        <v>2162</v>
      </c>
      <c r="B2163" s="1">
        <v>45380</v>
      </c>
      <c r="C2163" s="2" t="s">
        <v>30</v>
      </c>
      <c r="D2163" s="2" t="s">
        <v>20</v>
      </c>
      <c r="E2163" s="3">
        <v>0.58333333333333337</v>
      </c>
      <c r="F2163" s="3">
        <v>0.60486111111111107</v>
      </c>
      <c r="G2163">
        <v>31</v>
      </c>
      <c r="H2163" s="2" t="s">
        <v>34</v>
      </c>
      <c r="I2163" s="2" t="s">
        <v>18</v>
      </c>
      <c r="J2163" s="2" t="s">
        <v>22</v>
      </c>
      <c r="K2163" s="2" t="s">
        <v>16</v>
      </c>
    </row>
    <row r="2164" spans="1:11" x14ac:dyDescent="0.3">
      <c r="A2164">
        <v>2163</v>
      </c>
      <c r="B2164" s="1">
        <v>45380</v>
      </c>
      <c r="C2164" s="2" t="s">
        <v>30</v>
      </c>
      <c r="D2164" s="2" t="s">
        <v>24</v>
      </c>
      <c r="E2164" s="3">
        <v>0.91666666666666663</v>
      </c>
      <c r="F2164" s="3">
        <v>0.95486111111111116</v>
      </c>
      <c r="G2164">
        <v>55</v>
      </c>
      <c r="H2164" s="2" t="s">
        <v>13</v>
      </c>
      <c r="I2164" s="2" t="s">
        <v>14</v>
      </c>
      <c r="J2164" s="2" t="s">
        <v>29</v>
      </c>
      <c r="K2164" s="2" t="s">
        <v>16</v>
      </c>
    </row>
    <row r="2165" spans="1:11" x14ac:dyDescent="0.3">
      <c r="A2165">
        <v>2164</v>
      </c>
      <c r="B2165" s="1">
        <v>45380</v>
      </c>
      <c r="C2165" s="2" t="s">
        <v>35</v>
      </c>
      <c r="D2165" s="2" t="s">
        <v>12</v>
      </c>
      <c r="E2165" s="3">
        <v>0.25</v>
      </c>
      <c r="F2165" s="3">
        <v>0.28055555555555556</v>
      </c>
      <c r="G2165">
        <v>44</v>
      </c>
      <c r="H2165" s="2" t="s">
        <v>31</v>
      </c>
      <c r="I2165" s="2" t="s">
        <v>18</v>
      </c>
      <c r="J2165" s="2" t="s">
        <v>28</v>
      </c>
      <c r="K2165" s="2" t="s">
        <v>16</v>
      </c>
    </row>
    <row r="2166" spans="1:11" x14ac:dyDescent="0.3">
      <c r="A2166">
        <v>2165</v>
      </c>
      <c r="B2166" s="1">
        <v>45380</v>
      </c>
      <c r="C2166" s="2" t="s">
        <v>35</v>
      </c>
      <c r="D2166" s="2" t="s">
        <v>12</v>
      </c>
      <c r="E2166" s="3">
        <v>0.32222222222222224</v>
      </c>
      <c r="F2166" s="3">
        <v>0.32916666666666666</v>
      </c>
      <c r="G2166">
        <v>10</v>
      </c>
      <c r="H2166" s="2" t="s">
        <v>37</v>
      </c>
      <c r="I2166" s="2" t="s">
        <v>18</v>
      </c>
      <c r="J2166" s="2" t="s">
        <v>36</v>
      </c>
      <c r="K2166" s="2" t="s">
        <v>16</v>
      </c>
    </row>
    <row r="2167" spans="1:11" x14ac:dyDescent="0.3">
      <c r="A2167">
        <v>2166</v>
      </c>
      <c r="B2167" s="1">
        <v>45380</v>
      </c>
      <c r="C2167" s="2" t="s">
        <v>35</v>
      </c>
      <c r="D2167" s="2" t="s">
        <v>20</v>
      </c>
      <c r="E2167" s="3">
        <v>0.58333333333333337</v>
      </c>
      <c r="F2167" s="3">
        <v>0.59583333333333333</v>
      </c>
      <c r="G2167">
        <v>18</v>
      </c>
      <c r="H2167" s="2" t="s">
        <v>25</v>
      </c>
      <c r="I2167" s="2" t="s">
        <v>14</v>
      </c>
      <c r="J2167" s="2" t="s">
        <v>26</v>
      </c>
      <c r="K2167" s="2" t="s">
        <v>16</v>
      </c>
    </row>
    <row r="2168" spans="1:11" x14ac:dyDescent="0.3">
      <c r="A2168">
        <v>2167</v>
      </c>
      <c r="B2168" s="1">
        <v>45380</v>
      </c>
      <c r="C2168" s="2" t="s">
        <v>35</v>
      </c>
      <c r="D2168" s="2" t="s">
        <v>20</v>
      </c>
      <c r="E2168" s="3">
        <v>0.63541666666666663</v>
      </c>
      <c r="F2168" s="3">
        <v>0.62777777777777777</v>
      </c>
      <c r="G2168">
        <v>49</v>
      </c>
      <c r="H2168" s="2" t="s">
        <v>17</v>
      </c>
      <c r="I2168" s="2" t="s">
        <v>18</v>
      </c>
      <c r="J2168" s="2" t="s">
        <v>26</v>
      </c>
      <c r="K2168" s="2" t="s">
        <v>16</v>
      </c>
    </row>
    <row r="2169" spans="1:11" x14ac:dyDescent="0.3">
      <c r="A2169">
        <v>2168</v>
      </c>
      <c r="B2169" s="1">
        <v>45380</v>
      </c>
      <c r="C2169" s="2" t="s">
        <v>35</v>
      </c>
      <c r="D2169" s="2" t="s">
        <v>24</v>
      </c>
      <c r="E2169" s="3">
        <v>0.91666666666666663</v>
      </c>
      <c r="F2169" s="3">
        <v>0.92152777777777772</v>
      </c>
      <c r="G2169">
        <v>7</v>
      </c>
      <c r="H2169" s="2" t="s">
        <v>21</v>
      </c>
      <c r="I2169" s="2" t="s">
        <v>14</v>
      </c>
      <c r="J2169" s="2" t="s">
        <v>23</v>
      </c>
      <c r="K2169" s="2" t="s">
        <v>16</v>
      </c>
    </row>
    <row r="2170" spans="1:11" x14ac:dyDescent="0.3">
      <c r="A2170">
        <v>2169</v>
      </c>
      <c r="B2170" s="1">
        <v>45380</v>
      </c>
      <c r="C2170" s="2" t="s">
        <v>35</v>
      </c>
      <c r="D2170" s="2" t="s">
        <v>24</v>
      </c>
      <c r="E2170" s="3">
        <v>0.93611111111111112</v>
      </c>
      <c r="F2170" s="3">
        <v>0.92777777777777781</v>
      </c>
      <c r="G2170">
        <v>48</v>
      </c>
      <c r="H2170" s="2" t="s">
        <v>39</v>
      </c>
      <c r="I2170" s="2" t="s">
        <v>14</v>
      </c>
      <c r="J2170" s="2" t="s">
        <v>26</v>
      </c>
      <c r="K2170" s="2" t="s">
        <v>16</v>
      </c>
    </row>
    <row r="2171" spans="1:11" x14ac:dyDescent="0.3">
      <c r="A2171">
        <v>2170</v>
      </c>
      <c r="B2171" s="1">
        <v>45380</v>
      </c>
      <c r="C2171" s="2" t="s">
        <v>35</v>
      </c>
      <c r="D2171" s="2" t="s">
        <v>24</v>
      </c>
      <c r="E2171" s="3">
        <v>0.97638888888888886</v>
      </c>
      <c r="F2171" s="3">
        <v>0.99236111111111114</v>
      </c>
      <c r="G2171">
        <v>23</v>
      </c>
      <c r="H2171" s="2" t="s">
        <v>13</v>
      </c>
      <c r="I2171" s="2" t="s">
        <v>14</v>
      </c>
      <c r="J2171" s="2" t="s">
        <v>46</v>
      </c>
      <c r="K2171" s="2" t="s">
        <v>16</v>
      </c>
    </row>
    <row r="2172" spans="1:11" x14ac:dyDescent="0.3">
      <c r="A2172">
        <v>2171</v>
      </c>
      <c r="B2172" s="1">
        <v>45380</v>
      </c>
      <c r="C2172" s="2" t="s">
        <v>41</v>
      </c>
      <c r="D2172" s="2" t="s">
        <v>12</v>
      </c>
      <c r="E2172" s="3">
        <v>0.25</v>
      </c>
      <c r="F2172" s="3">
        <v>0.28263888888888888</v>
      </c>
      <c r="G2172">
        <v>47</v>
      </c>
      <c r="H2172" s="2" t="s">
        <v>17</v>
      </c>
      <c r="I2172" s="2" t="s">
        <v>18</v>
      </c>
      <c r="J2172" s="2" t="s">
        <v>26</v>
      </c>
      <c r="K2172" s="2" t="s">
        <v>16</v>
      </c>
    </row>
    <row r="2173" spans="1:11" x14ac:dyDescent="0.3">
      <c r="A2173">
        <v>2172</v>
      </c>
      <c r="B2173" s="1">
        <v>45380</v>
      </c>
      <c r="C2173" s="2" t="s">
        <v>41</v>
      </c>
      <c r="D2173" s="2" t="s">
        <v>12</v>
      </c>
      <c r="E2173" s="3">
        <v>0.30138888888888887</v>
      </c>
      <c r="F2173" s="3">
        <v>0.30763888888888891</v>
      </c>
      <c r="G2173">
        <v>9</v>
      </c>
      <c r="H2173" s="2" t="s">
        <v>21</v>
      </c>
      <c r="I2173" s="2" t="s">
        <v>14</v>
      </c>
      <c r="J2173" s="2" t="s">
        <v>38</v>
      </c>
      <c r="K2173" s="2" t="s">
        <v>16</v>
      </c>
    </row>
    <row r="2174" spans="1:11" x14ac:dyDescent="0.3">
      <c r="A2174">
        <v>2173</v>
      </c>
      <c r="B2174" s="1">
        <v>45380</v>
      </c>
      <c r="C2174" s="2" t="s">
        <v>41</v>
      </c>
      <c r="D2174" s="2" t="s">
        <v>20</v>
      </c>
      <c r="E2174" s="3">
        <v>0.58333333333333337</v>
      </c>
      <c r="F2174" s="3">
        <v>0.59097222222222223</v>
      </c>
      <c r="G2174">
        <v>11</v>
      </c>
      <c r="H2174" s="2" t="s">
        <v>13</v>
      </c>
      <c r="I2174" s="2" t="s">
        <v>14</v>
      </c>
      <c r="J2174" s="2" t="s">
        <v>42</v>
      </c>
      <c r="K2174" s="2" t="s">
        <v>16</v>
      </c>
    </row>
    <row r="2175" spans="1:11" x14ac:dyDescent="0.3">
      <c r="A2175">
        <v>2174</v>
      </c>
      <c r="B2175" s="1">
        <v>45380</v>
      </c>
      <c r="C2175" s="2" t="s">
        <v>41</v>
      </c>
      <c r="D2175" s="2" t="s">
        <v>20</v>
      </c>
      <c r="E2175" s="3">
        <v>0.59861111111111109</v>
      </c>
      <c r="F2175" s="3">
        <v>0.62361111111111112</v>
      </c>
      <c r="G2175">
        <v>36</v>
      </c>
      <c r="H2175" s="2" t="s">
        <v>43</v>
      </c>
      <c r="I2175" s="2" t="s">
        <v>14</v>
      </c>
      <c r="J2175" s="2" t="s">
        <v>42</v>
      </c>
      <c r="K2175" s="2" t="s">
        <v>16</v>
      </c>
    </row>
    <row r="2176" spans="1:11" x14ac:dyDescent="0.3">
      <c r="A2176">
        <v>2175</v>
      </c>
      <c r="B2176" s="1">
        <v>45380</v>
      </c>
      <c r="C2176" s="2" t="s">
        <v>41</v>
      </c>
      <c r="D2176" s="2" t="s">
        <v>24</v>
      </c>
      <c r="E2176" s="3">
        <v>0.91666666666666663</v>
      </c>
      <c r="F2176" s="3">
        <v>0.93263888888888891</v>
      </c>
      <c r="G2176">
        <v>23</v>
      </c>
      <c r="H2176" s="2" t="s">
        <v>21</v>
      </c>
      <c r="I2176" s="2" t="s">
        <v>14</v>
      </c>
      <c r="J2176" s="2" t="s">
        <v>22</v>
      </c>
      <c r="K2176" s="2" t="s">
        <v>16</v>
      </c>
    </row>
    <row r="2177" spans="1:11" x14ac:dyDescent="0.3">
      <c r="A2177">
        <v>2176</v>
      </c>
      <c r="B2177" s="1">
        <v>45380</v>
      </c>
      <c r="C2177" s="2" t="s">
        <v>41</v>
      </c>
      <c r="D2177" s="2" t="s">
        <v>24</v>
      </c>
      <c r="E2177" s="3">
        <v>0.95972222222222225</v>
      </c>
      <c r="F2177" s="3">
        <v>0.98888888888888893</v>
      </c>
      <c r="G2177">
        <v>42</v>
      </c>
      <c r="H2177" s="2" t="s">
        <v>25</v>
      </c>
      <c r="I2177" s="2" t="s">
        <v>14</v>
      </c>
      <c r="J2177" s="2" t="s">
        <v>33</v>
      </c>
      <c r="K2177" s="2" t="s">
        <v>16</v>
      </c>
    </row>
    <row r="2178" spans="1:11" x14ac:dyDescent="0.3">
      <c r="A2178">
        <v>2177</v>
      </c>
      <c r="B2178" s="1">
        <v>45380</v>
      </c>
      <c r="C2178" s="2" t="s">
        <v>41</v>
      </c>
      <c r="D2178" s="2" t="s">
        <v>24</v>
      </c>
      <c r="E2178" s="3">
        <v>2.2222222222222223E-2</v>
      </c>
      <c r="F2178" s="3">
        <v>4.027777777777778E-2</v>
      </c>
      <c r="G2178">
        <v>26</v>
      </c>
      <c r="H2178" s="2" t="s">
        <v>31</v>
      </c>
      <c r="I2178" s="2" t="s">
        <v>18</v>
      </c>
      <c r="J2178" s="2" t="s">
        <v>23</v>
      </c>
      <c r="K2178" s="2" t="s">
        <v>16</v>
      </c>
    </row>
    <row r="2179" spans="1:11" x14ac:dyDescent="0.3">
      <c r="A2179">
        <v>2178</v>
      </c>
      <c r="B2179" s="1">
        <v>45380</v>
      </c>
      <c r="C2179" s="2" t="s">
        <v>44</v>
      </c>
      <c r="D2179" s="2" t="s">
        <v>12</v>
      </c>
      <c r="E2179" s="3">
        <v>0.25</v>
      </c>
      <c r="F2179" s="3">
        <v>0.25347222222222221</v>
      </c>
      <c r="G2179">
        <v>5</v>
      </c>
      <c r="H2179" s="2" t="s">
        <v>43</v>
      </c>
      <c r="I2179" s="2" t="s">
        <v>14</v>
      </c>
      <c r="J2179" s="2" t="s">
        <v>36</v>
      </c>
      <c r="K2179" s="2" t="s">
        <v>16</v>
      </c>
    </row>
    <row r="2180" spans="1:11" x14ac:dyDescent="0.3">
      <c r="A2180">
        <v>2179</v>
      </c>
      <c r="B2180" s="1">
        <v>45380</v>
      </c>
      <c r="C2180" s="2" t="s">
        <v>44</v>
      </c>
      <c r="D2180" s="2" t="s">
        <v>12</v>
      </c>
      <c r="E2180" s="3">
        <v>0.27430555555555558</v>
      </c>
      <c r="F2180" s="3">
        <v>0.25138888888888888</v>
      </c>
      <c r="G2180">
        <v>27</v>
      </c>
      <c r="H2180" s="2" t="s">
        <v>27</v>
      </c>
      <c r="I2180" s="2" t="s">
        <v>18</v>
      </c>
      <c r="J2180" s="2" t="s">
        <v>15</v>
      </c>
      <c r="K2180" s="2" t="s">
        <v>16</v>
      </c>
    </row>
    <row r="2181" spans="1:11" x14ac:dyDescent="0.3">
      <c r="A2181">
        <v>2180</v>
      </c>
      <c r="B2181" s="1">
        <v>45380</v>
      </c>
      <c r="C2181" s="2" t="s">
        <v>44</v>
      </c>
      <c r="D2181" s="2" t="s">
        <v>12</v>
      </c>
      <c r="E2181" s="3">
        <v>0.32013888888888886</v>
      </c>
      <c r="F2181" s="3">
        <v>0.31944444444444442</v>
      </c>
      <c r="G2181">
        <v>59</v>
      </c>
      <c r="H2181" s="2" t="s">
        <v>27</v>
      </c>
      <c r="I2181" s="2" t="s">
        <v>18</v>
      </c>
      <c r="J2181" s="2" t="s">
        <v>42</v>
      </c>
      <c r="K2181" s="2" t="s">
        <v>16</v>
      </c>
    </row>
    <row r="2182" spans="1:11" x14ac:dyDescent="0.3">
      <c r="A2182">
        <v>2181</v>
      </c>
      <c r="B2182" s="1">
        <v>45380</v>
      </c>
      <c r="C2182" s="2" t="s">
        <v>44</v>
      </c>
      <c r="D2182" s="2" t="s">
        <v>20</v>
      </c>
      <c r="E2182" s="3">
        <v>0.58333333333333337</v>
      </c>
      <c r="F2182" s="3">
        <v>0.59375</v>
      </c>
      <c r="G2182">
        <v>15</v>
      </c>
      <c r="H2182" s="2" t="s">
        <v>25</v>
      </c>
      <c r="I2182" s="2" t="s">
        <v>14</v>
      </c>
      <c r="J2182" s="2" t="s">
        <v>26</v>
      </c>
      <c r="K2182" s="2" t="s">
        <v>16</v>
      </c>
    </row>
    <row r="2183" spans="1:11" x14ac:dyDescent="0.3">
      <c r="A2183">
        <v>2182</v>
      </c>
      <c r="B2183" s="1">
        <v>45380</v>
      </c>
      <c r="C2183" s="2" t="s">
        <v>44</v>
      </c>
      <c r="D2183" s="2" t="s">
        <v>20</v>
      </c>
      <c r="E2183" s="3">
        <v>0.61805555555555558</v>
      </c>
      <c r="F2183" s="3">
        <v>0.62291666666666667</v>
      </c>
      <c r="G2183">
        <v>7</v>
      </c>
      <c r="H2183" s="2" t="s">
        <v>21</v>
      </c>
      <c r="I2183" s="2" t="s">
        <v>14</v>
      </c>
      <c r="J2183" s="2" t="s">
        <v>19</v>
      </c>
      <c r="K2183" s="2" t="s">
        <v>16</v>
      </c>
    </row>
    <row r="2184" spans="1:11" x14ac:dyDescent="0.3">
      <c r="A2184">
        <v>2183</v>
      </c>
      <c r="B2184" s="1">
        <v>45380</v>
      </c>
      <c r="C2184" s="2" t="s">
        <v>44</v>
      </c>
      <c r="D2184" s="2" t="s">
        <v>20</v>
      </c>
      <c r="E2184" s="3">
        <v>0.65763888888888888</v>
      </c>
      <c r="F2184" s="3">
        <v>0.64097222222222228</v>
      </c>
      <c r="G2184">
        <v>36</v>
      </c>
      <c r="H2184" s="2" t="s">
        <v>31</v>
      </c>
      <c r="I2184" s="2" t="s">
        <v>18</v>
      </c>
      <c r="J2184" s="2" t="s">
        <v>36</v>
      </c>
      <c r="K2184" s="2" t="s">
        <v>16</v>
      </c>
    </row>
    <row r="2185" spans="1:11" x14ac:dyDescent="0.3">
      <c r="A2185">
        <v>2184</v>
      </c>
      <c r="B2185" s="1">
        <v>45380</v>
      </c>
      <c r="C2185" s="2" t="s">
        <v>44</v>
      </c>
      <c r="D2185" s="2" t="s">
        <v>24</v>
      </c>
      <c r="E2185" s="3">
        <v>0.91666666666666663</v>
      </c>
      <c r="F2185" s="3">
        <v>0.93472222222222223</v>
      </c>
      <c r="G2185">
        <v>26</v>
      </c>
      <c r="H2185" s="2" t="s">
        <v>31</v>
      </c>
      <c r="I2185" s="2" t="s">
        <v>18</v>
      </c>
      <c r="J2185" s="2" t="s">
        <v>36</v>
      </c>
      <c r="K2185" s="2" t="s">
        <v>16</v>
      </c>
    </row>
    <row r="2186" spans="1:11" x14ac:dyDescent="0.3">
      <c r="A2186">
        <v>2185</v>
      </c>
      <c r="B2186" s="1">
        <v>45381</v>
      </c>
      <c r="C2186" s="2" t="s">
        <v>11</v>
      </c>
      <c r="D2186" s="2" t="s">
        <v>12</v>
      </c>
      <c r="E2186" s="3">
        <v>0.25</v>
      </c>
      <c r="F2186" s="3">
        <v>0.28680555555555554</v>
      </c>
      <c r="G2186">
        <v>53</v>
      </c>
      <c r="H2186" s="2" t="s">
        <v>43</v>
      </c>
      <c r="I2186" s="2" t="s">
        <v>14</v>
      </c>
      <c r="J2186" s="2" t="s">
        <v>40</v>
      </c>
      <c r="K2186" s="2" t="s">
        <v>16</v>
      </c>
    </row>
    <row r="2187" spans="1:11" x14ac:dyDescent="0.3">
      <c r="A2187">
        <v>2186</v>
      </c>
      <c r="B2187" s="1">
        <v>45381</v>
      </c>
      <c r="C2187" s="2" t="s">
        <v>11</v>
      </c>
      <c r="D2187" s="2" t="s">
        <v>12</v>
      </c>
      <c r="E2187" s="3">
        <v>0.32361111111111113</v>
      </c>
      <c r="F2187" s="3">
        <v>0.30555555555555558</v>
      </c>
      <c r="G2187">
        <v>34</v>
      </c>
      <c r="H2187" s="2" t="s">
        <v>37</v>
      </c>
      <c r="I2187" s="2" t="s">
        <v>18</v>
      </c>
      <c r="J2187" s="2" t="s">
        <v>15</v>
      </c>
      <c r="K2187" s="2" t="s">
        <v>16</v>
      </c>
    </row>
    <row r="2188" spans="1:11" x14ac:dyDescent="0.3">
      <c r="A2188">
        <v>2187</v>
      </c>
      <c r="B2188" s="1">
        <v>45381</v>
      </c>
      <c r="C2188" s="2" t="s">
        <v>11</v>
      </c>
      <c r="D2188" s="2" t="s">
        <v>20</v>
      </c>
      <c r="E2188" s="3">
        <v>0.58333333333333337</v>
      </c>
      <c r="F2188" s="3">
        <v>0.59375</v>
      </c>
      <c r="G2188">
        <v>15</v>
      </c>
      <c r="H2188" s="2" t="s">
        <v>21</v>
      </c>
      <c r="I2188" s="2" t="s">
        <v>14</v>
      </c>
      <c r="J2188" s="2" t="s">
        <v>36</v>
      </c>
      <c r="K2188" s="2" t="s">
        <v>16</v>
      </c>
    </row>
    <row r="2189" spans="1:11" x14ac:dyDescent="0.3">
      <c r="A2189">
        <v>2188</v>
      </c>
      <c r="B2189" s="1">
        <v>45381</v>
      </c>
      <c r="C2189" s="2" t="s">
        <v>11</v>
      </c>
      <c r="D2189" s="2" t="s">
        <v>20</v>
      </c>
      <c r="E2189" s="3">
        <v>0.62569444444444444</v>
      </c>
      <c r="F2189" s="3">
        <v>0.62777777777777777</v>
      </c>
      <c r="G2189">
        <v>3</v>
      </c>
      <c r="H2189" s="2" t="s">
        <v>25</v>
      </c>
      <c r="I2189" s="2" t="s">
        <v>14</v>
      </c>
      <c r="J2189" s="2" t="s">
        <v>38</v>
      </c>
      <c r="K2189" s="2" t="s">
        <v>16</v>
      </c>
    </row>
    <row r="2190" spans="1:11" x14ac:dyDescent="0.3">
      <c r="A2190">
        <v>2189</v>
      </c>
      <c r="B2190" s="1">
        <v>45381</v>
      </c>
      <c r="C2190" s="2" t="s">
        <v>11</v>
      </c>
      <c r="D2190" s="2" t="s">
        <v>24</v>
      </c>
      <c r="E2190" s="3">
        <v>0.91666666666666663</v>
      </c>
      <c r="F2190" s="3">
        <v>0.94444444444444442</v>
      </c>
      <c r="G2190">
        <v>40</v>
      </c>
      <c r="H2190" s="2" t="s">
        <v>27</v>
      </c>
      <c r="I2190" s="2" t="s">
        <v>18</v>
      </c>
      <c r="J2190" s="2" t="s">
        <v>42</v>
      </c>
      <c r="K2190" s="2" t="s">
        <v>16</v>
      </c>
    </row>
    <row r="2191" spans="1:11" x14ac:dyDescent="0.3">
      <c r="A2191">
        <v>2190</v>
      </c>
      <c r="B2191" s="1">
        <v>45381</v>
      </c>
      <c r="C2191" s="2" t="s">
        <v>11</v>
      </c>
      <c r="D2191" s="2" t="s">
        <v>24</v>
      </c>
      <c r="E2191" s="3">
        <v>0.96805555555555556</v>
      </c>
      <c r="F2191" s="3">
        <v>0.99513888888888891</v>
      </c>
      <c r="G2191">
        <v>39</v>
      </c>
      <c r="H2191" s="2" t="s">
        <v>17</v>
      </c>
      <c r="I2191" s="2" t="s">
        <v>18</v>
      </c>
      <c r="J2191" s="2" t="s">
        <v>23</v>
      </c>
      <c r="K2191" s="2" t="s">
        <v>16</v>
      </c>
    </row>
    <row r="2192" spans="1:11" x14ac:dyDescent="0.3">
      <c r="A2192">
        <v>2191</v>
      </c>
      <c r="B2192" s="1">
        <v>45381</v>
      </c>
      <c r="C2192" s="2" t="s">
        <v>30</v>
      </c>
      <c r="D2192" s="2" t="s">
        <v>12</v>
      </c>
      <c r="E2192" s="3">
        <v>0.25</v>
      </c>
      <c r="F2192" s="3">
        <v>0.25763888888888886</v>
      </c>
      <c r="G2192">
        <v>11</v>
      </c>
      <c r="H2192" s="2" t="s">
        <v>25</v>
      </c>
      <c r="I2192" s="2" t="s">
        <v>14</v>
      </c>
      <c r="J2192" s="2" t="s">
        <v>42</v>
      </c>
      <c r="K2192" s="2" t="s">
        <v>16</v>
      </c>
    </row>
    <row r="2193" spans="1:11" x14ac:dyDescent="0.3">
      <c r="A2193">
        <v>2192</v>
      </c>
      <c r="B2193" s="1">
        <v>45381</v>
      </c>
      <c r="C2193" s="2" t="s">
        <v>30</v>
      </c>
      <c r="D2193" s="2" t="s">
        <v>20</v>
      </c>
      <c r="E2193" s="3">
        <v>0.58333333333333337</v>
      </c>
      <c r="F2193" s="3">
        <v>0.6118055555555556</v>
      </c>
      <c r="G2193">
        <v>41</v>
      </c>
      <c r="H2193" s="2" t="s">
        <v>39</v>
      </c>
      <c r="I2193" s="2" t="s">
        <v>14</v>
      </c>
      <c r="J2193" s="2" t="s">
        <v>15</v>
      </c>
      <c r="K2193" s="2" t="s">
        <v>16</v>
      </c>
    </row>
    <row r="2194" spans="1:11" x14ac:dyDescent="0.3">
      <c r="A2194">
        <v>2193</v>
      </c>
      <c r="B2194" s="1">
        <v>45381</v>
      </c>
      <c r="C2194" s="2" t="s">
        <v>30</v>
      </c>
      <c r="D2194" s="2" t="s">
        <v>24</v>
      </c>
      <c r="E2194" s="3">
        <v>0.91666666666666663</v>
      </c>
      <c r="F2194" s="3">
        <v>0.9375</v>
      </c>
      <c r="G2194">
        <v>30</v>
      </c>
      <c r="H2194" s="2" t="s">
        <v>31</v>
      </c>
      <c r="I2194" s="2" t="s">
        <v>18</v>
      </c>
      <c r="J2194" s="2" t="s">
        <v>23</v>
      </c>
      <c r="K2194" s="2" t="s">
        <v>16</v>
      </c>
    </row>
    <row r="2195" spans="1:11" x14ac:dyDescent="0.3">
      <c r="A2195">
        <v>2194</v>
      </c>
      <c r="B2195" s="1">
        <v>45381</v>
      </c>
      <c r="C2195" s="2" t="s">
        <v>30</v>
      </c>
      <c r="D2195" s="2" t="s">
        <v>24</v>
      </c>
      <c r="E2195" s="3">
        <v>0.95972222222222225</v>
      </c>
      <c r="F2195" s="3">
        <v>0.96250000000000002</v>
      </c>
      <c r="G2195">
        <v>4</v>
      </c>
      <c r="H2195" s="2" t="s">
        <v>13</v>
      </c>
      <c r="I2195" s="2" t="s">
        <v>14</v>
      </c>
      <c r="J2195" s="2" t="s">
        <v>23</v>
      </c>
      <c r="K2195" s="2" t="s">
        <v>16</v>
      </c>
    </row>
    <row r="2196" spans="1:11" x14ac:dyDescent="0.3">
      <c r="A2196">
        <v>2195</v>
      </c>
      <c r="B2196" s="1">
        <v>45381</v>
      </c>
      <c r="C2196" s="2" t="s">
        <v>35</v>
      </c>
      <c r="D2196" s="2" t="s">
        <v>12</v>
      </c>
      <c r="E2196" s="3">
        <v>0.25</v>
      </c>
      <c r="F2196" s="3">
        <v>0.2590277777777778</v>
      </c>
      <c r="G2196">
        <v>13</v>
      </c>
      <c r="H2196" s="2" t="s">
        <v>43</v>
      </c>
      <c r="I2196" s="2" t="s">
        <v>14</v>
      </c>
      <c r="J2196" s="2" t="s">
        <v>33</v>
      </c>
      <c r="K2196" s="2" t="s">
        <v>16</v>
      </c>
    </row>
    <row r="2197" spans="1:11" x14ac:dyDescent="0.3">
      <c r="A2197">
        <v>2196</v>
      </c>
      <c r="B2197" s="1">
        <v>45381</v>
      </c>
      <c r="C2197" s="2" t="s">
        <v>35</v>
      </c>
      <c r="D2197" s="2" t="s">
        <v>20</v>
      </c>
      <c r="E2197" s="3">
        <v>0.58333333333333337</v>
      </c>
      <c r="F2197" s="3">
        <v>0.60347222222222219</v>
      </c>
      <c r="G2197">
        <v>29</v>
      </c>
      <c r="H2197" s="2" t="s">
        <v>43</v>
      </c>
      <c r="I2197" s="2" t="s">
        <v>14</v>
      </c>
      <c r="J2197" s="2" t="s">
        <v>28</v>
      </c>
      <c r="K2197" s="2" t="s">
        <v>16</v>
      </c>
    </row>
    <row r="2198" spans="1:11" x14ac:dyDescent="0.3">
      <c r="A2198">
        <v>2197</v>
      </c>
      <c r="B2198" s="1">
        <v>45381</v>
      </c>
      <c r="C2198" s="2" t="s">
        <v>35</v>
      </c>
      <c r="D2198" s="2" t="s">
        <v>24</v>
      </c>
      <c r="E2198" s="3">
        <v>0.91666666666666663</v>
      </c>
      <c r="F2198" s="3">
        <v>0.9375</v>
      </c>
      <c r="G2198">
        <v>30</v>
      </c>
      <c r="H2198" s="2" t="s">
        <v>13</v>
      </c>
      <c r="I2198" s="2" t="s">
        <v>14</v>
      </c>
      <c r="J2198" s="2" t="s">
        <v>22</v>
      </c>
      <c r="K2198" s="2" t="s">
        <v>16</v>
      </c>
    </row>
    <row r="2199" spans="1:11" x14ac:dyDescent="0.3">
      <c r="A2199">
        <v>2198</v>
      </c>
      <c r="B2199" s="1">
        <v>45381</v>
      </c>
      <c r="C2199" s="2" t="s">
        <v>35</v>
      </c>
      <c r="D2199" s="2" t="s">
        <v>24</v>
      </c>
      <c r="E2199" s="3">
        <v>0.96180555555555558</v>
      </c>
      <c r="F2199" s="3">
        <v>0.9868055555555556</v>
      </c>
      <c r="G2199">
        <v>36</v>
      </c>
      <c r="H2199" s="2" t="s">
        <v>27</v>
      </c>
      <c r="I2199" s="2" t="s">
        <v>18</v>
      </c>
      <c r="J2199" s="2" t="s">
        <v>26</v>
      </c>
      <c r="K2199" s="2" t="s">
        <v>16</v>
      </c>
    </row>
    <row r="2200" spans="1:11" x14ac:dyDescent="0.3">
      <c r="A2200">
        <v>2199</v>
      </c>
      <c r="B2200" s="1">
        <v>45381</v>
      </c>
      <c r="C2200" s="2" t="s">
        <v>35</v>
      </c>
      <c r="D2200" s="2" t="s">
        <v>24</v>
      </c>
      <c r="E2200" s="3">
        <v>1.3194444444444444E-2</v>
      </c>
      <c r="F2200" s="3">
        <v>2.361111111111111E-2</v>
      </c>
      <c r="G2200">
        <v>15</v>
      </c>
      <c r="H2200" s="2" t="s">
        <v>17</v>
      </c>
      <c r="I2200" s="2" t="s">
        <v>18</v>
      </c>
      <c r="J2200" s="2" t="s">
        <v>23</v>
      </c>
      <c r="K2200" s="2" t="s">
        <v>16</v>
      </c>
    </row>
    <row r="2201" spans="1:11" x14ac:dyDescent="0.3">
      <c r="A2201">
        <v>2200</v>
      </c>
      <c r="B2201" s="1">
        <v>45381</v>
      </c>
      <c r="C2201" s="2" t="s">
        <v>41</v>
      </c>
      <c r="D2201" s="2" t="s">
        <v>12</v>
      </c>
      <c r="E2201" s="3">
        <v>0.25</v>
      </c>
      <c r="F2201" s="3">
        <v>0.26597222222222222</v>
      </c>
      <c r="G2201">
        <v>23</v>
      </c>
      <c r="H2201" s="2" t="s">
        <v>43</v>
      </c>
      <c r="I2201" s="2" t="s">
        <v>14</v>
      </c>
      <c r="J2201" s="2" t="s">
        <v>38</v>
      </c>
      <c r="K2201" s="2" t="s">
        <v>16</v>
      </c>
    </row>
    <row r="2202" spans="1:11" x14ac:dyDescent="0.3">
      <c r="A2202">
        <v>2201</v>
      </c>
      <c r="B2202" s="1">
        <v>45381</v>
      </c>
      <c r="C2202" s="2" t="s">
        <v>41</v>
      </c>
      <c r="D2202" s="2" t="s">
        <v>20</v>
      </c>
      <c r="E2202" s="3">
        <v>0.58333333333333337</v>
      </c>
      <c r="F2202" s="3">
        <v>0.59444444444444444</v>
      </c>
      <c r="G2202">
        <v>16</v>
      </c>
      <c r="H2202" s="2" t="s">
        <v>34</v>
      </c>
      <c r="I2202" s="2" t="s">
        <v>18</v>
      </c>
      <c r="J2202" s="2" t="s">
        <v>23</v>
      </c>
      <c r="K2202" s="2" t="s">
        <v>16</v>
      </c>
    </row>
    <row r="2203" spans="1:11" x14ac:dyDescent="0.3">
      <c r="A2203">
        <v>2202</v>
      </c>
      <c r="B2203" s="1">
        <v>45381</v>
      </c>
      <c r="C2203" s="2" t="s">
        <v>41</v>
      </c>
      <c r="D2203" s="2" t="s">
        <v>20</v>
      </c>
      <c r="E2203" s="3">
        <v>0.62708333333333333</v>
      </c>
      <c r="F2203" s="3">
        <v>0.65902777777777777</v>
      </c>
      <c r="G2203">
        <v>46</v>
      </c>
      <c r="H2203" s="2" t="s">
        <v>25</v>
      </c>
      <c r="I2203" s="2" t="s">
        <v>14</v>
      </c>
      <c r="J2203" s="2" t="s">
        <v>23</v>
      </c>
      <c r="K2203" s="2" t="s">
        <v>16</v>
      </c>
    </row>
    <row r="2204" spans="1:11" x14ac:dyDescent="0.3">
      <c r="A2204">
        <v>2203</v>
      </c>
      <c r="B2204" s="1">
        <v>45381</v>
      </c>
      <c r="C2204" s="2" t="s">
        <v>41</v>
      </c>
      <c r="D2204" s="2" t="s">
        <v>20</v>
      </c>
      <c r="E2204" s="3">
        <v>0.68402777777777779</v>
      </c>
      <c r="F2204" s="3">
        <v>0.6958333333333333</v>
      </c>
      <c r="G2204">
        <v>17</v>
      </c>
      <c r="H2204" s="2" t="s">
        <v>37</v>
      </c>
      <c r="I2204" s="2" t="s">
        <v>18</v>
      </c>
      <c r="J2204" s="2" t="s">
        <v>29</v>
      </c>
      <c r="K2204" s="2" t="s">
        <v>16</v>
      </c>
    </row>
    <row r="2205" spans="1:11" x14ac:dyDescent="0.3">
      <c r="A2205">
        <v>2204</v>
      </c>
      <c r="B2205" s="1">
        <v>45381</v>
      </c>
      <c r="C2205" s="2" t="s">
        <v>41</v>
      </c>
      <c r="D2205" s="2" t="s">
        <v>24</v>
      </c>
      <c r="E2205" s="3">
        <v>0.91666666666666663</v>
      </c>
      <c r="F2205" s="3">
        <v>0.9458333333333333</v>
      </c>
      <c r="G2205">
        <v>42</v>
      </c>
      <c r="H2205" s="2" t="s">
        <v>21</v>
      </c>
      <c r="I2205" s="2" t="s">
        <v>14</v>
      </c>
      <c r="J2205" s="2" t="s">
        <v>28</v>
      </c>
      <c r="K2205" s="2" t="s">
        <v>16</v>
      </c>
    </row>
    <row r="2206" spans="1:11" x14ac:dyDescent="0.3">
      <c r="A2206">
        <v>2205</v>
      </c>
      <c r="B2206" s="1">
        <v>45381</v>
      </c>
      <c r="C2206" s="2" t="s">
        <v>44</v>
      </c>
      <c r="D2206" s="2" t="s">
        <v>12</v>
      </c>
      <c r="E2206" s="3">
        <v>0.25</v>
      </c>
      <c r="F2206" s="3">
        <v>0.27847222222222223</v>
      </c>
      <c r="G2206">
        <v>41</v>
      </c>
      <c r="H2206" s="2" t="s">
        <v>25</v>
      </c>
      <c r="I2206" s="2" t="s">
        <v>14</v>
      </c>
      <c r="J2206" s="2" t="s">
        <v>46</v>
      </c>
      <c r="K2206" s="2" t="s">
        <v>16</v>
      </c>
    </row>
    <row r="2207" spans="1:11" x14ac:dyDescent="0.3">
      <c r="A2207">
        <v>2206</v>
      </c>
      <c r="B2207" s="1">
        <v>45381</v>
      </c>
      <c r="C2207" s="2" t="s">
        <v>44</v>
      </c>
      <c r="D2207" s="2" t="s">
        <v>12</v>
      </c>
      <c r="E2207" s="3">
        <v>0.29930555555555555</v>
      </c>
      <c r="F2207" s="3">
        <v>0.3298611111111111</v>
      </c>
      <c r="G2207">
        <v>44</v>
      </c>
      <c r="H2207" s="2" t="s">
        <v>13</v>
      </c>
      <c r="I2207" s="2" t="s">
        <v>14</v>
      </c>
      <c r="J2207" s="2" t="s">
        <v>15</v>
      </c>
      <c r="K2207" s="2" t="s">
        <v>16</v>
      </c>
    </row>
    <row r="2208" spans="1:11" x14ac:dyDescent="0.3">
      <c r="A2208">
        <v>2207</v>
      </c>
      <c r="B2208" s="1">
        <v>45381</v>
      </c>
      <c r="C2208" s="2" t="s">
        <v>44</v>
      </c>
      <c r="D2208" s="2" t="s">
        <v>12</v>
      </c>
      <c r="E2208" s="3">
        <v>0.36180555555555555</v>
      </c>
      <c r="F2208" s="3">
        <v>0.36319444444444443</v>
      </c>
      <c r="G2208">
        <v>2</v>
      </c>
      <c r="H2208" s="2" t="s">
        <v>27</v>
      </c>
      <c r="I2208" s="2" t="s">
        <v>18</v>
      </c>
      <c r="J2208" s="2" t="s">
        <v>33</v>
      </c>
      <c r="K2208" s="2" t="s">
        <v>16</v>
      </c>
    </row>
    <row r="2209" spans="1:11" x14ac:dyDescent="0.3">
      <c r="A2209">
        <v>2208</v>
      </c>
      <c r="B2209" s="1">
        <v>45381</v>
      </c>
      <c r="C2209" s="2" t="s">
        <v>44</v>
      </c>
      <c r="D2209" s="2" t="s">
        <v>20</v>
      </c>
      <c r="E2209" s="3">
        <v>0.58333333333333337</v>
      </c>
      <c r="F2209" s="3">
        <v>0.58750000000000002</v>
      </c>
      <c r="G2209">
        <v>6</v>
      </c>
      <c r="H2209" s="2" t="s">
        <v>21</v>
      </c>
      <c r="I2209" s="2" t="s">
        <v>14</v>
      </c>
      <c r="J2209" s="2" t="s">
        <v>32</v>
      </c>
      <c r="K2209" s="2" t="s">
        <v>16</v>
      </c>
    </row>
    <row r="2210" spans="1:11" x14ac:dyDescent="0.3">
      <c r="A2210">
        <v>2209</v>
      </c>
      <c r="B2210" s="1">
        <v>45381</v>
      </c>
      <c r="C2210" s="2" t="s">
        <v>44</v>
      </c>
      <c r="D2210" s="2" t="s">
        <v>20</v>
      </c>
      <c r="E2210" s="3">
        <v>0.62916666666666665</v>
      </c>
      <c r="F2210" s="3">
        <v>0.66111111111111109</v>
      </c>
      <c r="G2210">
        <v>46</v>
      </c>
      <c r="H2210" s="2" t="s">
        <v>25</v>
      </c>
      <c r="I2210" s="2" t="s">
        <v>14</v>
      </c>
      <c r="J2210" s="2" t="s">
        <v>28</v>
      </c>
      <c r="K2210" s="2" t="s">
        <v>16</v>
      </c>
    </row>
    <row r="2211" spans="1:11" x14ac:dyDescent="0.3">
      <c r="A2211">
        <v>2210</v>
      </c>
      <c r="B2211" s="1">
        <v>45381</v>
      </c>
      <c r="C2211" s="2" t="s">
        <v>44</v>
      </c>
      <c r="D2211" s="2" t="s">
        <v>24</v>
      </c>
      <c r="E2211" s="3">
        <v>0.91666666666666663</v>
      </c>
      <c r="F2211" s="3">
        <v>0.9506944444444444</v>
      </c>
      <c r="G2211">
        <v>49</v>
      </c>
      <c r="H2211" s="2" t="s">
        <v>17</v>
      </c>
      <c r="I2211" s="2" t="s">
        <v>18</v>
      </c>
      <c r="J2211" s="2" t="s">
        <v>40</v>
      </c>
      <c r="K2211" s="2" t="s">
        <v>16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F395F-4182-4EE0-8D99-E47F3F23D5D4}">
  <dimension ref="A1:A4"/>
  <sheetViews>
    <sheetView topLeftCell="D1" workbookViewId="0">
      <selection activeCell="M7" sqref="M7"/>
    </sheetView>
  </sheetViews>
  <sheetFormatPr defaultRowHeight="14.4" x14ac:dyDescent="0.3"/>
  <sheetData>
    <row r="1" spans="1:1" x14ac:dyDescent="0.3">
      <c r="A1" t="s">
        <v>3</v>
      </c>
    </row>
    <row r="2" spans="1:1" x14ac:dyDescent="0.3">
      <c r="A2" s="5" t="s">
        <v>20</v>
      </c>
    </row>
    <row r="3" spans="1:1" x14ac:dyDescent="0.3">
      <c r="A3" s="5" t="s">
        <v>12</v>
      </c>
    </row>
    <row r="4" spans="1:1" x14ac:dyDescent="0.3">
      <c r="A4" s="5" t="s">
        <v>24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AC3B3-25CD-4193-9024-707D7C24A0C4}">
  <dimension ref="A1:S60"/>
  <sheetViews>
    <sheetView zoomScale="76" zoomScaleNormal="51" workbookViewId="0">
      <selection activeCell="B49" sqref="B49"/>
    </sheetView>
  </sheetViews>
  <sheetFormatPr defaultRowHeight="14.4" x14ac:dyDescent="0.3"/>
  <cols>
    <col min="1" max="1" width="13.5546875" bestFit="1" customWidth="1"/>
    <col min="2" max="2" width="21.5546875" bestFit="1" customWidth="1"/>
    <col min="3" max="4" width="12.21875" bestFit="1" customWidth="1"/>
    <col min="5" max="5" width="13.5546875" bestFit="1" customWidth="1"/>
    <col min="6" max="6" width="20.109375" bestFit="1" customWidth="1"/>
    <col min="7" max="7" width="22.21875" bestFit="1" customWidth="1"/>
    <col min="8" max="8" width="13.5546875" bestFit="1" customWidth="1"/>
    <col min="9" max="9" width="19.5546875" bestFit="1" customWidth="1"/>
    <col min="10" max="10" width="21" bestFit="1" customWidth="1"/>
    <col min="11" max="11" width="25.109375" bestFit="1" customWidth="1"/>
    <col min="12" max="12" width="19.109375" bestFit="1" customWidth="1"/>
    <col min="13" max="13" width="13.33203125" bestFit="1" customWidth="1"/>
    <col min="14" max="14" width="27.5546875" bestFit="1" customWidth="1"/>
    <col min="15" max="15" width="23.5546875" bestFit="1" customWidth="1"/>
    <col min="16" max="16" width="29.6640625" bestFit="1" customWidth="1"/>
    <col min="17" max="17" width="31.5546875" bestFit="1" customWidth="1"/>
    <col min="18" max="18" width="26.33203125" bestFit="1" customWidth="1"/>
    <col min="19" max="19" width="25.77734375" bestFit="1" customWidth="1"/>
    <col min="20" max="20" width="25.109375" bestFit="1" customWidth="1"/>
    <col min="21" max="326" width="4" bestFit="1" customWidth="1"/>
    <col min="327" max="327" width="10.77734375" bestFit="1" customWidth="1"/>
    <col min="328" max="332" width="4" bestFit="1" customWidth="1"/>
    <col min="333" max="333" width="12" bestFit="1" customWidth="1"/>
    <col min="334" max="341" width="4" bestFit="1" customWidth="1"/>
    <col min="342" max="342" width="12" bestFit="1" customWidth="1"/>
    <col min="343" max="344" width="4" bestFit="1" customWidth="1"/>
    <col min="345" max="347" width="12" bestFit="1" customWidth="1"/>
    <col min="348" max="348" width="5" bestFit="1" customWidth="1"/>
    <col min="349" max="349" width="4" bestFit="1" customWidth="1"/>
    <col min="350" max="350" width="12" bestFit="1" customWidth="1"/>
    <col min="351" max="352" width="5" bestFit="1" customWidth="1"/>
    <col min="353" max="353" width="4" bestFit="1" customWidth="1"/>
    <col min="354" max="354" width="5" bestFit="1" customWidth="1"/>
    <col min="355" max="355" width="4" bestFit="1" customWidth="1"/>
    <col min="356" max="357" width="5" bestFit="1" customWidth="1"/>
    <col min="358" max="358" width="6" bestFit="1" customWidth="1"/>
    <col min="359" max="361" width="4" bestFit="1" customWidth="1"/>
    <col min="362" max="362" width="12" bestFit="1" customWidth="1"/>
    <col min="363" max="366" width="4" bestFit="1" customWidth="1"/>
    <col min="367" max="368" width="5" bestFit="1" customWidth="1"/>
    <col min="369" max="369" width="4" bestFit="1" customWidth="1"/>
    <col min="370" max="370" width="5" bestFit="1" customWidth="1"/>
    <col min="371" max="371" width="4" bestFit="1" customWidth="1"/>
    <col min="372" max="372" width="5" bestFit="1" customWidth="1"/>
    <col min="373" max="373" width="4" bestFit="1" customWidth="1"/>
    <col min="374" max="374" width="6" bestFit="1" customWidth="1"/>
    <col min="375" max="375" width="4" bestFit="1" customWidth="1"/>
    <col min="376" max="376" width="12" bestFit="1" customWidth="1"/>
    <col min="377" max="377" width="5" bestFit="1" customWidth="1"/>
    <col min="378" max="379" width="4" bestFit="1" customWidth="1"/>
    <col min="380" max="381" width="12" bestFit="1" customWidth="1"/>
    <col min="382" max="382" width="4" bestFit="1" customWidth="1"/>
    <col min="383" max="383" width="12" bestFit="1" customWidth="1"/>
    <col min="384" max="384" width="4" bestFit="1" customWidth="1"/>
    <col min="385" max="385" width="5" bestFit="1" customWidth="1"/>
    <col min="386" max="386" width="12" bestFit="1" customWidth="1"/>
    <col min="387" max="387" width="4" bestFit="1" customWidth="1"/>
    <col min="388" max="388" width="5" bestFit="1" customWidth="1"/>
    <col min="389" max="389" width="4" bestFit="1" customWidth="1"/>
    <col min="390" max="390" width="6" bestFit="1" customWidth="1"/>
    <col min="391" max="393" width="4" bestFit="1" customWidth="1"/>
    <col min="394" max="394" width="12" bestFit="1" customWidth="1"/>
    <col min="395" max="395" width="5" bestFit="1" customWidth="1"/>
    <col min="396" max="396" width="4" bestFit="1" customWidth="1"/>
    <col min="397" max="397" width="5" bestFit="1" customWidth="1"/>
    <col min="398" max="398" width="6" bestFit="1" customWidth="1"/>
    <col min="399" max="399" width="12" bestFit="1" customWidth="1"/>
    <col min="400" max="400" width="4" bestFit="1" customWidth="1"/>
    <col min="401" max="401" width="12" bestFit="1" customWidth="1"/>
    <col min="402" max="402" width="4" bestFit="1" customWidth="1"/>
    <col min="403" max="403" width="12" bestFit="1" customWidth="1"/>
    <col min="404" max="404" width="4" bestFit="1" customWidth="1"/>
    <col min="405" max="407" width="12" bestFit="1" customWidth="1"/>
    <col min="408" max="408" width="5" bestFit="1" customWidth="1"/>
    <col min="409" max="413" width="4" bestFit="1" customWidth="1"/>
    <col min="414" max="414" width="5" bestFit="1" customWidth="1"/>
    <col min="415" max="417" width="4" bestFit="1" customWidth="1"/>
    <col min="418" max="420" width="12" bestFit="1" customWidth="1"/>
    <col min="421" max="424" width="4" bestFit="1" customWidth="1"/>
    <col min="425" max="425" width="7" bestFit="1" customWidth="1"/>
    <col min="426" max="426" width="4" bestFit="1" customWidth="1"/>
    <col min="427" max="427" width="6" bestFit="1" customWidth="1"/>
    <col min="428" max="429" width="4" bestFit="1" customWidth="1"/>
    <col min="430" max="430" width="5" bestFit="1" customWidth="1"/>
    <col min="431" max="431" width="12" bestFit="1" customWidth="1"/>
    <col min="432" max="433" width="4" bestFit="1" customWidth="1"/>
    <col min="434" max="434" width="5" bestFit="1" customWidth="1"/>
    <col min="435" max="435" width="12" bestFit="1" customWidth="1"/>
    <col min="436" max="436" width="4" bestFit="1" customWidth="1"/>
    <col min="437" max="437" width="12" bestFit="1" customWidth="1"/>
    <col min="438" max="438" width="5" bestFit="1" customWidth="1"/>
    <col min="439" max="439" width="12" bestFit="1" customWidth="1"/>
    <col min="440" max="440" width="4" bestFit="1" customWidth="1"/>
    <col min="441" max="441" width="12" bestFit="1" customWidth="1"/>
    <col min="442" max="443" width="4" bestFit="1" customWidth="1"/>
    <col min="444" max="444" width="5" bestFit="1" customWidth="1"/>
    <col min="445" max="447" width="12" bestFit="1" customWidth="1"/>
    <col min="448" max="448" width="5" bestFit="1" customWidth="1"/>
    <col min="449" max="449" width="4" bestFit="1" customWidth="1"/>
    <col min="450" max="450" width="5" bestFit="1" customWidth="1"/>
    <col min="451" max="451" width="7" bestFit="1" customWidth="1"/>
    <col min="452" max="453" width="5" bestFit="1" customWidth="1"/>
    <col min="454" max="454" width="6" bestFit="1" customWidth="1"/>
    <col min="455" max="455" width="4" bestFit="1" customWidth="1"/>
    <col min="456" max="456" width="12" bestFit="1" customWidth="1"/>
    <col min="457" max="457" width="6" bestFit="1" customWidth="1"/>
    <col min="458" max="458" width="12" bestFit="1" customWidth="1"/>
    <col min="459" max="459" width="4" bestFit="1" customWidth="1"/>
    <col min="460" max="460" width="12" bestFit="1" customWidth="1"/>
    <col min="461" max="461" width="4" bestFit="1" customWidth="1"/>
    <col min="462" max="462" width="5" bestFit="1" customWidth="1"/>
    <col min="463" max="463" width="4" bestFit="1" customWidth="1"/>
    <col min="464" max="465" width="5" bestFit="1" customWidth="1"/>
    <col min="466" max="466" width="4" bestFit="1" customWidth="1"/>
    <col min="467" max="467" width="12" bestFit="1" customWidth="1"/>
    <col min="468" max="468" width="4" bestFit="1" customWidth="1"/>
    <col min="469" max="469" width="5" bestFit="1" customWidth="1"/>
    <col min="470" max="470" width="4" bestFit="1" customWidth="1"/>
    <col min="471" max="472" width="12" bestFit="1" customWidth="1"/>
    <col min="473" max="473" width="6" bestFit="1" customWidth="1"/>
    <col min="474" max="475" width="12" bestFit="1" customWidth="1"/>
    <col min="476" max="476" width="5" bestFit="1" customWidth="1"/>
    <col min="477" max="480" width="4" bestFit="1" customWidth="1"/>
    <col min="481" max="481" width="5" bestFit="1" customWidth="1"/>
    <col min="482" max="484" width="12" bestFit="1" customWidth="1"/>
    <col min="485" max="485" width="4" bestFit="1" customWidth="1"/>
    <col min="486" max="487" width="12" bestFit="1" customWidth="1"/>
    <col min="488" max="488" width="5" bestFit="1" customWidth="1"/>
    <col min="489" max="490" width="4" bestFit="1" customWidth="1"/>
    <col min="491" max="493" width="12" bestFit="1" customWidth="1"/>
    <col min="494" max="494" width="4" bestFit="1" customWidth="1"/>
    <col min="495" max="495" width="12" bestFit="1" customWidth="1"/>
    <col min="496" max="496" width="4" bestFit="1" customWidth="1"/>
    <col min="497" max="497" width="5" bestFit="1" customWidth="1"/>
    <col min="498" max="498" width="12" bestFit="1" customWidth="1"/>
    <col min="499" max="502" width="4" bestFit="1" customWidth="1"/>
    <col min="503" max="507" width="12" bestFit="1" customWidth="1"/>
    <col min="508" max="508" width="5" bestFit="1" customWidth="1"/>
    <col min="509" max="509" width="4" bestFit="1" customWidth="1"/>
    <col min="510" max="510" width="6" bestFit="1" customWidth="1"/>
    <col min="511" max="511" width="4" bestFit="1" customWidth="1"/>
    <col min="512" max="513" width="5" bestFit="1" customWidth="1"/>
    <col min="514" max="516" width="4" bestFit="1" customWidth="1"/>
    <col min="517" max="518" width="12" bestFit="1" customWidth="1"/>
    <col min="519" max="520" width="4" bestFit="1" customWidth="1"/>
    <col min="521" max="521" width="6" bestFit="1" customWidth="1"/>
    <col min="522" max="522" width="12" bestFit="1" customWidth="1"/>
    <col min="523" max="523" width="4" bestFit="1" customWidth="1"/>
    <col min="524" max="524" width="6" bestFit="1" customWidth="1"/>
    <col min="525" max="525" width="5" bestFit="1" customWidth="1"/>
    <col min="526" max="527" width="12" bestFit="1" customWidth="1"/>
    <col min="528" max="528" width="5" bestFit="1" customWidth="1"/>
    <col min="529" max="529" width="12" bestFit="1" customWidth="1"/>
    <col min="530" max="530" width="4" bestFit="1" customWidth="1"/>
    <col min="531" max="531" width="12" bestFit="1" customWidth="1"/>
    <col min="532" max="532" width="5" bestFit="1" customWidth="1"/>
    <col min="533" max="533" width="12" bestFit="1" customWidth="1"/>
    <col min="534" max="534" width="5" bestFit="1" customWidth="1"/>
    <col min="535" max="535" width="4" bestFit="1" customWidth="1"/>
    <col min="536" max="536" width="12" bestFit="1" customWidth="1"/>
    <col min="537" max="537" width="5" bestFit="1" customWidth="1"/>
    <col min="538" max="538" width="4" bestFit="1" customWidth="1"/>
    <col min="539" max="539" width="6" bestFit="1" customWidth="1"/>
    <col min="540" max="540" width="5" bestFit="1" customWidth="1"/>
    <col min="541" max="541" width="12" bestFit="1" customWidth="1"/>
    <col min="542" max="542" width="5" bestFit="1" customWidth="1"/>
    <col min="543" max="545" width="4" bestFit="1" customWidth="1"/>
    <col min="546" max="546" width="6" bestFit="1" customWidth="1"/>
    <col min="547" max="548" width="4" bestFit="1" customWidth="1"/>
    <col min="549" max="552" width="12" bestFit="1" customWidth="1"/>
    <col min="553" max="553" width="5" bestFit="1" customWidth="1"/>
    <col min="554" max="554" width="4" bestFit="1" customWidth="1"/>
    <col min="555" max="555" width="6" bestFit="1" customWidth="1"/>
    <col min="556" max="556" width="12" bestFit="1" customWidth="1"/>
    <col min="557" max="557" width="5" bestFit="1" customWidth="1"/>
    <col min="558" max="558" width="4" bestFit="1" customWidth="1"/>
    <col min="559" max="559" width="12" bestFit="1" customWidth="1"/>
    <col min="560" max="560" width="5" bestFit="1" customWidth="1"/>
    <col min="561" max="561" width="12" bestFit="1" customWidth="1"/>
    <col min="562" max="562" width="4" bestFit="1" customWidth="1"/>
    <col min="563" max="563" width="6" bestFit="1" customWidth="1"/>
    <col min="564" max="564" width="5" bestFit="1" customWidth="1"/>
    <col min="565" max="565" width="12" bestFit="1" customWidth="1"/>
    <col min="566" max="566" width="4" bestFit="1" customWidth="1"/>
    <col min="567" max="567" width="5" bestFit="1" customWidth="1"/>
    <col min="568" max="568" width="12" bestFit="1" customWidth="1"/>
    <col min="569" max="569" width="4" bestFit="1" customWidth="1"/>
    <col min="570" max="570" width="12" bestFit="1" customWidth="1"/>
    <col min="571" max="571" width="4" bestFit="1" customWidth="1"/>
    <col min="572" max="572" width="12" bestFit="1" customWidth="1"/>
    <col min="573" max="574" width="4" bestFit="1" customWidth="1"/>
    <col min="575" max="575" width="12" bestFit="1" customWidth="1"/>
    <col min="576" max="577" width="4" bestFit="1" customWidth="1"/>
    <col min="578" max="582" width="12" bestFit="1" customWidth="1"/>
    <col min="583" max="583" width="5" bestFit="1" customWidth="1"/>
    <col min="584" max="584" width="12" bestFit="1" customWidth="1"/>
    <col min="585" max="585" width="4" bestFit="1" customWidth="1"/>
    <col min="586" max="586" width="6" bestFit="1" customWidth="1"/>
    <col min="587" max="587" width="4" bestFit="1" customWidth="1"/>
    <col min="588" max="589" width="5" bestFit="1" customWidth="1"/>
    <col min="590" max="590" width="12" bestFit="1" customWidth="1"/>
    <col min="591" max="591" width="5" bestFit="1" customWidth="1"/>
    <col min="592" max="593" width="12" bestFit="1" customWidth="1"/>
    <col min="594" max="594" width="5" bestFit="1" customWidth="1"/>
    <col min="595" max="595" width="4" bestFit="1" customWidth="1"/>
    <col min="596" max="596" width="6" bestFit="1" customWidth="1"/>
    <col min="597" max="597" width="4" bestFit="1" customWidth="1"/>
    <col min="598" max="599" width="12" bestFit="1" customWidth="1"/>
    <col min="600" max="600" width="5" bestFit="1" customWidth="1"/>
    <col min="601" max="601" width="12" bestFit="1" customWidth="1"/>
    <col min="602" max="603" width="5" bestFit="1" customWidth="1"/>
    <col min="604" max="608" width="4" bestFit="1" customWidth="1"/>
    <col min="609" max="609" width="12" bestFit="1" customWidth="1"/>
    <col min="610" max="610" width="6" bestFit="1" customWidth="1"/>
    <col min="611" max="611" width="5" bestFit="1" customWidth="1"/>
    <col min="612" max="612" width="12" bestFit="1" customWidth="1"/>
    <col min="613" max="613" width="4" bestFit="1" customWidth="1"/>
    <col min="614" max="614" width="12" bestFit="1" customWidth="1"/>
    <col min="615" max="615" width="4" bestFit="1" customWidth="1"/>
    <col min="616" max="616" width="5" bestFit="1" customWidth="1"/>
    <col min="617" max="619" width="4" bestFit="1" customWidth="1"/>
    <col min="620" max="620" width="5" bestFit="1" customWidth="1"/>
    <col min="621" max="625" width="4" bestFit="1" customWidth="1"/>
    <col min="626" max="626" width="5" bestFit="1" customWidth="1"/>
    <col min="627" max="627" width="12" bestFit="1" customWidth="1"/>
    <col min="628" max="628" width="5" bestFit="1" customWidth="1"/>
    <col min="629" max="630" width="4" bestFit="1" customWidth="1"/>
    <col min="631" max="631" width="12" bestFit="1" customWidth="1"/>
    <col min="632" max="640" width="4" bestFit="1" customWidth="1"/>
    <col min="641" max="641" width="5" bestFit="1" customWidth="1"/>
    <col min="642" max="644" width="4" bestFit="1" customWidth="1"/>
    <col min="645" max="645" width="23.33203125" bestFit="1" customWidth="1"/>
    <col min="646" max="648" width="5" bestFit="1" customWidth="1"/>
    <col min="649" max="649" width="12" bestFit="1" customWidth="1"/>
    <col min="650" max="650" width="6" bestFit="1" customWidth="1"/>
    <col min="651" max="651" width="12" bestFit="1" customWidth="1"/>
    <col min="652" max="652" width="5" bestFit="1" customWidth="1"/>
    <col min="653" max="653" width="6" bestFit="1" customWidth="1"/>
    <col min="654" max="654" width="12" bestFit="1" customWidth="1"/>
    <col min="655" max="657" width="5" bestFit="1" customWidth="1"/>
    <col min="658" max="659" width="4" bestFit="1" customWidth="1"/>
    <col min="660" max="660" width="5" bestFit="1" customWidth="1"/>
    <col min="661" max="661" width="6" bestFit="1" customWidth="1"/>
    <col min="662" max="662" width="5" bestFit="1" customWidth="1"/>
    <col min="663" max="665" width="12" bestFit="1" customWidth="1"/>
    <col min="666" max="666" width="7" bestFit="1" customWidth="1"/>
    <col min="667" max="667" width="6" bestFit="1" customWidth="1"/>
    <col min="668" max="668" width="12" bestFit="1" customWidth="1"/>
    <col min="669" max="669" width="5" bestFit="1" customWidth="1"/>
    <col min="670" max="670" width="6" bestFit="1" customWidth="1"/>
    <col min="671" max="671" width="5" bestFit="1" customWidth="1"/>
    <col min="672" max="672" width="6" bestFit="1" customWidth="1"/>
    <col min="673" max="673" width="12" bestFit="1" customWidth="1"/>
    <col min="674" max="674" width="8" bestFit="1" customWidth="1"/>
    <col min="675" max="675" width="7" bestFit="1" customWidth="1"/>
    <col min="676" max="678" width="6" bestFit="1" customWidth="1"/>
    <col min="679" max="680" width="12" bestFit="1" customWidth="1"/>
    <col min="681" max="681" width="6" bestFit="1" customWidth="1"/>
    <col min="682" max="683" width="5" bestFit="1" customWidth="1"/>
    <col min="684" max="684" width="7" bestFit="1" customWidth="1"/>
    <col min="685" max="685" width="6" bestFit="1" customWidth="1"/>
    <col min="686" max="686" width="7" bestFit="1" customWidth="1"/>
    <col min="687" max="687" width="12" bestFit="1" customWidth="1"/>
    <col min="688" max="688" width="7" bestFit="1" customWidth="1"/>
    <col min="689" max="689" width="12" bestFit="1" customWidth="1"/>
    <col min="690" max="690" width="7" bestFit="1" customWidth="1"/>
    <col min="691" max="691" width="6" bestFit="1" customWidth="1"/>
    <col min="692" max="692" width="7" bestFit="1" customWidth="1"/>
    <col min="693" max="693" width="5" bestFit="1" customWidth="1"/>
    <col min="694" max="694" width="6" bestFit="1" customWidth="1"/>
    <col min="695" max="695" width="7" bestFit="1" customWidth="1"/>
    <col min="696" max="696" width="6" bestFit="1" customWidth="1"/>
    <col min="697" max="697" width="7" bestFit="1" customWidth="1"/>
    <col min="698" max="699" width="12" bestFit="1" customWidth="1"/>
    <col min="700" max="700" width="5" bestFit="1" customWidth="1"/>
    <col min="701" max="702" width="12" bestFit="1" customWidth="1"/>
    <col min="703" max="703" width="6" bestFit="1" customWidth="1"/>
    <col min="704" max="705" width="5" bestFit="1" customWidth="1"/>
    <col min="706" max="707" width="6" bestFit="1" customWidth="1"/>
    <col min="708" max="708" width="8" bestFit="1" customWidth="1"/>
    <col min="709" max="709" width="5" bestFit="1" customWidth="1"/>
    <col min="710" max="710" width="6" bestFit="1" customWidth="1"/>
    <col min="711" max="711" width="5" bestFit="1" customWidth="1"/>
    <col min="712" max="712" width="12" bestFit="1" customWidth="1"/>
    <col min="713" max="713" width="7" bestFit="1" customWidth="1"/>
    <col min="714" max="714" width="5" bestFit="1" customWidth="1"/>
    <col min="715" max="715" width="7" bestFit="1" customWidth="1"/>
    <col min="716" max="716" width="8" bestFit="1" customWidth="1"/>
    <col min="717" max="717" width="12" bestFit="1" customWidth="1"/>
    <col min="718" max="718" width="5" bestFit="1" customWidth="1"/>
    <col min="719" max="719" width="12" bestFit="1" customWidth="1"/>
    <col min="720" max="720" width="7" bestFit="1" customWidth="1"/>
    <col min="721" max="721" width="12" bestFit="1" customWidth="1"/>
    <col min="722" max="722" width="5" bestFit="1" customWidth="1"/>
    <col min="723" max="723" width="12" bestFit="1" customWidth="1"/>
    <col min="724" max="724" width="5" bestFit="1" customWidth="1"/>
    <col min="725" max="725" width="12" bestFit="1" customWidth="1"/>
    <col min="726" max="726" width="7" bestFit="1" customWidth="1"/>
    <col min="727" max="727" width="12" bestFit="1" customWidth="1"/>
    <col min="728" max="729" width="5" bestFit="1" customWidth="1"/>
    <col min="730" max="734" width="6" bestFit="1" customWidth="1"/>
    <col min="735" max="735" width="5" bestFit="1" customWidth="1"/>
    <col min="736" max="736" width="12" bestFit="1" customWidth="1"/>
    <col min="737" max="737" width="5" bestFit="1" customWidth="1"/>
    <col min="738" max="739" width="12" bestFit="1" customWidth="1"/>
    <col min="740" max="741" width="6" bestFit="1" customWidth="1"/>
    <col min="742" max="742" width="4" bestFit="1" customWidth="1"/>
    <col min="743" max="743" width="8" bestFit="1" customWidth="1"/>
    <col min="744" max="744" width="7" bestFit="1" customWidth="1"/>
    <col min="745" max="745" width="12" bestFit="1" customWidth="1"/>
    <col min="746" max="747" width="6" bestFit="1" customWidth="1"/>
    <col min="748" max="748" width="5" bestFit="1" customWidth="1"/>
    <col min="749" max="749" width="12" bestFit="1" customWidth="1"/>
    <col min="750" max="750" width="6" bestFit="1" customWidth="1"/>
    <col min="751" max="751" width="7" bestFit="1" customWidth="1"/>
    <col min="752" max="753" width="5" bestFit="1" customWidth="1"/>
    <col min="754" max="754" width="6" bestFit="1" customWidth="1"/>
    <col min="755" max="755" width="12" bestFit="1" customWidth="1"/>
    <col min="756" max="756" width="5" bestFit="1" customWidth="1"/>
    <col min="757" max="759" width="12" bestFit="1" customWidth="1"/>
    <col min="760" max="760" width="5" bestFit="1" customWidth="1"/>
    <col min="761" max="762" width="6" bestFit="1" customWidth="1"/>
    <col min="763" max="764" width="12" bestFit="1" customWidth="1"/>
    <col min="765" max="765" width="5" bestFit="1" customWidth="1"/>
    <col min="766" max="766" width="7" bestFit="1" customWidth="1"/>
    <col min="767" max="767" width="6" bestFit="1" customWidth="1"/>
    <col min="768" max="770" width="7" bestFit="1" customWidth="1"/>
    <col min="771" max="772" width="8" bestFit="1" customWidth="1"/>
    <col min="773" max="774" width="12" bestFit="1" customWidth="1"/>
    <col min="775" max="775" width="6" bestFit="1" customWidth="1"/>
    <col min="776" max="776" width="12" bestFit="1" customWidth="1"/>
    <col min="777" max="777" width="5" bestFit="1" customWidth="1"/>
    <col min="778" max="779" width="12" bestFit="1" customWidth="1"/>
    <col min="780" max="781" width="6" bestFit="1" customWidth="1"/>
    <col min="782" max="782" width="7" bestFit="1" customWidth="1"/>
    <col min="783" max="783" width="6" bestFit="1" customWidth="1"/>
    <col min="784" max="784" width="5" bestFit="1" customWidth="1"/>
    <col min="785" max="786" width="12" bestFit="1" customWidth="1"/>
    <col min="787" max="787" width="6" bestFit="1" customWidth="1"/>
    <col min="788" max="788" width="7" bestFit="1" customWidth="1"/>
    <col min="789" max="790" width="12" bestFit="1" customWidth="1"/>
    <col min="791" max="791" width="6" bestFit="1" customWidth="1"/>
    <col min="792" max="793" width="12" bestFit="1" customWidth="1"/>
    <col min="794" max="794" width="5" bestFit="1" customWidth="1"/>
    <col min="795" max="795" width="7" bestFit="1" customWidth="1"/>
    <col min="796" max="798" width="6" bestFit="1" customWidth="1"/>
    <col min="799" max="802" width="12" bestFit="1" customWidth="1"/>
    <col min="803" max="803" width="6" bestFit="1" customWidth="1"/>
    <col min="804" max="805" width="12" bestFit="1" customWidth="1"/>
    <col min="806" max="807" width="5" bestFit="1" customWidth="1"/>
    <col min="808" max="808" width="6" bestFit="1" customWidth="1"/>
    <col min="809" max="809" width="12" bestFit="1" customWidth="1"/>
    <col min="810" max="810" width="6" bestFit="1" customWidth="1"/>
    <col min="811" max="811" width="12" bestFit="1" customWidth="1"/>
    <col min="812" max="812" width="6" bestFit="1" customWidth="1"/>
    <col min="813" max="813" width="12" bestFit="1" customWidth="1"/>
    <col min="814" max="814" width="6" bestFit="1" customWidth="1"/>
    <col min="815" max="815" width="5" bestFit="1" customWidth="1"/>
    <col min="816" max="816" width="12" bestFit="1" customWidth="1"/>
    <col min="817" max="819" width="6" bestFit="1" customWidth="1"/>
    <col min="820" max="820" width="5" bestFit="1" customWidth="1"/>
    <col min="821" max="822" width="12" bestFit="1" customWidth="1"/>
    <col min="823" max="823" width="6" bestFit="1" customWidth="1"/>
    <col min="824" max="824" width="12" bestFit="1" customWidth="1"/>
    <col min="825" max="828" width="6" bestFit="1" customWidth="1"/>
    <col min="829" max="829" width="7" bestFit="1" customWidth="1"/>
    <col min="830" max="830" width="12" bestFit="1" customWidth="1"/>
    <col min="831" max="831" width="6" bestFit="1" customWidth="1"/>
    <col min="832" max="832" width="7" bestFit="1" customWidth="1"/>
    <col min="833" max="833" width="5" bestFit="1" customWidth="1"/>
    <col min="834" max="834" width="8" bestFit="1" customWidth="1"/>
    <col min="835" max="835" width="12" bestFit="1" customWidth="1"/>
    <col min="836" max="836" width="5" bestFit="1" customWidth="1"/>
    <col min="837" max="837" width="12" bestFit="1" customWidth="1"/>
    <col min="838" max="838" width="6" bestFit="1" customWidth="1"/>
    <col min="839" max="839" width="7" bestFit="1" customWidth="1"/>
    <col min="840" max="841" width="12" bestFit="1" customWidth="1"/>
    <col min="842" max="842" width="5" bestFit="1" customWidth="1"/>
    <col min="843" max="843" width="6" bestFit="1" customWidth="1"/>
    <col min="844" max="847" width="12" bestFit="1" customWidth="1"/>
    <col min="848" max="848" width="6" bestFit="1" customWidth="1"/>
    <col min="849" max="849" width="5" bestFit="1" customWidth="1"/>
    <col min="850" max="850" width="6" bestFit="1" customWidth="1"/>
    <col min="851" max="851" width="12" bestFit="1" customWidth="1"/>
    <col min="852" max="855" width="6" bestFit="1" customWidth="1"/>
    <col min="856" max="856" width="7" bestFit="1" customWidth="1"/>
    <col min="857" max="857" width="6" bestFit="1" customWidth="1"/>
    <col min="858" max="859" width="12" bestFit="1" customWidth="1"/>
    <col min="860" max="860" width="5" bestFit="1" customWidth="1"/>
    <col min="861" max="862" width="6" bestFit="1" customWidth="1"/>
    <col min="863" max="863" width="5" bestFit="1" customWidth="1"/>
    <col min="864" max="864" width="7" bestFit="1" customWidth="1"/>
    <col min="865" max="866" width="5" bestFit="1" customWidth="1"/>
    <col min="867" max="868" width="12" bestFit="1" customWidth="1"/>
    <col min="869" max="869" width="6" bestFit="1" customWidth="1"/>
    <col min="870" max="870" width="5" bestFit="1" customWidth="1"/>
    <col min="871" max="871" width="6" bestFit="1" customWidth="1"/>
    <col min="872" max="872" width="12" bestFit="1" customWidth="1"/>
    <col min="873" max="873" width="7" bestFit="1" customWidth="1"/>
    <col min="874" max="874" width="12" bestFit="1" customWidth="1"/>
    <col min="875" max="876" width="6" bestFit="1" customWidth="1"/>
    <col min="877" max="877" width="12" bestFit="1" customWidth="1"/>
    <col min="878" max="878" width="6" bestFit="1" customWidth="1"/>
    <col min="879" max="879" width="12" bestFit="1" customWidth="1"/>
    <col min="880" max="880" width="5" bestFit="1" customWidth="1"/>
    <col min="881" max="881" width="7" bestFit="1" customWidth="1"/>
    <col min="882" max="883" width="6" bestFit="1" customWidth="1"/>
    <col min="884" max="884" width="5" bestFit="1" customWidth="1"/>
    <col min="885" max="885" width="6" bestFit="1" customWidth="1"/>
    <col min="886" max="886" width="8" bestFit="1" customWidth="1"/>
    <col min="887" max="887" width="5" bestFit="1" customWidth="1"/>
    <col min="888" max="888" width="12" bestFit="1" customWidth="1"/>
    <col min="889" max="889" width="4" bestFit="1" customWidth="1"/>
    <col min="890" max="890" width="12" bestFit="1" customWidth="1"/>
    <col min="891" max="891" width="6" bestFit="1" customWidth="1"/>
    <col min="892" max="892" width="5" bestFit="1" customWidth="1"/>
    <col min="893" max="893" width="6" bestFit="1" customWidth="1"/>
    <col min="894" max="895" width="12" bestFit="1" customWidth="1"/>
    <col min="896" max="897" width="6" bestFit="1" customWidth="1"/>
    <col min="898" max="900" width="12" bestFit="1" customWidth="1"/>
    <col min="901" max="903" width="6" bestFit="1" customWidth="1"/>
    <col min="904" max="904" width="7" bestFit="1" customWidth="1"/>
    <col min="905" max="905" width="6" bestFit="1" customWidth="1"/>
    <col min="906" max="906" width="7" bestFit="1" customWidth="1"/>
    <col min="907" max="907" width="5" bestFit="1" customWidth="1"/>
    <col min="908" max="908" width="6" bestFit="1" customWidth="1"/>
    <col min="909" max="909" width="5" bestFit="1" customWidth="1"/>
    <col min="910" max="910" width="12" bestFit="1" customWidth="1"/>
    <col min="911" max="911" width="5" bestFit="1" customWidth="1"/>
    <col min="912" max="912" width="6" bestFit="1" customWidth="1"/>
    <col min="913" max="913" width="5" bestFit="1" customWidth="1"/>
    <col min="914" max="914" width="7" bestFit="1" customWidth="1"/>
    <col min="915" max="918" width="5" bestFit="1" customWidth="1"/>
    <col min="919" max="919" width="12" bestFit="1" customWidth="1"/>
    <col min="920" max="920" width="6" bestFit="1" customWidth="1"/>
    <col min="921" max="921" width="12" bestFit="1" customWidth="1"/>
    <col min="922" max="922" width="7" bestFit="1" customWidth="1"/>
    <col min="923" max="923" width="5" bestFit="1" customWidth="1"/>
    <col min="924" max="924" width="12" bestFit="1" customWidth="1"/>
    <col min="925" max="926" width="5" bestFit="1" customWidth="1"/>
    <col min="927" max="927" width="12" bestFit="1" customWidth="1"/>
    <col min="928" max="928" width="5" bestFit="1" customWidth="1"/>
    <col min="929" max="929" width="6" bestFit="1" customWidth="1"/>
    <col min="930" max="930" width="12" bestFit="1" customWidth="1"/>
    <col min="931" max="931" width="5" bestFit="1" customWidth="1"/>
    <col min="932" max="932" width="12" bestFit="1" customWidth="1"/>
    <col min="933" max="933" width="6" bestFit="1" customWidth="1"/>
    <col min="934" max="934" width="7" bestFit="1" customWidth="1"/>
    <col min="935" max="935" width="5" bestFit="1" customWidth="1"/>
    <col min="936" max="937" width="6" bestFit="1" customWidth="1"/>
    <col min="938" max="938" width="5" bestFit="1" customWidth="1"/>
    <col min="939" max="940" width="6" bestFit="1" customWidth="1"/>
    <col min="941" max="942" width="4" bestFit="1" customWidth="1"/>
    <col min="943" max="943" width="12" bestFit="1" customWidth="1"/>
    <col min="944" max="944" width="7" bestFit="1" customWidth="1"/>
    <col min="945" max="945" width="12" bestFit="1" customWidth="1"/>
    <col min="946" max="948" width="5" bestFit="1" customWidth="1"/>
    <col min="949" max="950" width="6" bestFit="1" customWidth="1"/>
    <col min="951" max="955" width="5" bestFit="1" customWidth="1"/>
    <col min="956" max="956" width="6" bestFit="1" customWidth="1"/>
    <col min="957" max="957" width="5" bestFit="1" customWidth="1"/>
    <col min="958" max="959" width="6" bestFit="1" customWidth="1"/>
    <col min="960" max="962" width="5" bestFit="1" customWidth="1"/>
    <col min="963" max="963" width="23.6640625" bestFit="1" customWidth="1"/>
    <col min="964" max="964" width="27.6640625" bestFit="1" customWidth="1"/>
    <col min="965" max="965" width="28.109375" bestFit="1" customWidth="1"/>
  </cols>
  <sheetData>
    <row r="1" spans="1:19" x14ac:dyDescent="0.3">
      <c r="A1" s="4" t="s">
        <v>115</v>
      </c>
      <c r="B1" t="s">
        <v>117</v>
      </c>
      <c r="C1" s="8">
        <f>GETPIVOTDATA("[Measures].[Sum of units_produced]",$A$1)/1000</f>
        <v>548.64099999999996</v>
      </c>
      <c r="E1" s="4" t="s">
        <v>115</v>
      </c>
      <c r="F1" t="s">
        <v>135</v>
      </c>
      <c r="G1" t="s">
        <v>136</v>
      </c>
      <c r="H1" t="s">
        <v>137</v>
      </c>
      <c r="P1" s="17"/>
      <c r="Q1" s="17"/>
      <c r="R1" s="17"/>
      <c r="S1" s="17"/>
    </row>
    <row r="2" spans="1:19" x14ac:dyDescent="0.3">
      <c r="A2" s="5" t="s">
        <v>11</v>
      </c>
      <c r="B2" s="2">
        <v>111939</v>
      </c>
      <c r="E2" s="5" t="s">
        <v>20</v>
      </c>
      <c r="F2" s="2"/>
      <c r="G2" s="2"/>
      <c r="H2" s="2"/>
      <c r="M2" s="5"/>
      <c r="N2" s="2"/>
      <c r="O2" s="6"/>
      <c r="P2" s="2"/>
      <c r="Q2" s="2"/>
      <c r="R2" s="2"/>
      <c r="S2" s="2"/>
    </row>
    <row r="3" spans="1:19" x14ac:dyDescent="0.3">
      <c r="A3" s="5" t="s">
        <v>44</v>
      </c>
      <c r="B3" s="2">
        <v>110243</v>
      </c>
      <c r="E3" s="18" t="s">
        <v>11</v>
      </c>
      <c r="F3" s="2">
        <v>0.87248370370370376</v>
      </c>
      <c r="G3" s="2">
        <v>0.86886518518518518</v>
      </c>
      <c r="H3" s="2">
        <v>0.97592740740740747</v>
      </c>
      <c r="M3" s="5"/>
      <c r="N3" s="2"/>
      <c r="O3" s="6"/>
      <c r="P3" s="2"/>
      <c r="Q3" s="2"/>
      <c r="R3" s="2"/>
      <c r="S3" s="2"/>
    </row>
    <row r="4" spans="1:19" x14ac:dyDescent="0.3">
      <c r="A4" s="5" t="s">
        <v>30</v>
      </c>
      <c r="B4" s="2">
        <v>109476</v>
      </c>
      <c r="E4" s="18" t="s">
        <v>30</v>
      </c>
      <c r="F4" s="2">
        <v>0.86886555555555556</v>
      </c>
      <c r="G4" s="2">
        <v>0.85805629629629621</v>
      </c>
      <c r="H4" s="2">
        <v>0.97747518518518517</v>
      </c>
      <c r="M4" s="5"/>
      <c r="N4" s="2"/>
      <c r="O4" s="6"/>
      <c r="P4" s="2"/>
      <c r="Q4" s="2"/>
      <c r="R4" s="2"/>
      <c r="S4" s="2"/>
    </row>
    <row r="5" spans="1:19" x14ac:dyDescent="0.3">
      <c r="A5" s="5" t="s">
        <v>41</v>
      </c>
      <c r="B5" s="2">
        <v>109461</v>
      </c>
      <c r="E5" s="18" t="s">
        <v>35</v>
      </c>
      <c r="F5" s="2">
        <v>0.87283074074074074</v>
      </c>
      <c r="G5" s="2">
        <v>0.87056999999999995</v>
      </c>
      <c r="H5" s="2">
        <v>0.97465518518518524</v>
      </c>
    </row>
    <row r="6" spans="1:19" x14ac:dyDescent="0.3">
      <c r="A6" s="5" t="s">
        <v>35</v>
      </c>
      <c r="B6" s="2">
        <v>107522</v>
      </c>
      <c r="E6" s="18" t="s">
        <v>41</v>
      </c>
      <c r="F6" s="2">
        <v>0.86478111111111111</v>
      </c>
      <c r="G6" s="2">
        <v>0.87003296296296295</v>
      </c>
      <c r="H6" s="2">
        <v>0.97687296296296289</v>
      </c>
    </row>
    <row r="7" spans="1:19" x14ac:dyDescent="0.3">
      <c r="A7" s="5" t="s">
        <v>116</v>
      </c>
      <c r="B7" s="2">
        <v>548641</v>
      </c>
      <c r="E7" s="18" t="s">
        <v>44</v>
      </c>
      <c r="F7" s="2">
        <v>0.87581185185185184</v>
      </c>
      <c r="G7" s="2">
        <v>0.86493296296296296</v>
      </c>
      <c r="H7" s="2">
        <v>0.97652296296296304</v>
      </c>
    </row>
    <row r="8" spans="1:19" x14ac:dyDescent="0.3">
      <c r="E8" s="5" t="s">
        <v>116</v>
      </c>
      <c r="F8" s="2">
        <v>0.87095459259259267</v>
      </c>
      <c r="G8" s="2">
        <v>0.86649148148148147</v>
      </c>
      <c r="H8" s="2">
        <v>0.97629074074074074</v>
      </c>
    </row>
    <row r="9" spans="1:19" x14ac:dyDescent="0.3">
      <c r="A9" s="4" t="s">
        <v>115</v>
      </c>
      <c r="B9" t="s">
        <v>118</v>
      </c>
      <c r="C9" s="7">
        <f>GETPIVOTDATA("[Measures].[Average of oee]",$A$9)</f>
        <v>0.73672148148148142</v>
      </c>
    </row>
    <row r="10" spans="1:19" x14ac:dyDescent="0.3">
      <c r="A10" s="5" t="s">
        <v>11</v>
      </c>
      <c r="B10" s="6">
        <v>0.73962888888888889</v>
      </c>
    </row>
    <row r="11" spans="1:19" x14ac:dyDescent="0.3">
      <c r="A11" s="5" t="s">
        <v>30</v>
      </c>
      <c r="B11" s="6">
        <v>0.72895333333333334</v>
      </c>
      <c r="J11" s="4" t="s">
        <v>115</v>
      </c>
      <c r="K11" t="s">
        <v>138</v>
      </c>
    </row>
    <row r="12" spans="1:19" x14ac:dyDescent="0.3">
      <c r="A12" s="5" t="s">
        <v>35</v>
      </c>
      <c r="B12" s="6">
        <v>0.74012666666666671</v>
      </c>
      <c r="J12" s="5" t="s">
        <v>39</v>
      </c>
      <c r="K12" s="2">
        <v>83</v>
      </c>
    </row>
    <row r="13" spans="1:19" x14ac:dyDescent="0.3">
      <c r="A13" s="5" t="s">
        <v>41</v>
      </c>
      <c r="B13" s="6">
        <v>0.73517629629629633</v>
      </c>
      <c r="J13" s="5" t="s">
        <v>21</v>
      </c>
      <c r="K13" s="2">
        <v>79</v>
      </c>
    </row>
    <row r="14" spans="1:19" x14ac:dyDescent="0.3">
      <c r="A14" s="5" t="s">
        <v>44</v>
      </c>
      <c r="B14" s="6">
        <v>0.73972222222222217</v>
      </c>
      <c r="J14" s="5" t="s">
        <v>25</v>
      </c>
      <c r="K14" s="2">
        <v>78</v>
      </c>
    </row>
    <row r="15" spans="1:19" x14ac:dyDescent="0.3">
      <c r="A15" s="5" t="s">
        <v>116</v>
      </c>
      <c r="B15" s="6">
        <v>0.73672148148148142</v>
      </c>
      <c r="J15" s="5" t="s">
        <v>13</v>
      </c>
      <c r="K15" s="2">
        <v>77</v>
      </c>
    </row>
    <row r="16" spans="1:19" x14ac:dyDescent="0.3">
      <c r="J16" s="5" t="s">
        <v>17</v>
      </c>
      <c r="K16" s="2">
        <v>76</v>
      </c>
    </row>
    <row r="17" spans="1:11" x14ac:dyDescent="0.3">
      <c r="A17" s="4" t="s">
        <v>115</v>
      </c>
      <c r="B17" t="s">
        <v>119</v>
      </c>
      <c r="C17" s="8">
        <f>GETPIVOTDATA("[Measures].[Sum of cost_usd]",$A$17)/1000</f>
        <v>32.79813</v>
      </c>
      <c r="J17" s="5" t="s">
        <v>31</v>
      </c>
      <c r="K17" s="2">
        <v>72</v>
      </c>
    </row>
    <row r="18" spans="1:11" x14ac:dyDescent="0.3">
      <c r="A18" s="5" t="s">
        <v>44</v>
      </c>
      <c r="B18" s="8">
        <v>11800.15</v>
      </c>
      <c r="J18" s="5" t="s">
        <v>34</v>
      </c>
      <c r="K18" s="2">
        <v>69</v>
      </c>
    </row>
    <row r="19" spans="1:11" x14ac:dyDescent="0.3">
      <c r="A19" s="5" t="s">
        <v>35</v>
      </c>
      <c r="B19" s="8">
        <v>9183.27</v>
      </c>
      <c r="J19" s="5" t="s">
        <v>37</v>
      </c>
      <c r="K19" s="2">
        <v>67</v>
      </c>
    </row>
    <row r="20" spans="1:11" x14ac:dyDescent="0.3">
      <c r="A20" s="5" t="s">
        <v>11</v>
      </c>
      <c r="B20" s="8">
        <v>6310.14</v>
      </c>
      <c r="J20" s="5" t="s">
        <v>43</v>
      </c>
      <c r="K20" s="2">
        <v>65</v>
      </c>
    </row>
    <row r="21" spans="1:11" x14ac:dyDescent="0.3">
      <c r="A21" s="5" t="s">
        <v>41</v>
      </c>
      <c r="B21" s="8">
        <v>4639.47</v>
      </c>
      <c r="J21" s="5" t="s">
        <v>27</v>
      </c>
      <c r="K21" s="2">
        <v>58</v>
      </c>
    </row>
    <row r="22" spans="1:11" x14ac:dyDescent="0.3">
      <c r="A22" s="5" t="s">
        <v>30</v>
      </c>
      <c r="B22" s="8">
        <v>865.1</v>
      </c>
      <c r="J22" s="5" t="s">
        <v>116</v>
      </c>
      <c r="K22" s="2">
        <v>724</v>
      </c>
    </row>
    <row r="23" spans="1:11" x14ac:dyDescent="0.3">
      <c r="A23" s="5" t="s">
        <v>116</v>
      </c>
      <c r="B23" s="8">
        <v>32798.129999999997</v>
      </c>
    </row>
    <row r="25" spans="1:11" x14ac:dyDescent="0.3">
      <c r="A25" s="4" t="s">
        <v>115</v>
      </c>
      <c r="B25" t="s">
        <v>120</v>
      </c>
      <c r="C25" s="8">
        <f>GETPIVOTDATA("[Measures].[Sum of duration_min]",$H$27)/60</f>
        <v>322.35000000000002</v>
      </c>
    </row>
    <row r="26" spans="1:11" x14ac:dyDescent="0.3">
      <c r="A26" s="5" t="s">
        <v>11</v>
      </c>
      <c r="B26" s="2">
        <v>4140</v>
      </c>
    </row>
    <row r="27" spans="1:11" x14ac:dyDescent="0.3">
      <c r="A27" s="5" t="s">
        <v>30</v>
      </c>
      <c r="B27" s="2">
        <v>3647</v>
      </c>
      <c r="H27" s="4" t="s">
        <v>115</v>
      </c>
      <c r="I27" t="s">
        <v>120</v>
      </c>
      <c r="J27">
        <f>GETPIVOTDATA("[Measures].[Sum of duration_min]",$H$27)</f>
        <v>19341</v>
      </c>
    </row>
    <row r="28" spans="1:11" x14ac:dyDescent="0.3">
      <c r="A28" s="5" t="s">
        <v>35</v>
      </c>
      <c r="B28" s="2">
        <v>3974</v>
      </c>
      <c r="H28" s="5" t="s">
        <v>11</v>
      </c>
      <c r="I28" s="2"/>
    </row>
    <row r="29" spans="1:11" x14ac:dyDescent="0.3">
      <c r="A29" s="5" t="s">
        <v>41</v>
      </c>
      <c r="B29" s="2">
        <v>3873</v>
      </c>
      <c r="H29" s="18" t="s">
        <v>20</v>
      </c>
      <c r="I29" s="2">
        <v>4140</v>
      </c>
    </row>
    <row r="30" spans="1:11" x14ac:dyDescent="0.3">
      <c r="A30" s="5" t="s">
        <v>44</v>
      </c>
      <c r="B30" s="2">
        <v>3707</v>
      </c>
      <c r="H30" s="5" t="s">
        <v>30</v>
      </c>
      <c r="I30" s="2"/>
    </row>
    <row r="31" spans="1:11" x14ac:dyDescent="0.3">
      <c r="A31" s="5" t="s">
        <v>116</v>
      </c>
      <c r="B31" s="2">
        <v>19341</v>
      </c>
      <c r="E31" s="4" t="s">
        <v>115</v>
      </c>
      <c r="F31" t="s">
        <v>118</v>
      </c>
      <c r="H31" s="18" t="s">
        <v>20</v>
      </c>
      <c r="I31" s="2">
        <v>3647</v>
      </c>
    </row>
    <row r="32" spans="1:11" x14ac:dyDescent="0.3">
      <c r="E32" s="5" t="s">
        <v>20</v>
      </c>
      <c r="F32" s="6">
        <v>0.73698000000000008</v>
      </c>
      <c r="H32" s="5" t="s">
        <v>35</v>
      </c>
      <c r="I32" s="2"/>
    </row>
    <row r="33" spans="5:10" x14ac:dyDescent="0.3">
      <c r="E33" s="5" t="s">
        <v>12</v>
      </c>
      <c r="F33" s="6">
        <v>0.73608822222222225</v>
      </c>
      <c r="H33" s="18" t="s">
        <v>20</v>
      </c>
      <c r="I33" s="2">
        <v>3974</v>
      </c>
    </row>
    <row r="34" spans="5:10" x14ac:dyDescent="0.3">
      <c r="E34" s="5" t="s">
        <v>24</v>
      </c>
      <c r="F34" s="6">
        <v>0.73709622222222226</v>
      </c>
      <c r="H34" s="5" t="s">
        <v>41</v>
      </c>
      <c r="I34" s="2"/>
    </row>
    <row r="35" spans="5:10" x14ac:dyDescent="0.3">
      <c r="E35" s="5" t="s">
        <v>116</v>
      </c>
      <c r="F35" s="6">
        <v>0.73672148148148142</v>
      </c>
      <c r="H35" s="18" t="s">
        <v>20</v>
      </c>
      <c r="I35" s="2">
        <v>3873</v>
      </c>
    </row>
    <row r="36" spans="5:10" x14ac:dyDescent="0.3">
      <c r="H36" s="5" t="s">
        <v>44</v>
      </c>
      <c r="I36" s="2"/>
    </row>
    <row r="37" spans="5:10" x14ac:dyDescent="0.3">
      <c r="H37" s="18" t="s">
        <v>20</v>
      </c>
      <c r="I37" s="2">
        <v>3707</v>
      </c>
    </row>
    <row r="38" spans="5:10" x14ac:dyDescent="0.3">
      <c r="H38" s="5" t="s">
        <v>116</v>
      </c>
      <c r="I38" s="2">
        <v>19341</v>
      </c>
    </row>
    <row r="48" spans="5:10" x14ac:dyDescent="0.3">
      <c r="J48" s="8">
        <f>GETPIVOTDATA("[Measures].[Sum of duration_min]",$H$27)/60</f>
        <v>322.35000000000002</v>
      </c>
    </row>
    <row r="49" spans="1:7" x14ac:dyDescent="0.3">
      <c r="A49" s="4" t="s">
        <v>115</v>
      </c>
      <c r="B49" t="s">
        <v>117</v>
      </c>
    </row>
    <row r="50" spans="1:7" x14ac:dyDescent="0.3">
      <c r="A50" s="5" t="s">
        <v>131</v>
      </c>
      <c r="B50" s="2">
        <v>187613</v>
      </c>
    </row>
    <row r="51" spans="1:7" x14ac:dyDescent="0.3">
      <c r="A51" s="5" t="s">
        <v>132</v>
      </c>
      <c r="B51" s="2">
        <v>175942</v>
      </c>
    </row>
    <row r="52" spans="1:7" x14ac:dyDescent="0.3">
      <c r="A52" s="5" t="s">
        <v>133</v>
      </c>
      <c r="B52" s="2">
        <v>185086</v>
      </c>
    </row>
    <row r="53" spans="1:7" x14ac:dyDescent="0.3">
      <c r="A53" s="5" t="s">
        <v>116</v>
      </c>
      <c r="B53" s="2">
        <v>548641</v>
      </c>
    </row>
    <row r="55" spans="1:7" x14ac:dyDescent="0.3">
      <c r="A55" s="4" t="s">
        <v>118</v>
      </c>
      <c r="B55" s="4" t="s">
        <v>134</v>
      </c>
    </row>
    <row r="56" spans="1:7" x14ac:dyDescent="0.3">
      <c r="A56" s="4" t="s">
        <v>115</v>
      </c>
      <c r="B56" t="s">
        <v>11</v>
      </c>
      <c r="C56" t="s">
        <v>30</v>
      </c>
      <c r="D56" t="s">
        <v>35</v>
      </c>
      <c r="E56" t="s">
        <v>41</v>
      </c>
      <c r="F56" t="s">
        <v>44</v>
      </c>
      <c r="G56" t="s">
        <v>116</v>
      </c>
    </row>
    <row r="57" spans="1:7" x14ac:dyDescent="0.3">
      <c r="A57" s="5" t="s">
        <v>131</v>
      </c>
      <c r="B57" s="2">
        <v>0.73030215053763436</v>
      </c>
      <c r="C57" s="2">
        <v>0.74106129032258061</v>
      </c>
      <c r="D57" s="2">
        <v>0.74123010752688168</v>
      </c>
      <c r="E57" s="2">
        <v>0.72964193548387102</v>
      </c>
      <c r="F57" s="2">
        <v>0.75287204301075272</v>
      </c>
      <c r="G57" s="2">
        <v>0.73902150537634403</v>
      </c>
    </row>
    <row r="58" spans="1:7" x14ac:dyDescent="0.3">
      <c r="A58" s="5" t="s">
        <v>132</v>
      </c>
      <c r="B58" s="2">
        <v>0.73006666666666664</v>
      </c>
      <c r="C58" s="2">
        <v>0.7319482758620689</v>
      </c>
      <c r="D58" s="2">
        <v>0.72309655172413789</v>
      </c>
      <c r="E58" s="2">
        <v>0.7403689655172413</v>
      </c>
      <c r="F58" s="2">
        <v>0.754</v>
      </c>
      <c r="G58" s="2">
        <v>0.73589609195402295</v>
      </c>
    </row>
    <row r="59" spans="1:7" x14ac:dyDescent="0.3">
      <c r="A59" s="5" t="s">
        <v>133</v>
      </c>
      <c r="B59" s="2">
        <v>0.75851000000000002</v>
      </c>
      <c r="C59" s="2">
        <v>0.71354666666666666</v>
      </c>
      <c r="D59" s="2">
        <v>0.75544888888888884</v>
      </c>
      <c r="E59" s="2">
        <v>0.73587555555555562</v>
      </c>
      <c r="F59" s="2">
        <v>0.71233222222222214</v>
      </c>
      <c r="G59" s="2">
        <v>0.73514266666666672</v>
      </c>
    </row>
    <row r="60" spans="1:7" x14ac:dyDescent="0.3">
      <c r="A60" s="5" t="s">
        <v>116</v>
      </c>
      <c r="B60" s="2">
        <v>0.73962888888888889</v>
      </c>
      <c r="C60" s="2">
        <v>0.72895333333333334</v>
      </c>
      <c r="D60" s="2">
        <v>0.74012666666666671</v>
      </c>
      <c r="E60" s="2">
        <v>0.73517629629629633</v>
      </c>
      <c r="F60" s="2">
        <v>0.73972222222222217</v>
      </c>
      <c r="G60" s="2">
        <v>0.73672148148148142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DBF8A-451A-4F08-98C8-B385CCE52380}">
  <dimension ref="A1:AF45"/>
  <sheetViews>
    <sheetView zoomScale="32" zoomScaleNormal="81" workbookViewId="0">
      <selection activeCell="Z39" sqref="Z39"/>
    </sheetView>
  </sheetViews>
  <sheetFormatPr defaultRowHeight="14.4" x14ac:dyDescent="0.3"/>
  <cols>
    <col min="1" max="1" width="12.5546875" bestFit="1" customWidth="1"/>
    <col min="2" max="2" width="13.5546875" bestFit="1" customWidth="1"/>
    <col min="3" max="4" width="23" bestFit="1" customWidth="1"/>
    <col min="5" max="5" width="48" bestFit="1" customWidth="1"/>
    <col min="7" max="7" width="10.33203125" bestFit="1" customWidth="1"/>
    <col min="8" max="8" width="13.5546875" bestFit="1" customWidth="1"/>
    <col min="9" max="9" width="12.5546875" bestFit="1" customWidth="1"/>
    <col min="10" max="10" width="18.21875" bestFit="1" customWidth="1"/>
    <col min="11" max="11" width="18.21875" customWidth="1"/>
    <col min="12" max="12" width="19.109375" style="7" bestFit="1" customWidth="1"/>
    <col min="13" max="14" width="27.6640625" bestFit="1" customWidth="1"/>
    <col min="15" max="15" width="23" bestFit="1" customWidth="1"/>
    <col min="16" max="16" width="32.77734375" bestFit="1" customWidth="1"/>
    <col min="17" max="17" width="31.6640625" bestFit="1" customWidth="1"/>
    <col min="18" max="18" width="23.5546875" bestFit="1" customWidth="1"/>
    <col min="23" max="23" width="23" bestFit="1" customWidth="1"/>
    <col min="24" max="24" width="28.5546875" bestFit="1" customWidth="1"/>
    <col min="25" max="25" width="15.88671875" customWidth="1"/>
    <col min="26" max="26" width="23" bestFit="1" customWidth="1"/>
    <col min="27" max="27" width="31" bestFit="1" customWidth="1"/>
    <col min="28" max="31" width="13" bestFit="1" customWidth="1"/>
    <col min="32" max="32" width="17.109375" bestFit="1" customWidth="1"/>
    <col min="33" max="33" width="10.77734375" bestFit="1" customWidth="1"/>
  </cols>
  <sheetData>
    <row r="1" spans="1:28" x14ac:dyDescent="0.3">
      <c r="A1" s="23" t="s">
        <v>1</v>
      </c>
      <c r="B1" s="23" t="s">
        <v>2</v>
      </c>
      <c r="C1" s="23" t="s">
        <v>150</v>
      </c>
      <c r="D1" s="4" t="s">
        <v>115</v>
      </c>
      <c r="E1" t="s">
        <v>139</v>
      </c>
      <c r="G1" s="23" t="s">
        <v>1</v>
      </c>
      <c r="H1" s="23" t="s">
        <v>2</v>
      </c>
      <c r="I1" s="23" t="s">
        <v>141</v>
      </c>
      <c r="J1" s="23" t="s">
        <v>142</v>
      </c>
      <c r="K1" s="23" t="s">
        <v>71</v>
      </c>
      <c r="L1" s="27" t="s">
        <v>143</v>
      </c>
      <c r="M1" s="30" t="s">
        <v>68</v>
      </c>
      <c r="N1" s="23" t="s">
        <v>145</v>
      </c>
      <c r="O1" s="4" t="s">
        <v>115</v>
      </c>
      <c r="P1" s="6" t="s">
        <v>144</v>
      </c>
      <c r="W1" s="4" t="s">
        <v>115</v>
      </c>
      <c r="X1" t="s">
        <v>120</v>
      </c>
      <c r="Y1" s="8">
        <f>GETPIVOTDATA("[Measures].[Sum of duration_min]",$W$1)/60</f>
        <v>322.35000000000002</v>
      </c>
      <c r="Z1" s="4" t="s">
        <v>115</v>
      </c>
      <c r="AA1" t="s">
        <v>149</v>
      </c>
      <c r="AB1" t="s">
        <v>140</v>
      </c>
    </row>
    <row r="2" spans="1:28" x14ac:dyDescent="0.3">
      <c r="A2" s="19">
        <v>45292</v>
      </c>
      <c r="B2" s="20" t="s">
        <v>44</v>
      </c>
      <c r="C2" s="26" cm="1">
        <f t="array" ref="C2">IFERROR(A2 - LOOKUP(2,1/($B$2:$B$100=B2)/($A$2:$A$100&lt;A2),$A$2:$A$100),0)</f>
        <v>0</v>
      </c>
      <c r="D2" s="5" t="s">
        <v>11</v>
      </c>
      <c r="E2" s="8">
        <v>11.666666666666666</v>
      </c>
      <c r="G2" s="19">
        <v>45292</v>
      </c>
      <c r="H2" s="20" t="s">
        <v>44</v>
      </c>
      <c r="I2" s="26">
        <f>IFERROR(AVERAGEIFS(oee_daily!O:O,oee_daily!C:C,H2,oee_daily!B:B,"&lt;"&amp;G2),0)</f>
        <v>0</v>
      </c>
      <c r="J2" s="26">
        <f>IF(_xlfn.MINIFS($G$3:$G$1000, $H$3:$H$1000, H2, $G$3:$G$1000, "&gt;"&amp;G2)=0, 0, IFERROR(AVERAGEIFS(oee_daily!O:O, oee_daily!C:C, H2, oee_daily!B:B, "&gt;"&amp;G2, oee_daily!B:B, "&lt;="&amp;_xlfn.MINIFS($G$3:$G$1000, $H$3:$H$1000, H2, $G$3:$G$1000, "&gt;"&amp;G2)), 0))</f>
        <v>0.74589761904761909</v>
      </c>
      <c r="K2" s="26">
        <v>1959.08</v>
      </c>
      <c r="L2" s="7">
        <f t="shared" ref="L2:L29" si="0">IF(OR(I2=0, J2=0), 0, J2-I2)</f>
        <v>0</v>
      </c>
      <c r="M2" s="28" t="s">
        <v>74</v>
      </c>
      <c r="N2" s="26">
        <f t="shared" ref="N2:N29" si="1">IFERROR(L2/K2,0)</f>
        <v>0</v>
      </c>
      <c r="O2" s="5" t="s">
        <v>11</v>
      </c>
      <c r="P2" s="31">
        <v>1.295059523809535E-2</v>
      </c>
      <c r="W2" s="5" t="s">
        <v>11</v>
      </c>
      <c r="X2" s="8"/>
      <c r="Z2" s="5" t="s">
        <v>75</v>
      </c>
      <c r="AA2" s="2">
        <v>9</v>
      </c>
      <c r="AB2" s="2">
        <v>1117.9655555555555</v>
      </c>
    </row>
    <row r="3" spans="1:28" x14ac:dyDescent="0.3">
      <c r="A3" s="21">
        <v>45292</v>
      </c>
      <c r="B3" s="22" t="s">
        <v>11</v>
      </c>
      <c r="C3" s="26" cm="1">
        <f t="array" ref="C3">IFERROR(A3 - LOOKUP(2,1/($B$2:$B$100=B3)/($A$2:$A$100&lt;A3),$A$2:$A$100),0)</f>
        <v>0</v>
      </c>
      <c r="D3" s="5" t="s">
        <v>44</v>
      </c>
      <c r="E3" s="8">
        <v>11</v>
      </c>
      <c r="G3" s="21">
        <v>45292</v>
      </c>
      <c r="H3" s="22" t="s">
        <v>11</v>
      </c>
      <c r="I3" s="26">
        <f>IFERROR(AVERAGEIFS(oee_daily!O:O,oee_daily!C:C,H3,oee_daily!B:B,"&lt;"&amp;G3),0)</f>
        <v>0</v>
      </c>
      <c r="J3" s="26">
        <f>IF(_xlfn.MINIFS($G$3:$G$1000, $H$3:$H$1000, H3, $G$3:$G$1000, "&gt;"&amp;G3)=0, 0, IFERROR(AVERAGEIFS(oee_daily!O:O, oee_daily!C:C, H3, oee_daily!B:B, "&gt;"&amp;G3, oee_daily!B:B, "&lt;="&amp;_xlfn.MINIFS($G$3:$G$1000, $H$3:$H$1000, H3, $G$3:$G$1000, "&gt;"&amp;G3)), 0))</f>
        <v>0.71216190476190477</v>
      </c>
      <c r="K3" s="26">
        <v>1118.51</v>
      </c>
      <c r="L3" s="7">
        <f t="shared" si="0"/>
        <v>0</v>
      </c>
      <c r="M3" s="29" t="s">
        <v>77</v>
      </c>
      <c r="N3" s="26">
        <f t="shared" si="1"/>
        <v>0</v>
      </c>
      <c r="O3" s="5" t="s">
        <v>41</v>
      </c>
      <c r="P3" s="31">
        <v>5.0544431846813636E-3</v>
      </c>
      <c r="W3" s="18" t="s">
        <v>14</v>
      </c>
      <c r="X3" s="8">
        <v>2037</v>
      </c>
      <c r="Z3" s="5" t="s">
        <v>89</v>
      </c>
      <c r="AA3" s="2">
        <v>3</v>
      </c>
      <c r="AB3" s="2">
        <v>1291.5866666666668</v>
      </c>
    </row>
    <row r="4" spans="1:28" x14ac:dyDescent="0.3">
      <c r="A4" s="19">
        <v>45299</v>
      </c>
      <c r="B4" s="20" t="s">
        <v>30</v>
      </c>
      <c r="C4" s="26" cm="1">
        <f t="array" ref="C4">IFERROR(A4 - LOOKUP(2,1/($B$2:$B$100=B4)/($A$2:$A$100&lt;A4),$A$2:$A$100),0)</f>
        <v>0</v>
      </c>
      <c r="D4" s="5" t="s">
        <v>41</v>
      </c>
      <c r="E4" s="8">
        <v>10.5</v>
      </c>
      <c r="G4" s="19">
        <v>45299</v>
      </c>
      <c r="H4" s="20" t="s">
        <v>30</v>
      </c>
      <c r="I4" s="26">
        <f>IFERROR(AVERAGEIFS(oee_daily!O:O,oee_daily!C:C,H4,oee_daily!B:B,"&lt;"&amp;G4),0)</f>
        <v>0.74228571428571422</v>
      </c>
      <c r="J4" s="26">
        <f>IF(_xlfn.MINIFS($G$3:$G$1000, $H$3:$H$1000, H4, $G$3:$G$1000, "&gt;"&amp;G4)=0, 0, IFERROR(AVERAGEIFS(oee_daily!O:O, oee_daily!C:C, H4, oee_daily!B:B, "&gt;"&amp;G4, oee_daily!B:B, "&lt;="&amp;_xlfn.MINIFS($G$3:$G$1000, $H$3:$H$1000, H4, $G$3:$G$1000, "&gt;"&amp;G4)), 0))</f>
        <v>0.73598571428571424</v>
      </c>
      <c r="K4" s="26">
        <v>796.12</v>
      </c>
      <c r="L4" s="7">
        <f t="shared" si="0"/>
        <v>-6.2999999999999723E-3</v>
      </c>
      <c r="M4" s="28" t="s">
        <v>77</v>
      </c>
      <c r="N4" s="26">
        <f t="shared" si="1"/>
        <v>-7.9133798924784862E-6</v>
      </c>
      <c r="O4" s="5" t="s">
        <v>35</v>
      </c>
      <c r="P4" s="31">
        <v>9.6325450815267931E-4</v>
      </c>
      <c r="W4" s="18" t="s">
        <v>18</v>
      </c>
      <c r="X4" s="8">
        <v>2103</v>
      </c>
      <c r="Z4" s="5" t="s">
        <v>78</v>
      </c>
      <c r="AA4" s="2">
        <v>7</v>
      </c>
      <c r="AB4" s="2">
        <v>1210.4757142857143</v>
      </c>
    </row>
    <row r="5" spans="1:28" x14ac:dyDescent="0.3">
      <c r="A5" s="21">
        <v>45299</v>
      </c>
      <c r="B5" s="22" t="s">
        <v>35</v>
      </c>
      <c r="C5" s="26" cm="1">
        <f t="array" ref="C5">IFERROR(A5 - LOOKUP(2,1/($B$2:$B$100=B5)/($A$2:$A$100&lt;A5),$A$2:$A$100),0)</f>
        <v>0</v>
      </c>
      <c r="D5" s="5" t="s">
        <v>35</v>
      </c>
      <c r="E5" s="8">
        <v>10</v>
      </c>
      <c r="G5" s="21">
        <v>45299</v>
      </c>
      <c r="H5" s="22" t="s">
        <v>35</v>
      </c>
      <c r="I5" s="26">
        <f>IFERROR(AVERAGEIFS(oee_daily!O:O,oee_daily!C:C,H5,oee_daily!B:B,"&lt;"&amp;G5),0)</f>
        <v>0.74432857142857134</v>
      </c>
      <c r="J5" s="26">
        <f>IF(_xlfn.MINIFS($G$3:$G$1000, $H$3:$H$1000, H5, $G$3:$G$1000, "&gt;"&amp;G5)=0, 0, IFERROR(AVERAGEIFS(oee_daily!O:O, oee_daily!C:C, H5, oee_daily!B:B, "&gt;"&amp;G5, oee_daily!B:B, "&lt;="&amp;_xlfn.MINIFS($G$3:$G$1000, $H$3:$H$1000, H5, $G$3:$G$1000, "&gt;"&amp;G5)), 0))</f>
        <v>0.74100158730158727</v>
      </c>
      <c r="K5" s="26">
        <v>153.49</v>
      </c>
      <c r="L5" s="7">
        <f t="shared" si="0"/>
        <v>-3.3269841269840672E-3</v>
      </c>
      <c r="M5" s="29" t="s">
        <v>74</v>
      </c>
      <c r="N5" s="26">
        <f t="shared" si="1"/>
        <v>-2.1675575783334855E-5</v>
      </c>
      <c r="O5" s="5" t="s">
        <v>44</v>
      </c>
      <c r="P5" s="31">
        <v>-7.4095076125708329E-4</v>
      </c>
      <c r="W5" s="5" t="s">
        <v>30</v>
      </c>
      <c r="X5" s="8"/>
      <c r="Z5" s="5" t="s">
        <v>86</v>
      </c>
      <c r="AA5" s="2">
        <v>4</v>
      </c>
      <c r="AB5" s="2">
        <v>1307.52</v>
      </c>
    </row>
    <row r="6" spans="1:28" x14ac:dyDescent="0.3">
      <c r="A6" s="19">
        <v>45299</v>
      </c>
      <c r="B6" s="20" t="s">
        <v>11</v>
      </c>
      <c r="C6" s="26" cm="1">
        <f t="array" ref="C6">IFERROR(A6 - LOOKUP(2,1/($B$2:$B$100=B6)/($A$2:$A$100&lt;A6),$A$2:$A$100),0)</f>
        <v>7</v>
      </c>
      <c r="D6" s="5" t="s">
        <v>30</v>
      </c>
      <c r="E6" s="8">
        <v>3.5</v>
      </c>
      <c r="G6" s="19">
        <v>45299</v>
      </c>
      <c r="H6" s="20" t="s">
        <v>11</v>
      </c>
      <c r="I6" s="26">
        <f>IFERROR(AVERAGEIFS(oee_daily!O:O,oee_daily!C:C,H6,oee_daily!B:B,"&lt;"&amp;G6),0)</f>
        <v>0.71003333333333318</v>
      </c>
      <c r="J6" s="26">
        <f>IF(_xlfn.MINIFS($G$3:$G$1000, $H$3:$H$1000, H6, $G$3:$G$1000, "&gt;"&amp;G6)=0, 0, IFERROR(AVERAGEIFS(oee_daily!O:O, oee_daily!C:C, H6, oee_daily!B:B, "&gt;"&amp;G6, oee_daily!B:B, "&lt;="&amp;_xlfn.MINIFS($G$3:$G$1000, $H$3:$H$1000, H6, $G$3:$G$1000, "&gt;"&amp;G6)), 0))</f>
        <v>0.72215238095238077</v>
      </c>
      <c r="K6" s="26">
        <v>1258.76</v>
      </c>
      <c r="L6" s="7">
        <f t="shared" si="0"/>
        <v>1.2119047619047585E-2</v>
      </c>
      <c r="M6" s="28" t="s">
        <v>77</v>
      </c>
      <c r="N6" s="26">
        <f t="shared" si="1"/>
        <v>9.62776670616129E-6</v>
      </c>
      <c r="O6" s="5" t="s">
        <v>30</v>
      </c>
      <c r="P6" s="31">
        <v>-3.1499999999999861E-3</v>
      </c>
      <c r="W6" s="18" t="s">
        <v>14</v>
      </c>
      <c r="X6" s="8">
        <v>1862</v>
      </c>
      <c r="Z6" s="5" t="s">
        <v>87</v>
      </c>
      <c r="AA6" s="2">
        <v>4</v>
      </c>
      <c r="AB6" s="2">
        <v>1090.5374999999999</v>
      </c>
    </row>
    <row r="7" spans="1:28" x14ac:dyDescent="0.3">
      <c r="A7" s="21">
        <v>45306</v>
      </c>
      <c r="B7" s="22" t="s">
        <v>30</v>
      </c>
      <c r="C7" s="26" cm="1">
        <f t="array" ref="C7">IFERROR(A7 - LOOKUP(2,1/($B$2:$B$100=B7)/($A$2:$A$100&lt;A7),$A$2:$A$100),0)</f>
        <v>7</v>
      </c>
      <c r="D7" s="5" t="s">
        <v>116</v>
      </c>
      <c r="E7" s="8">
        <v>10.25</v>
      </c>
      <c r="G7" s="21">
        <v>45306</v>
      </c>
      <c r="H7" s="22" t="s">
        <v>30</v>
      </c>
      <c r="I7" s="26">
        <f>IFERROR(AVERAGEIFS(oee_daily!O:O,oee_daily!C:C,H7,oee_daily!B:B,"&lt;"&amp;G7),0)</f>
        <v>0.7351023809523809</v>
      </c>
      <c r="J7" s="26">
        <f>IF(_xlfn.MINIFS($G$3:$G$1000, $H$3:$H$1000, H7, $G$3:$G$1000, "&gt;"&amp;G7)=0, 0, IFERROR(AVERAGEIFS(oee_daily!O:O, oee_daily!C:C, H7, oee_daily!B:B, "&gt;"&amp;G7, oee_daily!B:B, "&lt;="&amp;_xlfn.MINIFS($G$3:$G$1000, $H$3:$H$1000, H7, $G$3:$G$1000, "&gt;"&amp;G7)), 0))</f>
        <v>0</v>
      </c>
      <c r="K7" s="26">
        <v>68.98</v>
      </c>
      <c r="L7" s="7">
        <f t="shared" si="0"/>
        <v>0</v>
      </c>
      <c r="M7" s="29" t="s">
        <v>85</v>
      </c>
      <c r="N7" s="26">
        <f t="shared" si="1"/>
        <v>0</v>
      </c>
      <c r="O7" s="5" t="s">
        <v>116</v>
      </c>
      <c r="P7" s="31">
        <v>3.6887984558903386E-3</v>
      </c>
      <c r="W7" s="18" t="s">
        <v>18</v>
      </c>
      <c r="X7" s="8">
        <v>1785</v>
      </c>
      <c r="Z7" s="5" t="s">
        <v>81</v>
      </c>
      <c r="AA7" s="2">
        <v>1</v>
      </c>
      <c r="AB7" s="2">
        <v>796.12</v>
      </c>
    </row>
    <row r="8" spans="1:28" x14ac:dyDescent="0.3">
      <c r="A8" s="19">
        <v>45306</v>
      </c>
      <c r="B8" s="20" t="s">
        <v>44</v>
      </c>
      <c r="C8" s="26" cm="1">
        <f t="array" ref="C8">IFERROR(A8 - LOOKUP(2,1/($B$2:$B$100=B8)/($A$2:$A$100&lt;A8),$A$2:$A$100),0)</f>
        <v>14</v>
      </c>
      <c r="G8" s="19">
        <v>45306</v>
      </c>
      <c r="H8" s="20" t="s">
        <v>44</v>
      </c>
      <c r="I8" s="26">
        <f>IFERROR(AVERAGEIFS(oee_daily!O:O,oee_daily!C:C,H8,oee_daily!B:B,"&lt;"&amp;G8),0)</f>
        <v>0.74334523809523811</v>
      </c>
      <c r="J8" s="26">
        <f>IF(_xlfn.MINIFS($G$3:$G$1000, $H$3:$H$1000, H8, $G$3:$G$1000, "&gt;"&amp;G8)=0, 0, IFERROR(AVERAGEIFS(oee_daily!O:O, oee_daily!C:C, H8, oee_daily!B:B, "&gt;"&amp;G8, oee_daily!B:B, "&lt;="&amp;_xlfn.MINIFS($G$3:$G$1000, $H$3:$H$1000, H8, $G$3:$G$1000, "&gt;"&amp;G8)), 0))</f>
        <v>0.7670380952380953</v>
      </c>
      <c r="K8" s="26">
        <v>1012.1</v>
      </c>
      <c r="L8" s="7">
        <f t="shared" si="0"/>
        <v>2.3692857142857182E-2</v>
      </c>
      <c r="M8" s="28" t="s">
        <v>77</v>
      </c>
      <c r="N8" s="26">
        <f t="shared" si="1"/>
        <v>2.3409600971106791E-5</v>
      </c>
      <c r="W8" s="5" t="s">
        <v>35</v>
      </c>
      <c r="X8" s="8"/>
      <c r="Z8" s="5" t="s">
        <v>116</v>
      </c>
      <c r="AA8" s="2">
        <v>28</v>
      </c>
      <c r="AB8" s="2">
        <v>1171.3617857142856</v>
      </c>
    </row>
    <row r="9" spans="1:28" x14ac:dyDescent="0.3">
      <c r="A9" s="21">
        <v>45313</v>
      </c>
      <c r="B9" s="22" t="s">
        <v>44</v>
      </c>
      <c r="C9" s="26" cm="1">
        <f t="array" ref="C9">IFERROR(A9 - LOOKUP(2,1/($B$2:$B$100=B9)/($A$2:$A$100&lt;A9),$A$2:$A$100),0)</f>
        <v>7</v>
      </c>
      <c r="G9" s="21">
        <v>45313</v>
      </c>
      <c r="H9" s="22" t="s">
        <v>44</v>
      </c>
      <c r="I9" s="26">
        <f>IFERROR(AVERAGEIFS(oee_daily!O:O,oee_daily!C:C,H9,oee_daily!B:B,"&lt;"&amp;G9),0)</f>
        <v>0.75191587301587315</v>
      </c>
      <c r="J9" s="26">
        <f>IF(_xlfn.MINIFS($G$3:$G$1000, $H$3:$H$1000, H9, $G$3:$G$1000, "&gt;"&amp;G9)=0, 0, IFERROR(AVERAGEIFS(oee_daily!O:O, oee_daily!C:C, H9, oee_daily!B:B, "&gt;"&amp;G9, oee_daily!B:B, "&lt;="&amp;_xlfn.MINIFS($G$3:$G$1000, $H$3:$H$1000, H9, $G$3:$G$1000, "&gt;"&amp;G9)), 0))</f>
        <v>0.75314761904761895</v>
      </c>
      <c r="K9" s="26">
        <v>1993.72</v>
      </c>
      <c r="L9" s="7">
        <f t="shared" si="0"/>
        <v>1.2317460317458062E-3</v>
      </c>
      <c r="M9" s="29" t="s">
        <v>74</v>
      </c>
      <c r="N9" s="26">
        <f t="shared" si="1"/>
        <v>6.1781294853129136E-7</v>
      </c>
      <c r="O9" s="4" t="s">
        <v>115</v>
      </c>
      <c r="P9" t="s">
        <v>144</v>
      </c>
      <c r="W9" s="18" t="s">
        <v>14</v>
      </c>
      <c r="X9" s="8">
        <v>2074</v>
      </c>
    </row>
    <row r="10" spans="1:28" x14ac:dyDescent="0.3">
      <c r="A10" s="19">
        <v>45313</v>
      </c>
      <c r="B10" s="20" t="s">
        <v>11</v>
      </c>
      <c r="C10" s="26" cm="1">
        <f t="array" ref="C10">IFERROR(A10 - LOOKUP(2,1/($B$2:$B$100=B10)/($A$2:$A$100&lt;A10),$A$2:$A$100),0)</f>
        <v>14</v>
      </c>
      <c r="G10" s="19">
        <v>45313</v>
      </c>
      <c r="H10" s="20" t="s">
        <v>11</v>
      </c>
      <c r="I10" s="26">
        <f>IFERROR(AVERAGEIFS(oee_daily!O:O,oee_daily!C:C,H10,oee_daily!B:B,"&lt;"&amp;G10),0)</f>
        <v>0.72045873015873008</v>
      </c>
      <c r="J10" s="26">
        <f>IF(_xlfn.MINIFS($G$3:$G$1000, $H$3:$H$1000, H10, $G$3:$G$1000, "&gt;"&amp;G10)=0, 0, IFERROR(AVERAGEIFS(oee_daily!O:O, oee_daily!C:C, H10, oee_daily!B:B, "&gt;"&amp;G10, oee_daily!B:B, "&lt;="&amp;_xlfn.MINIFS($G$3:$G$1000, $H$3:$H$1000, H10, $G$3:$G$1000, "&gt;"&amp;G10)), 0))</f>
        <v>0.73648095238095235</v>
      </c>
      <c r="K10" s="26">
        <v>1389.02</v>
      </c>
      <c r="L10" s="7">
        <f t="shared" si="0"/>
        <v>1.6022222222222271E-2</v>
      </c>
      <c r="M10" s="28" t="s">
        <v>88</v>
      </c>
      <c r="N10" s="26">
        <f t="shared" si="1"/>
        <v>1.1534911104391781E-5</v>
      </c>
      <c r="O10" s="5" t="s">
        <v>77</v>
      </c>
      <c r="P10" s="31">
        <v>9.8757936507937183E-3</v>
      </c>
      <c r="W10" s="18" t="s">
        <v>18</v>
      </c>
      <c r="X10" s="8">
        <v>1900</v>
      </c>
    </row>
    <row r="11" spans="1:28" x14ac:dyDescent="0.3">
      <c r="A11" s="21">
        <v>45313</v>
      </c>
      <c r="B11" s="22" t="s">
        <v>41</v>
      </c>
      <c r="C11" s="26" cm="1">
        <f t="array" ref="C11">IFERROR(A11 - LOOKUP(2,1/($B$2:$B$100=B11)/($A$2:$A$100&lt;A11),$A$2:$A$100),0)</f>
        <v>0</v>
      </c>
      <c r="G11" s="21">
        <v>45313</v>
      </c>
      <c r="H11" s="22" t="s">
        <v>41</v>
      </c>
      <c r="I11" s="26">
        <f>IFERROR(AVERAGEIFS(oee_daily!O:O,oee_daily!C:C,H11,oee_daily!B:B,"&lt;"&amp;G11),0)</f>
        <v>0.72956507936507931</v>
      </c>
      <c r="J11" s="26">
        <f>IF(_xlfn.MINIFS($G$3:$G$1000, $H$3:$H$1000, H11, $G$3:$G$1000, "&gt;"&amp;G11)=0, 0, IFERROR(AVERAGEIFS(oee_daily!O:O, oee_daily!C:C, H11, oee_daily!B:B, "&gt;"&amp;G11, oee_daily!B:B, "&lt;="&amp;_xlfn.MINIFS($G$3:$G$1000, $H$3:$H$1000, H11, $G$3:$G$1000, "&gt;"&amp;G11)), 0))</f>
        <v>0.72656507936507941</v>
      </c>
      <c r="K11" s="26">
        <v>155.27000000000001</v>
      </c>
      <c r="L11" s="7">
        <f t="shared" si="0"/>
        <v>-2.9999999999998916E-3</v>
      </c>
      <c r="M11" s="29" t="s">
        <v>88</v>
      </c>
      <c r="N11" s="26">
        <f t="shared" si="1"/>
        <v>-1.9321182456365629E-5</v>
      </c>
      <c r="O11" s="5" t="s">
        <v>74</v>
      </c>
      <c r="P11" s="31">
        <v>6.5240079365079251E-3</v>
      </c>
      <c r="W11" s="5" t="s">
        <v>41</v>
      </c>
      <c r="X11" s="8"/>
    </row>
    <row r="12" spans="1:28" x14ac:dyDescent="0.3">
      <c r="A12" s="19">
        <v>45320</v>
      </c>
      <c r="B12" s="20" t="s">
        <v>44</v>
      </c>
      <c r="C12" s="26" cm="1">
        <f t="array" ref="C12">IFERROR(A12 - LOOKUP(2,1/($B$2:$B$100=B12)/($A$2:$A$100&lt;A12),$A$2:$A$100),0)</f>
        <v>7</v>
      </c>
      <c r="G12" s="19">
        <v>45320</v>
      </c>
      <c r="H12" s="20" t="s">
        <v>44</v>
      </c>
      <c r="I12" s="26">
        <f>IFERROR(AVERAGEIFS(oee_daily!O:O,oee_daily!C:C,H12,oee_daily!B:B,"&lt;"&amp;G12),0)</f>
        <v>0.75311547619047625</v>
      </c>
      <c r="J12" s="26">
        <f>IF(_xlfn.MINIFS($G$3:$G$1000, $H$3:$H$1000, H12, $G$3:$G$1000, "&gt;"&amp;G12)=0, 0, IFERROR(AVERAGEIFS(oee_daily!O:O, oee_daily!C:C, H12, oee_daily!B:B, "&gt;"&amp;G12, oee_daily!B:B, "&lt;="&amp;_xlfn.MINIFS($G$3:$G$1000, $H$3:$H$1000, H12, $G$3:$G$1000, "&gt;"&amp;G12)), 0))</f>
        <v>0.75304761904761897</v>
      </c>
      <c r="K12" s="26">
        <v>1843.84</v>
      </c>
      <c r="L12" s="7">
        <f t="shared" si="0"/>
        <v>-6.7857142857286057E-5</v>
      </c>
      <c r="M12" s="28" t="s">
        <v>77</v>
      </c>
      <c r="N12" s="26">
        <f t="shared" si="1"/>
        <v>-3.680207765168673E-8</v>
      </c>
      <c r="O12" s="5" t="s">
        <v>88</v>
      </c>
      <c r="P12" s="31">
        <v>5.798601662887537E-3</v>
      </c>
      <c r="W12" s="18" t="s">
        <v>14</v>
      </c>
      <c r="X12" s="8">
        <v>2012</v>
      </c>
    </row>
    <row r="13" spans="1:28" x14ac:dyDescent="0.3">
      <c r="A13" s="21">
        <v>45320</v>
      </c>
      <c r="B13" s="22" t="s">
        <v>35</v>
      </c>
      <c r="C13" s="26" cm="1">
        <f t="array" ref="C13">IFERROR(A13 - LOOKUP(2,1/($B$2:$B$100=B13)/($A$2:$A$100&lt;A13),$A$2:$A$100),0)</f>
        <v>21</v>
      </c>
      <c r="G13" s="21">
        <v>45320</v>
      </c>
      <c r="H13" s="22" t="s">
        <v>35</v>
      </c>
      <c r="I13" s="26">
        <f>IFERROR(AVERAGEIFS(oee_daily!O:O,oee_daily!C:C,H13,oee_daily!B:B,"&lt;"&amp;G13),0)</f>
        <v>0.73860476190476154</v>
      </c>
      <c r="J13" s="26">
        <f>IF(_xlfn.MINIFS($G$3:$G$1000, $H$3:$H$1000, H13, $G$3:$G$1000, "&gt;"&amp;G13)=0, 0, IFERROR(AVERAGEIFS(oee_daily!O:O, oee_daily!C:C, H13, oee_daily!B:B, "&gt;"&amp;G13, oee_daily!B:B, "&lt;="&amp;_xlfn.MINIFS($G$3:$G$1000, $H$3:$H$1000, H13, $G$3:$G$1000, "&gt;"&amp;G13)), 0))</f>
        <v>0.74751904761904753</v>
      </c>
      <c r="K13" s="26">
        <v>1791.29</v>
      </c>
      <c r="L13" s="7">
        <f t="shared" si="0"/>
        <v>8.9142857142859855E-3</v>
      </c>
      <c r="M13" s="29" t="s">
        <v>88</v>
      </c>
      <c r="N13" s="26">
        <f t="shared" si="1"/>
        <v>4.9764614966230959E-6</v>
      </c>
      <c r="O13" s="5" t="s">
        <v>85</v>
      </c>
      <c r="P13" s="31">
        <v>-1.6818115394307183E-3</v>
      </c>
      <c r="W13" s="18" t="s">
        <v>18</v>
      </c>
      <c r="X13" s="8">
        <v>1861</v>
      </c>
    </row>
    <row r="14" spans="1:28" x14ac:dyDescent="0.3">
      <c r="A14" s="19">
        <v>45327</v>
      </c>
      <c r="B14" s="20" t="s">
        <v>44</v>
      </c>
      <c r="C14" s="26" cm="1">
        <f t="array" ref="C14">IFERROR(A14 - LOOKUP(2,1/($B$2:$B$100=B14)/($A$2:$A$100&lt;A14),$A$2:$A$100),0)</f>
        <v>7</v>
      </c>
      <c r="G14" s="19">
        <v>45327</v>
      </c>
      <c r="H14" s="20" t="s">
        <v>44</v>
      </c>
      <c r="I14" s="26">
        <f>IFERROR(AVERAGEIFS(oee_daily!O:O,oee_daily!C:C,H14,oee_daily!B:B,"&lt;"&amp;G14),0)</f>
        <v>0.75254000000000054</v>
      </c>
      <c r="J14" s="26">
        <f>IF(_xlfn.MINIFS($G$3:$G$1000, $H$3:$H$1000, H14, $G$3:$G$1000, "&gt;"&amp;G14)=0, 0, IFERROR(AVERAGEIFS(oee_daily!O:O, oee_daily!C:C, H14, oee_daily!B:B, "&gt;"&amp;G14, oee_daily!B:B, "&lt;="&amp;_xlfn.MINIFS($G$3:$G$1000, $H$3:$H$1000, H14, $G$3:$G$1000, "&gt;"&amp;G14)), 0))</f>
        <v>0.74974285714285693</v>
      </c>
      <c r="K14" s="26">
        <v>1726.87</v>
      </c>
      <c r="L14" s="7">
        <f t="shared" si="0"/>
        <v>-2.7971428571436086E-3</v>
      </c>
      <c r="M14" s="28" t="s">
        <v>85</v>
      </c>
      <c r="N14" s="26">
        <f t="shared" si="1"/>
        <v>-1.6197761598404099E-6</v>
      </c>
      <c r="O14" s="5" t="s">
        <v>90</v>
      </c>
      <c r="P14" s="31">
        <v>-1.9056984126983978E-2</v>
      </c>
      <c r="W14" s="5" t="s">
        <v>44</v>
      </c>
      <c r="X14" s="8"/>
    </row>
    <row r="15" spans="1:28" x14ac:dyDescent="0.3">
      <c r="A15" s="21">
        <v>45327</v>
      </c>
      <c r="B15" s="22" t="s">
        <v>35</v>
      </c>
      <c r="C15" s="26" cm="1">
        <f t="array" ref="C15">IFERROR(A15 - LOOKUP(2,1/($B$2:$B$100=B15)/($A$2:$A$100&lt;A15),$A$2:$A$100),0)</f>
        <v>7</v>
      </c>
      <c r="G15" s="21">
        <v>45327</v>
      </c>
      <c r="H15" s="22" t="s">
        <v>35</v>
      </c>
      <c r="I15" s="26">
        <f>IFERROR(AVERAGEIFS(oee_daily!O:O,oee_daily!C:C,H15,oee_daily!B:B,"&lt;"&amp;G15),0)</f>
        <v>0.73880952380952325</v>
      </c>
      <c r="J15" s="26">
        <f>IF(_xlfn.MINIFS($G$3:$G$1000, $H$3:$H$1000, H15, $G$3:$G$1000, "&gt;"&amp;G15)=0, 0, IFERROR(AVERAGEIFS(oee_daily!O:O, oee_daily!C:C, H15, oee_daily!B:B, "&gt;"&amp;G15, oee_daily!B:B, "&lt;="&amp;_xlfn.MINIFS($G$3:$G$1000, $H$3:$H$1000, H15, $G$3:$G$1000, "&gt;"&amp;G15)), 0))</f>
        <v>0.72923809523809524</v>
      </c>
      <c r="K15" s="26">
        <v>1732.51</v>
      </c>
      <c r="L15" s="7">
        <f t="shared" si="0"/>
        <v>-9.571428571428009E-3</v>
      </c>
      <c r="M15" s="29" t="s">
        <v>88</v>
      </c>
      <c r="N15" s="26">
        <f t="shared" si="1"/>
        <v>-5.5246022080265104E-6</v>
      </c>
      <c r="O15" s="5" t="s">
        <v>116</v>
      </c>
      <c r="P15" s="31">
        <v>3.6887984558903386E-3</v>
      </c>
      <c r="W15" s="18" t="s">
        <v>14</v>
      </c>
      <c r="X15" s="8">
        <v>1749</v>
      </c>
    </row>
    <row r="16" spans="1:28" x14ac:dyDescent="0.3">
      <c r="A16" s="19">
        <v>45334</v>
      </c>
      <c r="B16" s="20" t="s">
        <v>41</v>
      </c>
      <c r="C16" s="26" cm="1">
        <f t="array" ref="C16">IFERROR(A16 - LOOKUP(2,1/($B$2:$B$100=B16)/($A$2:$A$100&lt;A16),$A$2:$A$100),0)</f>
        <v>21</v>
      </c>
      <c r="G16" s="19">
        <v>45334</v>
      </c>
      <c r="H16" s="20" t="s">
        <v>41</v>
      </c>
      <c r="I16" s="26">
        <f>IFERROR(AVERAGEIFS(oee_daily!O:O,oee_daily!C:C,H16,oee_daily!B:B,"&lt;"&amp;G16),0)</f>
        <v>0.72813730158730139</v>
      </c>
      <c r="J16" s="26">
        <f>IF(_xlfn.MINIFS($G$3:$G$1000, $H$3:$H$1000, H16, $G$3:$G$1000, "&gt;"&amp;G16)=0, 0, IFERROR(AVERAGEIFS(oee_daily!O:O, oee_daily!C:C, H16, oee_daily!B:B, "&gt;"&amp;G16, oee_daily!B:B, "&lt;="&amp;_xlfn.MINIFS($G$3:$G$1000, $H$3:$H$1000, H16, $G$3:$G$1000, "&gt;"&amp;G16)), 0))</f>
        <v>0.75632857142857135</v>
      </c>
      <c r="K16" s="26">
        <v>135.46</v>
      </c>
      <c r="L16" s="7">
        <f t="shared" si="0"/>
        <v>2.8191269841269961E-2</v>
      </c>
      <c r="M16" s="28" t="s">
        <v>74</v>
      </c>
      <c r="N16" s="26">
        <f t="shared" si="1"/>
        <v>2.0811508815347674E-4</v>
      </c>
      <c r="W16" s="18" t="s">
        <v>18</v>
      </c>
      <c r="X16" s="8">
        <v>1958</v>
      </c>
    </row>
    <row r="17" spans="1:32" x14ac:dyDescent="0.3">
      <c r="A17" s="21">
        <v>45334</v>
      </c>
      <c r="B17" s="22" t="s">
        <v>35</v>
      </c>
      <c r="C17" s="26" cm="1">
        <f t="array" ref="C17">IFERROR(A17 - LOOKUP(2,1/($B$2:$B$100=B17)/($A$2:$A$100&lt;A17),$A$2:$A$100),0)</f>
        <v>7</v>
      </c>
      <c r="G17" s="21">
        <v>45334</v>
      </c>
      <c r="H17" s="22" t="s">
        <v>35</v>
      </c>
      <c r="I17" s="26">
        <f>IFERROR(AVERAGEIFS(oee_daily!O:O,oee_daily!C:C,H17,oee_daily!B:B,"&lt;"&amp;G17),0)</f>
        <v>0.73882063492063466</v>
      </c>
      <c r="J17" s="26">
        <f>IF(_xlfn.MINIFS($G$3:$G$1000, $H$3:$H$1000, H17, $G$3:$G$1000, "&gt;"&amp;G17)=0, 0, IFERROR(AVERAGEIFS(oee_daily!O:O, oee_daily!C:C, H17, oee_daily!B:B, "&gt;"&amp;G17, oee_daily!B:B, "&lt;="&amp;_xlfn.MINIFS($G$3:$G$1000, $H$3:$H$1000, H17, $G$3:$G$1000, "&gt;"&amp;G17)), 0))</f>
        <v>0.71552380952380956</v>
      </c>
      <c r="K17" s="26">
        <v>954.21</v>
      </c>
      <c r="L17" s="7">
        <f t="shared" si="0"/>
        <v>-2.3296825396825094E-2</v>
      </c>
      <c r="M17" s="29" t="s">
        <v>90</v>
      </c>
      <c r="N17" s="26">
        <f t="shared" si="1"/>
        <v>-2.4414778085353425E-5</v>
      </c>
      <c r="O17" s="4" t="s">
        <v>115</v>
      </c>
      <c r="P17" t="s">
        <v>146</v>
      </c>
      <c r="Q17" t="s">
        <v>147</v>
      </c>
      <c r="W17" s="5" t="s">
        <v>116</v>
      </c>
      <c r="X17" s="8">
        <v>19341</v>
      </c>
    </row>
    <row r="18" spans="1:32" x14ac:dyDescent="0.3">
      <c r="A18" s="19">
        <v>45341</v>
      </c>
      <c r="B18" s="20" t="s">
        <v>44</v>
      </c>
      <c r="C18" s="26" cm="1">
        <f t="array" ref="C18">IFERROR(A18 - LOOKUP(2,1/($B$2:$B$100=B18)/($A$2:$A$100&lt;A18),$A$2:$A$100),0)</f>
        <v>14</v>
      </c>
      <c r="G18" s="19">
        <v>45341</v>
      </c>
      <c r="H18" s="20" t="s">
        <v>44</v>
      </c>
      <c r="I18" s="26">
        <f>IFERROR(AVERAGEIFS(oee_daily!O:O,oee_daily!C:C,H18,oee_daily!B:B,"&lt;"&amp;G18),0)</f>
        <v>0.75347482993197312</v>
      </c>
      <c r="J18" s="26">
        <f>IF(_xlfn.MINIFS($G$3:$G$1000, $H$3:$H$1000, H18, $G$3:$G$1000, "&gt;"&amp;G18)=0, 0, IFERROR(AVERAGEIFS(oee_daily!O:O, oee_daily!C:C, H18, oee_daily!B:B, "&gt;"&amp;G18, oee_daily!B:B, "&lt;="&amp;_xlfn.MINIFS($G$3:$G$1000, $H$3:$H$1000, H18, $G$3:$G$1000, "&gt;"&amp;G18)), 0))</f>
        <v>0.72622857142857145</v>
      </c>
      <c r="K18" s="26">
        <v>1349.53</v>
      </c>
      <c r="L18" s="7">
        <f t="shared" si="0"/>
        <v>-2.7246258503401677E-2</v>
      </c>
      <c r="M18" s="28" t="s">
        <v>85</v>
      </c>
      <c r="N18" s="26">
        <f t="shared" si="1"/>
        <v>-2.0189442623284903E-5</v>
      </c>
      <c r="O18" s="5" t="s">
        <v>30</v>
      </c>
      <c r="P18" s="2">
        <v>0.73869404761904756</v>
      </c>
      <c r="Q18" s="2">
        <v>0.36799285714285712</v>
      </c>
    </row>
    <row r="19" spans="1:32" x14ac:dyDescent="0.3">
      <c r="A19" s="21">
        <v>45341</v>
      </c>
      <c r="B19" s="22" t="s">
        <v>35</v>
      </c>
      <c r="C19" s="26" cm="1">
        <f t="array" ref="C19">IFERROR(A19 - LOOKUP(2,1/($B$2:$B$100=B19)/($A$2:$A$100&lt;A19),$A$2:$A$100),0)</f>
        <v>7</v>
      </c>
      <c r="G19" s="21">
        <v>45341</v>
      </c>
      <c r="H19" s="22" t="s">
        <v>35</v>
      </c>
      <c r="I19" s="26">
        <f>IFERROR(AVERAGEIFS(oee_daily!O:O,oee_daily!C:C,H19,oee_daily!B:B,"&lt;"&amp;G19),0)</f>
        <v>0.73539795918367301</v>
      </c>
      <c r="J19" s="26">
        <f>IF(_xlfn.MINIFS($G$3:$G$1000, $H$3:$H$1000, H19, $G$3:$G$1000, "&gt;"&amp;G19)=0, 0, IFERROR(AVERAGEIFS(oee_daily!O:O, oee_daily!C:C, H19, oee_daily!B:B, "&gt;"&amp;G19, oee_daily!B:B, "&lt;="&amp;_xlfn.MINIFS($G$3:$G$1000, $H$3:$H$1000, H19, $G$3:$G$1000, "&gt;"&amp;G19)), 0))</f>
        <v>0.72907619047619021</v>
      </c>
      <c r="K19" s="26">
        <v>1371.2</v>
      </c>
      <c r="L19" s="7">
        <f t="shared" si="0"/>
        <v>-6.3217687074828E-3</v>
      </c>
      <c r="M19" s="29" t="s">
        <v>88</v>
      </c>
      <c r="N19" s="26">
        <f t="shared" si="1"/>
        <v>-4.6103914144419483E-6</v>
      </c>
      <c r="O19" s="5" t="s">
        <v>35</v>
      </c>
      <c r="P19" s="2">
        <v>0.73866368839021868</v>
      </c>
      <c r="Q19" s="2">
        <v>0.63373015873015859</v>
      </c>
    </row>
    <row r="20" spans="1:32" x14ac:dyDescent="0.3">
      <c r="A20" s="19">
        <v>45341</v>
      </c>
      <c r="B20" s="20" t="s">
        <v>41</v>
      </c>
      <c r="C20" s="26" cm="1">
        <f t="array" ref="C20">IFERROR(A20 - LOOKUP(2,1/($B$2:$B$100=B20)/($A$2:$A$100&lt;A20),$A$2:$A$100),0)</f>
        <v>7</v>
      </c>
      <c r="G20" s="19">
        <v>45341</v>
      </c>
      <c r="H20" s="20" t="s">
        <v>41</v>
      </c>
      <c r="I20" s="26">
        <f>IFERROR(AVERAGEIFS(oee_daily!O:O,oee_daily!C:C,H20,oee_daily!B:B,"&lt;"&amp;G20),0)</f>
        <v>0.73304693877550997</v>
      </c>
      <c r="J20" s="26">
        <f>IF(_xlfn.MINIFS($G$3:$G$1000, $H$3:$H$1000, H20, $G$3:$G$1000, "&gt;"&amp;G20)=0, 0, IFERROR(AVERAGEIFS(oee_daily!O:O, oee_daily!C:C, H20, oee_daily!B:B, "&gt;"&amp;G20, oee_daily!B:B, "&lt;="&amp;_xlfn.MINIFS($G$3:$G$1000, $H$3:$H$1000, H20, $G$3:$G$1000, "&gt;"&amp;G20)), 0))</f>
        <v>0.74506666666666654</v>
      </c>
      <c r="K20" s="26">
        <v>1179.01</v>
      </c>
      <c r="L20" s="7">
        <f t="shared" si="0"/>
        <v>1.2019727891156573E-2</v>
      </c>
      <c r="M20" s="28" t="s">
        <v>85</v>
      </c>
      <c r="N20" s="26">
        <f t="shared" si="1"/>
        <v>1.019476331087656E-5</v>
      </c>
      <c r="O20" s="5" t="s">
        <v>41</v>
      </c>
      <c r="P20" s="2">
        <v>0.73275607268833454</v>
      </c>
      <c r="Q20" s="2">
        <v>0.61542195767195762</v>
      </c>
    </row>
    <row r="21" spans="1:32" x14ac:dyDescent="0.3">
      <c r="A21" s="21">
        <v>45348</v>
      </c>
      <c r="B21" s="22" t="s">
        <v>11</v>
      </c>
      <c r="C21" s="26" cm="1">
        <f t="array" ref="C21">IFERROR(A21 - LOOKUP(2,1/($B$2:$B$100=B21)/($A$2:$A$100&lt;A21),$A$2:$A$100),0)</f>
        <v>35</v>
      </c>
      <c r="G21" s="21">
        <v>45348</v>
      </c>
      <c r="H21" s="22" t="s">
        <v>11</v>
      </c>
      <c r="I21" s="26">
        <f>IFERROR(AVERAGEIFS(oee_daily!O:O,oee_daily!C:C,H21,oee_daily!B:B,"&lt;"&amp;G21),0)</f>
        <v>0.73116309523809497</v>
      </c>
      <c r="J21" s="26">
        <f>IF(_xlfn.MINIFS($G$3:$G$1000, $H$3:$H$1000, H21, $G$3:$G$1000, "&gt;"&amp;G21)=0, 0, IFERROR(AVERAGEIFS(oee_daily!O:O, oee_daily!C:C, H21, oee_daily!B:B, "&gt;"&amp;G21, oee_daily!B:B, "&lt;="&amp;_xlfn.MINIFS($G$3:$G$1000, $H$3:$H$1000, H21, $G$3:$G$1000, "&gt;"&amp;G21)), 0))</f>
        <v>0.76228095238095239</v>
      </c>
      <c r="K21" s="26">
        <v>1037.6400000000001</v>
      </c>
      <c r="L21" s="7">
        <f t="shared" si="0"/>
        <v>3.1117857142857419E-2</v>
      </c>
      <c r="M21" s="29" t="s">
        <v>77</v>
      </c>
      <c r="N21" s="26">
        <f t="shared" si="1"/>
        <v>2.9989068600726086E-5</v>
      </c>
      <c r="O21" s="5" t="s">
        <v>44</v>
      </c>
      <c r="P21" s="2">
        <v>0.64249933047677954</v>
      </c>
      <c r="Q21" s="2">
        <v>0.6421574829931973</v>
      </c>
    </row>
    <row r="22" spans="1:32" x14ac:dyDescent="0.3">
      <c r="A22" s="19">
        <v>45355</v>
      </c>
      <c r="B22" s="20" t="s">
        <v>35</v>
      </c>
      <c r="C22" s="26" cm="1">
        <f t="array" ref="C22">IFERROR(A22 - LOOKUP(2,1/($B$2:$B$100=B22)/($A$2:$A$100&lt;A22),$A$2:$A$100),0)</f>
        <v>14</v>
      </c>
      <c r="G22" s="19">
        <v>45355</v>
      </c>
      <c r="H22" s="20" t="s">
        <v>35</v>
      </c>
      <c r="I22" s="26">
        <f>IFERROR(AVERAGEIFS(oee_daily!O:O,oee_daily!C:C,H22,oee_daily!B:B,"&lt;"&amp;G22),0)</f>
        <v>0.73340687830687801</v>
      </c>
      <c r="J22" s="26">
        <f>IF(_xlfn.MINIFS($G$3:$G$1000, $H$3:$H$1000, H22, $G$3:$G$1000, "&gt;"&amp;G22)=0, 0, IFERROR(AVERAGEIFS(oee_daily!O:O, oee_daily!C:C, H22, oee_daily!B:B, "&gt;"&amp;G22, oee_daily!B:B, "&lt;="&amp;_xlfn.MINIFS($G$3:$G$1000, $H$3:$H$1000, H22, $G$3:$G$1000, "&gt;"&amp;G22)), 0))</f>
        <v>0.77375238095238075</v>
      </c>
      <c r="K22" s="26">
        <v>1252.3699999999999</v>
      </c>
      <c r="L22" s="7">
        <f t="shared" si="0"/>
        <v>4.034550264550274E-2</v>
      </c>
      <c r="M22" s="28" t="s">
        <v>88</v>
      </c>
      <c r="N22" s="26">
        <f t="shared" si="1"/>
        <v>3.2215321866143983E-5</v>
      </c>
      <c r="O22" s="5" t="s">
        <v>11</v>
      </c>
      <c r="P22" s="2">
        <v>0.60492424603174577</v>
      </c>
      <c r="Q22" s="2">
        <v>0.61399047619047609</v>
      </c>
      <c r="W22" s="4" t="s">
        <v>115</v>
      </c>
      <c r="X22" t="s">
        <v>140</v>
      </c>
      <c r="Z22" s="4" t="s">
        <v>151</v>
      </c>
      <c r="AA22" s="4" t="s">
        <v>134</v>
      </c>
    </row>
    <row r="23" spans="1:32" x14ac:dyDescent="0.3">
      <c r="A23" s="21">
        <v>45355</v>
      </c>
      <c r="B23" s="22" t="s">
        <v>11</v>
      </c>
      <c r="C23" s="26" cm="1">
        <f t="array" ref="C23">IFERROR(A23 - LOOKUP(2,1/($B$2:$B$100=B23)/($A$2:$A$100&lt;A23),$A$2:$A$100),0)</f>
        <v>7</v>
      </c>
      <c r="G23" s="21">
        <v>45355</v>
      </c>
      <c r="H23" s="22" t="s">
        <v>11</v>
      </c>
      <c r="I23" s="26">
        <f>IFERROR(AVERAGEIFS(oee_daily!O:O,oee_daily!C:C,H23,oee_daily!B:B,"&lt;"&amp;G23),0)</f>
        <v>0.73242222222222175</v>
      </c>
      <c r="J23" s="26">
        <f>IF(_xlfn.MINIFS($G$3:$G$1000, $H$3:$H$1000, H23, $G$3:$G$1000, "&gt;"&amp;G23)=0, 0, IFERROR(AVERAGEIFS(oee_daily!O:O, oee_daily!C:C, H23, oee_daily!B:B, "&gt;"&amp;G23, oee_daily!B:B, "&lt;="&amp;_xlfn.MINIFS($G$3:$G$1000, $H$3:$H$1000, H23, $G$3:$G$1000, "&gt;"&amp;G23)), 0))</f>
        <v>0.75086666666666657</v>
      </c>
      <c r="K23" s="26">
        <v>525.08000000000004</v>
      </c>
      <c r="L23" s="7">
        <f t="shared" si="0"/>
        <v>1.8444444444444819E-2</v>
      </c>
      <c r="M23" s="29" t="s">
        <v>77</v>
      </c>
      <c r="N23" s="26">
        <f t="shared" si="1"/>
        <v>3.512692245837742E-5</v>
      </c>
      <c r="O23" s="5" t="s">
        <v>116</v>
      </c>
      <c r="P23" s="2">
        <v>0.68470039784384162</v>
      </c>
      <c r="Q23" s="2">
        <v>0.60870263605442165</v>
      </c>
      <c r="W23" s="5" t="s">
        <v>80</v>
      </c>
      <c r="X23" s="8">
        <v>1044.7483333333332</v>
      </c>
      <c r="Z23" s="4" t="s">
        <v>115</v>
      </c>
      <c r="AA23" t="s">
        <v>11</v>
      </c>
      <c r="AB23" t="s">
        <v>30</v>
      </c>
      <c r="AC23" t="s">
        <v>35</v>
      </c>
      <c r="AD23" t="s">
        <v>41</v>
      </c>
      <c r="AE23" t="s">
        <v>44</v>
      </c>
      <c r="AF23" t="s">
        <v>116</v>
      </c>
    </row>
    <row r="24" spans="1:32" x14ac:dyDescent="0.3">
      <c r="A24" s="19">
        <v>45355</v>
      </c>
      <c r="B24" s="20" t="s">
        <v>41</v>
      </c>
      <c r="C24" s="26" cm="1">
        <f t="array" ref="C24">IFERROR(A24 - LOOKUP(2,1/($B$2:$B$100=B24)/($A$2:$A$100&lt;A24),$A$2:$A$100),0)</f>
        <v>14</v>
      </c>
      <c r="G24" s="19">
        <v>45355</v>
      </c>
      <c r="H24" s="20" t="s">
        <v>41</v>
      </c>
      <c r="I24" s="26">
        <f>IFERROR(AVERAGEIFS(oee_daily!O:O,oee_daily!C:C,H24,oee_daily!B:B,"&lt;"&amp;G24),0)</f>
        <v>0.73487671957671952</v>
      </c>
      <c r="J24" s="26">
        <f>IF(_xlfn.MINIFS($G$3:$G$1000, $H$3:$H$1000, H24, $G$3:$G$1000, "&gt;"&amp;G24)=0, 0, IFERROR(AVERAGEIFS(oee_daily!O:O, oee_daily!C:C, H24, oee_daily!B:B, "&gt;"&amp;G24, oee_daily!B:B, "&lt;="&amp;_xlfn.MINIFS($G$3:$G$1000, $H$3:$H$1000, H24, $G$3:$G$1000, "&gt;"&amp;G24)), 0))</f>
        <v>0.74280952380952392</v>
      </c>
      <c r="K24" s="26">
        <v>754.62</v>
      </c>
      <c r="L24" s="7">
        <f t="shared" si="0"/>
        <v>7.9328042328044024E-3</v>
      </c>
      <c r="M24" s="28" t="s">
        <v>85</v>
      </c>
      <c r="N24" s="26">
        <f t="shared" si="1"/>
        <v>1.0512316441128518E-5</v>
      </c>
      <c r="W24" s="5" t="s">
        <v>83</v>
      </c>
      <c r="X24" s="8">
        <v>1170.7650000000001</v>
      </c>
      <c r="Z24" s="5" t="s">
        <v>79</v>
      </c>
      <c r="AA24" s="2">
        <v>2</v>
      </c>
      <c r="AB24" s="2"/>
      <c r="AC24" s="2">
        <v>1</v>
      </c>
      <c r="AD24" s="2"/>
      <c r="AE24" s="2"/>
      <c r="AF24" s="2">
        <v>3</v>
      </c>
    </row>
    <row r="25" spans="1:32" x14ac:dyDescent="0.3">
      <c r="A25" s="21">
        <v>45362</v>
      </c>
      <c r="B25" s="22" t="s">
        <v>41</v>
      </c>
      <c r="C25" s="26" cm="1">
        <f t="array" ref="C25">IFERROR(A25 - LOOKUP(2,1/($B$2:$B$100=B25)/($A$2:$A$100&lt;A25),$A$2:$A$100),0)</f>
        <v>7</v>
      </c>
      <c r="G25" s="21">
        <v>45362</v>
      </c>
      <c r="H25" s="22" t="s">
        <v>41</v>
      </c>
      <c r="I25" s="26">
        <f>IFERROR(AVERAGEIFS(oee_daily!O:O,oee_daily!C:C,H25,oee_daily!B:B,"&lt;"&amp;G25),0)</f>
        <v>0.73657904761904747</v>
      </c>
      <c r="J25" s="26">
        <f>IF(_xlfn.MINIFS($G$3:$G$1000, $H$3:$H$1000, H25, $G$3:$G$1000, "&gt;"&amp;G25)=0, 0, IFERROR(AVERAGEIFS(oee_daily!O:O, oee_daily!C:C, H25, oee_daily!B:B, "&gt;"&amp;G25, oee_daily!B:B, "&lt;="&amp;_xlfn.MINIFS($G$3:$G$1000, $H$3:$H$1000, H25, $G$3:$G$1000, "&gt;"&amp;G25)), 0))</f>
        <v>0.7217619047619046</v>
      </c>
      <c r="K25" s="26">
        <v>885.52</v>
      </c>
      <c r="L25" s="7">
        <f t="shared" si="0"/>
        <v>-1.4817142857142862E-2</v>
      </c>
      <c r="M25" s="29" t="s">
        <v>90</v>
      </c>
      <c r="N25" s="26">
        <f t="shared" si="1"/>
        <v>-1.6732702657357102E-5</v>
      </c>
      <c r="W25" s="5" t="s">
        <v>73</v>
      </c>
      <c r="X25" s="8">
        <v>1196.22</v>
      </c>
      <c r="Z25" s="5" t="s">
        <v>76</v>
      </c>
      <c r="AA25" s="2"/>
      <c r="AB25" s="2"/>
      <c r="AC25" s="2">
        <v>1</v>
      </c>
      <c r="AD25" s="2">
        <v>1</v>
      </c>
      <c r="AE25" s="2">
        <v>2</v>
      </c>
      <c r="AF25" s="2">
        <v>4</v>
      </c>
    </row>
    <row r="26" spans="1:32" x14ac:dyDescent="0.3">
      <c r="A26" s="19">
        <v>45362</v>
      </c>
      <c r="B26" s="20" t="s">
        <v>11</v>
      </c>
      <c r="C26" s="26" cm="1">
        <f t="array" ref="C26">IFERROR(A26 - LOOKUP(2,1/($B$2:$B$100=B26)/($A$2:$A$100&lt;A26),$A$2:$A$100),0)</f>
        <v>7</v>
      </c>
      <c r="G26" s="19">
        <v>45362</v>
      </c>
      <c r="H26" s="20" t="s">
        <v>11</v>
      </c>
      <c r="I26" s="26">
        <f>IFERROR(AVERAGEIFS(oee_daily!O:O,oee_daily!C:C,H26,oee_daily!B:B,"&lt;"&amp;G26),0)</f>
        <v>0.73546809523809487</v>
      </c>
      <c r="J26" s="26">
        <f>IF(_xlfn.MINIFS($G$3:$G$1000, $H$3:$H$1000, H26, $G$3:$G$1000, "&gt;"&amp;G26)=0, 0, IFERROR(AVERAGEIFS(oee_daily!O:O, oee_daily!C:C, H26, oee_daily!B:B, "&gt;"&amp;G26, oee_daily!B:B, "&lt;="&amp;_xlfn.MINIFS($G$3:$G$1000, $H$3:$H$1000, H26, $G$3:$G$1000, "&gt;"&amp;G26)), 0))</f>
        <v>0</v>
      </c>
      <c r="K26" s="26">
        <v>981.13</v>
      </c>
      <c r="L26" s="7">
        <f t="shared" si="0"/>
        <v>0</v>
      </c>
      <c r="M26" s="28" t="s">
        <v>85</v>
      </c>
      <c r="N26" s="26">
        <f t="shared" si="1"/>
        <v>0</v>
      </c>
      <c r="W26" s="5" t="s">
        <v>84</v>
      </c>
      <c r="X26" s="8">
        <v>1255.7114285714285</v>
      </c>
      <c r="Z26" s="5" t="s">
        <v>82</v>
      </c>
      <c r="AA26" s="2">
        <v>4</v>
      </c>
      <c r="AB26" s="2">
        <v>2</v>
      </c>
      <c r="AC26" s="2">
        <v>5</v>
      </c>
      <c r="AD26" s="2">
        <v>5</v>
      </c>
      <c r="AE26" s="2">
        <v>5</v>
      </c>
      <c r="AF26" s="2">
        <v>21</v>
      </c>
    </row>
    <row r="27" spans="1:32" x14ac:dyDescent="0.3">
      <c r="A27" s="21">
        <v>45369</v>
      </c>
      <c r="B27" s="22" t="s">
        <v>44</v>
      </c>
      <c r="C27" s="26" cm="1">
        <f t="array" ref="C27">IFERROR(A27 - LOOKUP(2,1/($B$2:$B$100=B27)/($A$2:$A$100&lt;A27),$A$2:$A$100),0)</f>
        <v>28</v>
      </c>
      <c r="G27" s="21">
        <v>45369</v>
      </c>
      <c r="H27" s="22" t="s">
        <v>44</v>
      </c>
      <c r="I27" s="26">
        <f>IFERROR(AVERAGEIFS(oee_daily!O:O,oee_daily!C:C,H27,oee_daily!B:B,"&lt;"&amp;G27),0)</f>
        <v>0.74310389610389593</v>
      </c>
      <c r="J27" s="26">
        <f>IF(_xlfn.MINIFS($G$3:$G$1000, $H$3:$H$1000, H27, $G$3:$G$1000, "&gt;"&amp;G27)=0, 0, IFERROR(AVERAGEIFS(oee_daily!O:O, oee_daily!C:C, H27, oee_daily!B:B, "&gt;"&amp;G27, oee_daily!B:B, "&lt;="&amp;_xlfn.MINIFS($G$3:$G$1000, $H$3:$H$1000, H27, $G$3:$G$1000, "&gt;"&amp;G27)), 0))</f>
        <v>0</v>
      </c>
      <c r="K27" s="26">
        <v>1915.01</v>
      </c>
      <c r="L27" s="7">
        <f t="shared" si="0"/>
        <v>0</v>
      </c>
      <c r="M27" s="29" t="s">
        <v>88</v>
      </c>
      <c r="N27" s="26">
        <f t="shared" si="1"/>
        <v>0</v>
      </c>
      <c r="W27" s="5" t="s">
        <v>116</v>
      </c>
      <c r="X27" s="8">
        <v>1171.3617857142856</v>
      </c>
      <c r="Z27" s="5" t="s">
        <v>116</v>
      </c>
      <c r="AA27" s="2">
        <v>6</v>
      </c>
      <c r="AB27" s="2">
        <v>2</v>
      </c>
      <c r="AC27" s="2">
        <v>7</v>
      </c>
      <c r="AD27" s="2">
        <v>6</v>
      </c>
      <c r="AE27" s="2">
        <v>7</v>
      </c>
      <c r="AF27" s="2">
        <v>28</v>
      </c>
    </row>
    <row r="28" spans="1:32" x14ac:dyDescent="0.3">
      <c r="A28" s="19">
        <v>45369</v>
      </c>
      <c r="B28" s="20" t="s">
        <v>35</v>
      </c>
      <c r="C28" s="26" cm="1">
        <f t="array" ref="C28">IFERROR(A28 - LOOKUP(2,1/($B$2:$B$100=B28)/($A$2:$A$100&lt;A28),$A$2:$A$100),0)</f>
        <v>14</v>
      </c>
      <c r="G28" s="19">
        <v>45369</v>
      </c>
      <c r="H28" s="20" t="s">
        <v>35</v>
      </c>
      <c r="I28" s="26">
        <f>IFERROR(AVERAGEIFS(oee_daily!O:O,oee_daily!C:C,H28,oee_daily!B:B,"&lt;"&amp;G28),0)</f>
        <v>0.74127748917748915</v>
      </c>
      <c r="J28" s="26">
        <f>IF(_xlfn.MINIFS($G$3:$G$1000, $H$3:$H$1000, H28, $G$3:$G$1000, "&gt;"&amp;G28)=0, 0, IFERROR(AVERAGEIFS(oee_daily!O:O, oee_daily!C:C, H28, oee_daily!B:B, "&gt;"&amp;G28, oee_daily!B:B, "&lt;="&amp;_xlfn.MINIFS($G$3:$G$1000, $H$3:$H$1000, H28, $G$3:$G$1000, "&gt;"&amp;G28)), 0))</f>
        <v>0</v>
      </c>
      <c r="K28" s="26">
        <v>1928.2</v>
      </c>
      <c r="L28" s="7">
        <f t="shared" si="0"/>
        <v>0</v>
      </c>
      <c r="M28" s="28" t="s">
        <v>77</v>
      </c>
      <c r="N28" s="26">
        <f t="shared" si="1"/>
        <v>0</v>
      </c>
    </row>
    <row r="29" spans="1:32" x14ac:dyDescent="0.3">
      <c r="A29" s="24">
        <v>45376</v>
      </c>
      <c r="B29" s="25" t="s">
        <v>41</v>
      </c>
      <c r="C29" s="26" cm="1">
        <f t="array" ref="C29">IFERROR(A29 - LOOKUP(2,1/($B$2:$B$100=B29)/($A$2:$A$100&lt;A29),$A$2:$A$100),0)</f>
        <v>14</v>
      </c>
      <c r="G29" s="24">
        <v>45376</v>
      </c>
      <c r="H29" s="25" t="s">
        <v>41</v>
      </c>
      <c r="I29" s="26">
        <f>IFERROR(AVERAGEIFS(oee_daily!O:O,oee_daily!C:C,H29,oee_daily!B:B,"&lt;"&amp;G29),0)</f>
        <v>0.73433134920634924</v>
      </c>
      <c r="J29" s="26">
        <f>IF(_xlfn.MINIFS($G$3:$G$1000, $H$3:$H$1000, H29, $G$3:$G$1000, "&gt;"&amp;G29)=0, 0, IFERROR(AVERAGEIFS(oee_daily!O:O, oee_daily!C:C, H29, oee_daily!B:B, "&gt;"&amp;G29, oee_daily!B:B, "&lt;="&amp;_xlfn.MINIFS($G$3:$G$1000, $H$3:$H$1000, H29, $G$3:$G$1000, "&gt;"&amp;G29)), 0))</f>
        <v>0</v>
      </c>
      <c r="K29" s="26">
        <v>1529.59</v>
      </c>
      <c r="L29" s="7">
        <f t="shared" si="0"/>
        <v>0</v>
      </c>
      <c r="M29" s="29" t="s">
        <v>88</v>
      </c>
      <c r="N29" s="26">
        <f t="shared" si="1"/>
        <v>0</v>
      </c>
      <c r="W29" s="4" t="s">
        <v>115</v>
      </c>
      <c r="X29" t="s">
        <v>148</v>
      </c>
    </row>
    <row r="30" spans="1:32" x14ac:dyDescent="0.3">
      <c r="W30" s="5" t="s">
        <v>40</v>
      </c>
      <c r="X30" s="2">
        <v>168</v>
      </c>
    </row>
    <row r="31" spans="1:32" x14ac:dyDescent="0.3">
      <c r="W31" s="5" t="s">
        <v>45</v>
      </c>
      <c r="X31" s="2">
        <v>166</v>
      </c>
    </row>
    <row r="32" spans="1:32" x14ac:dyDescent="0.3">
      <c r="W32" s="5" t="s">
        <v>15</v>
      </c>
      <c r="X32" s="2">
        <v>162</v>
      </c>
    </row>
    <row r="33" spans="23:27" x14ac:dyDescent="0.3">
      <c r="W33" s="5" t="s">
        <v>23</v>
      </c>
      <c r="X33" s="2">
        <v>160</v>
      </c>
      <c r="Z33" s="4" t="s">
        <v>115</v>
      </c>
      <c r="AA33" t="s">
        <v>117</v>
      </c>
    </row>
    <row r="34" spans="23:27" x14ac:dyDescent="0.3">
      <c r="W34" s="5" t="s">
        <v>19</v>
      </c>
      <c r="X34" s="2">
        <v>158</v>
      </c>
      <c r="Z34" s="5" t="s">
        <v>112</v>
      </c>
      <c r="AA34" s="2">
        <v>111508</v>
      </c>
    </row>
    <row r="35" spans="23:27" x14ac:dyDescent="0.3">
      <c r="W35" s="5" t="s">
        <v>29</v>
      </c>
      <c r="X35" s="2">
        <v>157</v>
      </c>
      <c r="Z35" s="5" t="s">
        <v>110</v>
      </c>
      <c r="AA35" s="2">
        <v>122108</v>
      </c>
    </row>
    <row r="36" spans="23:27" x14ac:dyDescent="0.3">
      <c r="W36" s="5" t="s">
        <v>26</v>
      </c>
      <c r="X36" s="2">
        <v>157</v>
      </c>
      <c r="Z36" s="5" t="s">
        <v>114</v>
      </c>
      <c r="AA36" s="2">
        <v>108656</v>
      </c>
    </row>
    <row r="37" spans="23:27" x14ac:dyDescent="0.3">
      <c r="W37" s="5" t="s">
        <v>36</v>
      </c>
      <c r="X37" s="2">
        <v>143</v>
      </c>
      <c r="Z37" s="5" t="s">
        <v>111</v>
      </c>
      <c r="AA37" s="2">
        <v>105151</v>
      </c>
    </row>
    <row r="38" spans="23:27" x14ac:dyDescent="0.3">
      <c r="W38" s="5" t="s">
        <v>42</v>
      </c>
      <c r="X38" s="2">
        <v>142</v>
      </c>
      <c r="Z38" s="5" t="s">
        <v>113</v>
      </c>
      <c r="AA38" s="2">
        <v>101218</v>
      </c>
    </row>
    <row r="39" spans="23:27" x14ac:dyDescent="0.3">
      <c r="W39" s="5" t="s">
        <v>46</v>
      </c>
      <c r="X39" s="2">
        <v>142</v>
      </c>
      <c r="Z39" s="5" t="s">
        <v>116</v>
      </c>
      <c r="AA39" s="2">
        <v>548641</v>
      </c>
    </row>
    <row r="40" spans="23:27" x14ac:dyDescent="0.3">
      <c r="W40" s="5" t="s">
        <v>33</v>
      </c>
      <c r="X40" s="2">
        <v>141</v>
      </c>
    </row>
    <row r="41" spans="23:27" x14ac:dyDescent="0.3">
      <c r="W41" s="5" t="s">
        <v>22</v>
      </c>
      <c r="X41" s="2">
        <v>135</v>
      </c>
    </row>
    <row r="42" spans="23:27" x14ac:dyDescent="0.3">
      <c r="W42" s="5" t="s">
        <v>38</v>
      </c>
      <c r="X42" s="2">
        <v>134</v>
      </c>
    </row>
    <row r="43" spans="23:27" x14ac:dyDescent="0.3">
      <c r="W43" s="5" t="s">
        <v>32</v>
      </c>
      <c r="X43" s="2">
        <v>124</v>
      </c>
    </row>
    <row r="44" spans="23:27" x14ac:dyDescent="0.3">
      <c r="W44" s="5" t="s">
        <v>28</v>
      </c>
      <c r="X44" s="2">
        <v>121</v>
      </c>
    </row>
    <row r="45" spans="23:27" x14ac:dyDescent="0.3">
      <c r="W45" s="5" t="s">
        <v>116</v>
      </c>
      <c r="X45" s="2">
        <v>2210</v>
      </c>
    </row>
  </sheetData>
  <phoneticPr fontId="6" type="noConversion"/>
  <pageMargins left="0.7" right="0.7" top="0.75" bottom="0.75" header="0.3" footer="0.3"/>
  <pageSetup orientation="portrait" r:id="rId11"/>
  <tableParts count="2">
    <tablePart r:id="rId12"/>
    <tablePart r:id="rId1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DDBE6-0EA3-4F39-84DF-5BE7C63B083B}">
  <sheetPr>
    <tabColor rgb="FF00B050"/>
    <pageSetUpPr autoPageBreaks="0"/>
  </sheetPr>
  <dimension ref="A1:AE35"/>
  <sheetViews>
    <sheetView showGridLines="0" showRowColHeaders="0" tabSelected="1" zoomScaleNormal="100" workbookViewId="0">
      <selection activeCell="V34" sqref="V34"/>
    </sheetView>
  </sheetViews>
  <sheetFormatPr defaultRowHeight="14.4" x14ac:dyDescent="0.3"/>
  <cols>
    <col min="28" max="28" width="11" bestFit="1" customWidth="1"/>
  </cols>
  <sheetData>
    <row r="1" spans="1:31" x14ac:dyDescent="0.3">
      <c r="A1" s="9"/>
      <c r="B1" s="9"/>
      <c r="C1" s="9"/>
      <c r="D1" s="9"/>
      <c r="E1" s="9"/>
      <c r="F1" s="9"/>
      <c r="G1" s="9"/>
      <c r="H1" s="9"/>
      <c r="I1" s="9"/>
      <c r="J1" s="9"/>
      <c r="K1" s="9"/>
      <c r="L1" s="9"/>
      <c r="M1" s="9"/>
      <c r="N1" s="9"/>
      <c r="O1" s="9"/>
      <c r="P1" s="9"/>
      <c r="Q1" s="9"/>
      <c r="R1" s="9"/>
      <c r="S1" s="9"/>
      <c r="T1" s="9"/>
      <c r="U1" s="9"/>
      <c r="V1" s="9"/>
      <c r="W1" s="9"/>
      <c r="X1" s="9"/>
      <c r="AB1" s="8"/>
    </row>
    <row r="2" spans="1:31" x14ac:dyDescent="0.3">
      <c r="A2" s="9"/>
      <c r="B2" s="9"/>
      <c r="C2" s="9"/>
      <c r="D2" s="9"/>
      <c r="E2" s="9"/>
      <c r="F2" s="9"/>
      <c r="G2" s="9"/>
      <c r="H2" s="9"/>
      <c r="I2" s="9"/>
      <c r="J2" s="9"/>
      <c r="K2" s="9"/>
      <c r="L2" s="9"/>
      <c r="M2" s="9"/>
      <c r="N2" s="9"/>
      <c r="O2" s="9"/>
      <c r="P2" s="9"/>
      <c r="Q2" s="9"/>
      <c r="R2" s="9"/>
      <c r="S2" s="9"/>
      <c r="T2" s="9"/>
      <c r="U2" s="9"/>
      <c r="V2" s="9"/>
      <c r="W2" s="9"/>
      <c r="X2" s="9"/>
    </row>
    <row r="3" spans="1:31" x14ac:dyDescent="0.3">
      <c r="A3" s="9"/>
      <c r="B3" s="9"/>
      <c r="C3" s="9"/>
      <c r="D3" s="9"/>
      <c r="E3" s="9"/>
      <c r="F3" s="9"/>
      <c r="G3" s="9"/>
      <c r="H3" s="9"/>
      <c r="I3" s="9"/>
      <c r="J3" s="9"/>
      <c r="K3" s="9"/>
      <c r="L3" s="9"/>
      <c r="M3" s="9"/>
      <c r="N3" s="9"/>
      <c r="O3" s="9"/>
      <c r="P3" s="9"/>
      <c r="Q3" s="9"/>
      <c r="R3" s="9"/>
      <c r="S3" s="9"/>
      <c r="T3" s="9"/>
      <c r="U3" s="9"/>
      <c r="V3" s="9"/>
      <c r="W3" s="9"/>
      <c r="X3" s="9"/>
    </row>
    <row r="4" spans="1:31" x14ac:dyDescent="0.3">
      <c r="A4" s="9"/>
      <c r="B4" s="9"/>
      <c r="C4" s="9"/>
      <c r="D4" s="9"/>
      <c r="E4" s="9"/>
      <c r="F4" s="9"/>
      <c r="G4" s="9"/>
      <c r="H4" s="9"/>
      <c r="I4" s="9"/>
      <c r="J4" s="9"/>
      <c r="K4" s="9"/>
      <c r="L4" s="9"/>
      <c r="M4" s="9"/>
      <c r="N4" s="9"/>
      <c r="O4" s="9"/>
      <c r="P4" s="9"/>
      <c r="Q4" s="9"/>
      <c r="R4" s="9"/>
      <c r="S4" s="9"/>
      <c r="T4" s="9"/>
      <c r="U4" s="9"/>
      <c r="V4" s="9"/>
      <c r="W4" s="9"/>
      <c r="X4" s="9"/>
    </row>
    <row r="5" spans="1:31" x14ac:dyDescent="0.3">
      <c r="A5" s="9"/>
      <c r="B5" s="9"/>
      <c r="C5" s="9"/>
      <c r="D5" s="9"/>
      <c r="E5" s="9"/>
      <c r="F5" s="9"/>
      <c r="G5" s="9"/>
      <c r="H5" s="9"/>
      <c r="I5" s="9"/>
      <c r="J5" s="9"/>
      <c r="K5" s="9"/>
      <c r="L5" s="9"/>
      <c r="M5" s="9"/>
      <c r="N5" s="9"/>
      <c r="O5" s="9"/>
      <c r="P5" s="9"/>
      <c r="Q5" s="9"/>
      <c r="R5" s="9"/>
      <c r="S5" s="9"/>
      <c r="T5" s="9"/>
      <c r="U5" s="9"/>
      <c r="V5" s="9"/>
      <c r="W5" s="9"/>
      <c r="X5" s="9"/>
    </row>
    <row r="6" spans="1:31" x14ac:dyDescent="0.3">
      <c r="A6" s="9"/>
      <c r="B6" s="9"/>
      <c r="C6" s="9"/>
      <c r="D6" s="9"/>
      <c r="E6" s="9"/>
      <c r="F6" s="9"/>
      <c r="G6" s="9"/>
      <c r="H6" s="9"/>
      <c r="I6" s="9"/>
      <c r="J6" s="9"/>
      <c r="K6" s="9"/>
      <c r="L6" s="9"/>
      <c r="M6" s="9"/>
      <c r="N6" s="9"/>
      <c r="O6" s="9"/>
      <c r="P6" s="9"/>
      <c r="Q6" s="9"/>
      <c r="R6" s="9"/>
      <c r="S6" s="9"/>
      <c r="T6" s="9"/>
      <c r="U6" s="9"/>
      <c r="V6" s="9"/>
      <c r="W6" s="9"/>
      <c r="X6" s="9"/>
    </row>
    <row r="7" spans="1:31" x14ac:dyDescent="0.3">
      <c r="A7" s="9"/>
      <c r="B7" s="9"/>
      <c r="C7" s="9"/>
      <c r="D7" s="15"/>
      <c r="E7" s="15"/>
      <c r="F7" s="15"/>
      <c r="G7" s="15"/>
      <c r="H7" s="15"/>
      <c r="I7" s="15"/>
      <c r="J7" s="15"/>
      <c r="K7" s="15"/>
      <c r="L7" s="15"/>
      <c r="M7" s="15"/>
      <c r="N7" s="15"/>
      <c r="O7" s="15"/>
      <c r="P7" s="15"/>
      <c r="Q7" s="15"/>
      <c r="R7" s="15"/>
      <c r="S7" s="15"/>
      <c r="T7" s="15"/>
      <c r="U7" s="15"/>
      <c r="V7" s="15"/>
      <c r="W7" s="15"/>
      <c r="X7" s="15"/>
    </row>
    <row r="8" spans="1:31" x14ac:dyDescent="0.3">
      <c r="A8" s="9"/>
      <c r="B8" s="9"/>
      <c r="C8" s="9"/>
      <c r="D8" s="15"/>
      <c r="E8" s="15"/>
      <c r="F8" s="15"/>
      <c r="G8" s="15"/>
      <c r="H8" s="15"/>
      <c r="I8" s="15"/>
      <c r="J8" s="15"/>
      <c r="K8" s="15"/>
      <c r="L8" s="15"/>
      <c r="M8" s="15"/>
      <c r="N8" s="15"/>
      <c r="O8" s="15"/>
      <c r="P8" s="15"/>
      <c r="Q8" s="15"/>
      <c r="R8" s="15"/>
      <c r="S8" s="15"/>
      <c r="T8" s="15"/>
      <c r="U8" s="15"/>
      <c r="V8" s="15"/>
      <c r="W8" s="15"/>
      <c r="X8" s="15"/>
    </row>
    <row r="9" spans="1:31" x14ac:dyDescent="0.3">
      <c r="A9" s="9"/>
      <c r="B9" s="9"/>
      <c r="C9" s="9"/>
      <c r="D9" s="15"/>
      <c r="E9" s="15"/>
      <c r="F9" s="15"/>
      <c r="G9" s="15"/>
      <c r="H9" s="15"/>
      <c r="I9" s="15"/>
      <c r="J9" s="15"/>
      <c r="K9" s="15"/>
      <c r="L9" s="15"/>
      <c r="M9" s="15"/>
      <c r="N9" s="15"/>
      <c r="O9" s="15"/>
      <c r="P9" s="15"/>
      <c r="Q9" s="15"/>
      <c r="R9" s="15"/>
      <c r="S9" s="15"/>
      <c r="T9" s="15"/>
      <c r="U9" s="15"/>
      <c r="V9" s="15"/>
      <c r="W9" s="15"/>
      <c r="X9" s="15"/>
    </row>
    <row r="10" spans="1:31" x14ac:dyDescent="0.3">
      <c r="A10" s="9"/>
      <c r="B10" s="9"/>
      <c r="C10" s="9"/>
      <c r="D10" s="15"/>
      <c r="E10" s="15"/>
      <c r="F10" s="15"/>
      <c r="G10" s="15"/>
      <c r="H10" s="15"/>
      <c r="I10" s="15"/>
      <c r="J10" s="15"/>
      <c r="K10" s="15"/>
      <c r="L10" s="15"/>
      <c r="M10" s="15"/>
      <c r="N10" s="15"/>
      <c r="O10" s="15"/>
      <c r="P10" s="15"/>
      <c r="Q10" s="15"/>
      <c r="R10" s="15"/>
      <c r="S10" s="15"/>
      <c r="T10" s="15"/>
      <c r="U10" s="15"/>
      <c r="V10" s="15"/>
      <c r="W10" s="15"/>
      <c r="X10" s="15"/>
    </row>
    <row r="11" spans="1:31" x14ac:dyDescent="0.3">
      <c r="A11" s="9"/>
      <c r="B11" s="9"/>
      <c r="C11" s="9"/>
      <c r="D11" s="15"/>
      <c r="E11" s="15"/>
      <c r="F11" s="15"/>
      <c r="G11" s="15"/>
      <c r="H11" s="15"/>
      <c r="I11" s="15"/>
      <c r="J11" s="15"/>
      <c r="K11" s="15"/>
      <c r="L11" s="15"/>
      <c r="M11" s="15"/>
      <c r="N11" s="15"/>
      <c r="O11" s="15"/>
      <c r="P11" s="15"/>
      <c r="Q11" s="15"/>
      <c r="R11" s="15"/>
      <c r="S11" s="15"/>
      <c r="T11" s="15"/>
      <c r="U11" s="15"/>
      <c r="V11" s="15"/>
      <c r="W11" s="15"/>
      <c r="X11" s="15"/>
    </row>
    <row r="12" spans="1:31" ht="31.2" x14ac:dyDescent="0.3">
      <c r="A12" s="9"/>
      <c r="B12" s="9"/>
      <c r="C12" s="9"/>
      <c r="D12" s="16"/>
      <c r="E12" s="16"/>
      <c r="F12" s="16"/>
      <c r="G12" s="16"/>
      <c r="H12" s="16"/>
      <c r="I12" s="15"/>
      <c r="J12" s="15"/>
      <c r="K12" s="15"/>
      <c r="L12" s="15"/>
      <c r="M12" s="15"/>
      <c r="N12" s="15"/>
      <c r="O12" s="15"/>
      <c r="P12" s="15"/>
      <c r="Q12" s="15"/>
      <c r="R12" s="15"/>
      <c r="S12" s="15"/>
      <c r="T12" s="15"/>
      <c r="U12" s="15"/>
      <c r="V12" s="15"/>
      <c r="W12" s="15"/>
      <c r="X12" s="15"/>
    </row>
    <row r="13" spans="1:31" ht="31.2" x14ac:dyDescent="0.3">
      <c r="A13" s="9"/>
      <c r="B13" s="9"/>
      <c r="C13" s="9"/>
      <c r="D13" s="16"/>
      <c r="E13" s="16"/>
      <c r="F13" s="16"/>
      <c r="G13" s="16"/>
      <c r="H13" s="16"/>
      <c r="I13" s="15"/>
      <c r="J13" s="15"/>
      <c r="K13" s="15"/>
      <c r="L13" s="15"/>
      <c r="M13" s="15"/>
      <c r="N13" s="15"/>
      <c r="O13" s="15"/>
      <c r="P13" s="15"/>
      <c r="Q13" s="15"/>
      <c r="R13" s="15"/>
      <c r="S13" s="15"/>
      <c r="T13" s="15"/>
      <c r="U13" s="15"/>
      <c r="V13" s="15"/>
      <c r="W13" s="15"/>
      <c r="X13" s="15"/>
    </row>
    <row r="14" spans="1:31" ht="19.8" x14ac:dyDescent="0.4">
      <c r="A14" s="9"/>
      <c r="B14" s="9"/>
      <c r="C14" s="9"/>
      <c r="D14" s="15"/>
      <c r="E14" s="15"/>
      <c r="F14" s="15"/>
      <c r="G14" s="15"/>
      <c r="H14" s="15"/>
      <c r="I14" s="15"/>
      <c r="J14" s="15"/>
      <c r="K14" s="15"/>
      <c r="L14" s="15"/>
      <c r="M14" s="15"/>
      <c r="N14" s="15"/>
      <c r="O14" s="15"/>
      <c r="P14" s="15"/>
      <c r="Q14" s="15"/>
      <c r="R14" s="15"/>
      <c r="S14" s="15"/>
      <c r="T14" s="15"/>
      <c r="U14" s="15"/>
      <c r="V14" s="15"/>
      <c r="W14" s="15"/>
      <c r="X14" s="15"/>
      <c r="AB14" s="10" t="s">
        <v>121</v>
      </c>
      <c r="AC14" s="10" t="s">
        <v>122</v>
      </c>
      <c r="AE14" s="11"/>
    </row>
    <row r="15" spans="1:31" ht="19.8" x14ac:dyDescent="0.4">
      <c r="A15" s="9"/>
      <c r="B15" s="9"/>
      <c r="C15" s="9"/>
      <c r="D15" s="15"/>
      <c r="E15" s="15"/>
      <c r="F15" s="15"/>
      <c r="G15" s="15"/>
      <c r="H15" s="15"/>
      <c r="I15" s="15"/>
      <c r="J15" s="15"/>
      <c r="K15" s="15"/>
      <c r="L15" s="15"/>
      <c r="M15" s="15"/>
      <c r="N15" s="15"/>
      <c r="O15" s="15"/>
      <c r="P15" s="15"/>
      <c r="Q15" s="15"/>
      <c r="R15" s="15"/>
      <c r="S15" s="15"/>
      <c r="T15" s="15"/>
      <c r="U15" s="15"/>
      <c r="V15" s="15"/>
      <c r="W15" s="15"/>
      <c r="X15" s="15"/>
      <c r="AB15" t="s">
        <v>123</v>
      </c>
      <c r="AC15" s="10" t="s">
        <v>124</v>
      </c>
      <c r="AE15" s="12"/>
    </row>
    <row r="16" spans="1:31" ht="19.8" x14ac:dyDescent="0.4">
      <c r="A16" s="9"/>
      <c r="B16" s="9"/>
      <c r="C16" s="9"/>
      <c r="D16" s="15"/>
      <c r="E16" s="15"/>
      <c r="F16" s="15"/>
      <c r="G16" s="15"/>
      <c r="H16" s="15"/>
      <c r="I16" s="15"/>
      <c r="J16" s="15"/>
      <c r="K16" s="15"/>
      <c r="L16" s="15"/>
      <c r="M16" s="15"/>
      <c r="N16" s="15"/>
      <c r="O16" s="15"/>
      <c r="P16" s="15"/>
      <c r="Q16" s="15"/>
      <c r="R16" s="15"/>
      <c r="S16" s="15"/>
      <c r="T16" s="15"/>
      <c r="U16" s="15"/>
      <c r="V16" s="15"/>
      <c r="W16" s="15"/>
      <c r="X16" s="15"/>
      <c r="AB16" t="s">
        <v>125</v>
      </c>
      <c r="AC16" s="10" t="s">
        <v>126</v>
      </c>
      <c r="AE16" s="9"/>
    </row>
    <row r="17" spans="1:31" ht="19.8" x14ac:dyDescent="0.4">
      <c r="A17" s="9"/>
      <c r="B17" s="9"/>
      <c r="C17" s="9"/>
      <c r="D17" s="15"/>
      <c r="E17" s="15"/>
      <c r="F17" s="15"/>
      <c r="G17" s="15"/>
      <c r="H17" s="15"/>
      <c r="I17" s="15"/>
      <c r="J17" s="15"/>
      <c r="K17" s="15"/>
      <c r="L17" s="15"/>
      <c r="M17" s="15"/>
      <c r="N17" s="15"/>
      <c r="O17" s="15"/>
      <c r="P17" s="15"/>
      <c r="Q17" s="15"/>
      <c r="R17" s="15"/>
      <c r="S17" s="15"/>
      <c r="T17" s="15"/>
      <c r="U17" s="15"/>
      <c r="V17" s="15"/>
      <c r="W17" s="15"/>
      <c r="X17" s="15"/>
      <c r="AB17" t="s">
        <v>127</v>
      </c>
      <c r="AC17" s="10" t="s">
        <v>128</v>
      </c>
      <c r="AE17" s="13"/>
    </row>
    <row r="18" spans="1:31" ht="19.8" x14ac:dyDescent="0.4">
      <c r="A18" s="9"/>
      <c r="B18" s="9"/>
      <c r="C18" s="9"/>
      <c r="D18" s="15"/>
      <c r="E18" s="15"/>
      <c r="F18" s="15"/>
      <c r="G18" s="15"/>
      <c r="H18" s="15"/>
      <c r="I18" s="15"/>
      <c r="J18" s="15"/>
      <c r="K18" s="15"/>
      <c r="L18" s="15"/>
      <c r="M18" s="15"/>
      <c r="N18" s="15"/>
      <c r="O18" s="15"/>
      <c r="P18" s="15"/>
      <c r="Q18" s="15"/>
      <c r="R18" s="15"/>
      <c r="S18" s="15"/>
      <c r="T18" s="15"/>
      <c r="U18" s="15"/>
      <c r="V18" s="15"/>
      <c r="W18" s="15"/>
      <c r="X18" s="15"/>
      <c r="AB18" t="s">
        <v>129</v>
      </c>
      <c r="AC18" s="10" t="s">
        <v>130</v>
      </c>
      <c r="AE18" s="14"/>
    </row>
    <row r="19" spans="1:31" x14ac:dyDescent="0.3">
      <c r="A19" s="9"/>
      <c r="B19" s="9"/>
      <c r="C19" s="9"/>
      <c r="D19" s="15"/>
      <c r="E19" s="15"/>
      <c r="F19" s="15"/>
      <c r="G19" s="15"/>
      <c r="H19" s="15"/>
      <c r="I19" s="15"/>
      <c r="J19" s="15"/>
      <c r="K19" s="15"/>
      <c r="L19" s="15"/>
      <c r="M19" s="15"/>
      <c r="N19" s="15"/>
      <c r="O19" s="15"/>
      <c r="P19" s="15"/>
      <c r="Q19" s="15"/>
      <c r="R19" s="15"/>
      <c r="S19" s="15"/>
      <c r="T19" s="15"/>
      <c r="U19" s="15"/>
      <c r="V19" s="15"/>
      <c r="W19" s="15"/>
      <c r="X19" s="15"/>
    </row>
    <row r="20" spans="1:31" x14ac:dyDescent="0.3">
      <c r="A20" s="9"/>
      <c r="B20" s="9"/>
      <c r="C20" s="9"/>
      <c r="D20" s="15"/>
      <c r="E20" s="15"/>
      <c r="F20" s="15"/>
      <c r="G20" s="15"/>
      <c r="H20" s="15"/>
      <c r="I20" s="15"/>
      <c r="J20" s="15"/>
      <c r="K20" s="15"/>
      <c r="L20" s="15"/>
      <c r="M20" s="15"/>
      <c r="N20" s="15"/>
      <c r="O20" s="15"/>
      <c r="P20" s="15"/>
      <c r="Q20" s="15"/>
      <c r="R20" s="15"/>
      <c r="S20" s="15"/>
      <c r="T20" s="15"/>
      <c r="U20" s="15"/>
      <c r="V20" s="15"/>
      <c r="W20" s="15"/>
      <c r="X20" s="15"/>
    </row>
    <row r="21" spans="1:31" x14ac:dyDescent="0.3">
      <c r="A21" s="9"/>
      <c r="B21" s="9"/>
      <c r="C21" s="9"/>
      <c r="D21" s="15"/>
      <c r="E21" s="15"/>
      <c r="F21" s="15"/>
      <c r="G21" s="15"/>
      <c r="H21" s="15"/>
      <c r="I21" s="15"/>
      <c r="J21" s="15"/>
      <c r="K21" s="15"/>
      <c r="L21" s="15"/>
      <c r="M21" s="15"/>
      <c r="N21" s="15"/>
      <c r="O21" s="15"/>
      <c r="P21" s="15"/>
      <c r="Q21" s="15"/>
      <c r="R21" s="15"/>
      <c r="S21" s="15"/>
      <c r="T21" s="15"/>
      <c r="U21" s="15"/>
      <c r="V21" s="15"/>
      <c r="W21" s="15"/>
      <c r="X21" s="15"/>
    </row>
    <row r="22" spans="1:31" x14ac:dyDescent="0.3">
      <c r="A22" s="9"/>
      <c r="B22" s="9"/>
      <c r="C22" s="9"/>
      <c r="D22" s="15"/>
      <c r="E22" s="15"/>
      <c r="F22" s="15"/>
      <c r="G22" s="15"/>
      <c r="H22" s="15"/>
      <c r="I22" s="15"/>
      <c r="J22" s="15"/>
      <c r="K22" s="15"/>
      <c r="L22" s="15"/>
      <c r="M22" s="15"/>
      <c r="N22" s="15"/>
      <c r="O22" s="15"/>
      <c r="P22" s="15"/>
      <c r="Q22" s="15"/>
      <c r="R22" s="15"/>
      <c r="S22" s="15"/>
      <c r="T22" s="15"/>
      <c r="U22" s="15"/>
      <c r="V22" s="15"/>
      <c r="W22" s="15"/>
      <c r="X22" s="15"/>
    </row>
    <row r="23" spans="1:31" x14ac:dyDescent="0.3">
      <c r="A23" s="9"/>
      <c r="B23" s="9"/>
      <c r="C23" s="9"/>
      <c r="D23" s="15"/>
      <c r="E23" s="15"/>
      <c r="F23" s="15"/>
      <c r="G23" s="15"/>
      <c r="H23" s="15"/>
      <c r="I23" s="15"/>
      <c r="J23" s="15"/>
      <c r="K23" s="15"/>
      <c r="L23" s="15"/>
      <c r="M23" s="15"/>
      <c r="N23" s="15"/>
      <c r="O23" s="15"/>
      <c r="P23" s="15"/>
      <c r="Q23" s="15"/>
      <c r="R23" s="15"/>
      <c r="S23" s="15"/>
      <c r="T23" s="15"/>
      <c r="U23" s="15"/>
      <c r="V23" s="15"/>
      <c r="W23" s="15"/>
      <c r="X23" s="15"/>
    </row>
    <row r="24" spans="1:31" x14ac:dyDescent="0.3">
      <c r="A24" s="9"/>
      <c r="B24" s="9"/>
      <c r="C24" s="9"/>
      <c r="D24" s="15"/>
      <c r="E24" s="15"/>
      <c r="F24" s="15"/>
      <c r="G24" s="15"/>
      <c r="H24" s="15"/>
      <c r="I24" s="15"/>
      <c r="J24" s="15"/>
      <c r="K24" s="15"/>
      <c r="L24" s="15"/>
      <c r="M24" s="15"/>
      <c r="N24" s="15"/>
      <c r="O24" s="15"/>
      <c r="P24" s="15"/>
      <c r="Q24" s="15"/>
      <c r="R24" s="15"/>
      <c r="S24" s="15"/>
      <c r="T24" s="15"/>
      <c r="U24" s="15"/>
      <c r="V24" s="15"/>
      <c r="W24" s="15"/>
      <c r="X24" s="15"/>
    </row>
    <row r="25" spans="1:31" x14ac:dyDescent="0.3">
      <c r="A25" s="9"/>
      <c r="B25" s="9"/>
      <c r="C25" s="9"/>
      <c r="D25" s="15"/>
      <c r="E25" s="15"/>
      <c r="F25" s="15"/>
      <c r="G25" s="15"/>
      <c r="H25" s="15"/>
      <c r="I25" s="15"/>
      <c r="J25" s="15"/>
      <c r="K25" s="15"/>
      <c r="L25" s="15"/>
      <c r="M25" s="15"/>
      <c r="N25" s="15"/>
      <c r="O25" s="15"/>
      <c r="P25" s="15"/>
      <c r="Q25" s="15"/>
      <c r="R25" s="15"/>
      <c r="S25" s="15"/>
      <c r="T25" s="15"/>
      <c r="U25" s="15"/>
      <c r="V25" s="15"/>
      <c r="W25" s="15"/>
      <c r="X25" s="15"/>
    </row>
    <row r="26" spans="1:31" x14ac:dyDescent="0.3">
      <c r="A26" s="9"/>
      <c r="B26" s="9"/>
      <c r="C26" s="9"/>
      <c r="D26" s="15"/>
      <c r="E26" s="15"/>
      <c r="F26" s="15"/>
      <c r="G26" s="15"/>
      <c r="H26" s="15"/>
      <c r="I26" s="15"/>
      <c r="J26" s="15"/>
      <c r="K26" s="15"/>
      <c r="L26" s="15"/>
      <c r="M26" s="15"/>
      <c r="N26" s="15"/>
      <c r="O26" s="15"/>
      <c r="P26" s="15"/>
      <c r="Q26" s="15"/>
      <c r="R26" s="15"/>
      <c r="S26" s="15"/>
      <c r="T26" s="15"/>
      <c r="U26" s="15"/>
      <c r="V26" s="15"/>
      <c r="W26" s="15"/>
      <c r="X26" s="15"/>
    </row>
    <row r="27" spans="1:31" x14ac:dyDescent="0.3">
      <c r="A27" s="9"/>
      <c r="B27" s="9"/>
      <c r="C27" s="9"/>
      <c r="D27" s="15"/>
      <c r="E27" s="15"/>
      <c r="F27" s="15"/>
      <c r="G27" s="15"/>
      <c r="H27" s="15"/>
      <c r="I27" s="15"/>
      <c r="J27" s="15"/>
      <c r="K27" s="15"/>
      <c r="L27" s="15"/>
      <c r="M27" s="15"/>
      <c r="N27" s="15"/>
      <c r="O27" s="15"/>
      <c r="P27" s="15"/>
      <c r="Q27" s="15"/>
      <c r="R27" s="15"/>
      <c r="S27" s="15"/>
      <c r="T27" s="15"/>
      <c r="U27" s="15"/>
      <c r="V27" s="15"/>
      <c r="W27" s="15"/>
      <c r="X27" s="15"/>
    </row>
    <row r="28" spans="1:31" x14ac:dyDescent="0.3">
      <c r="A28" s="9"/>
      <c r="B28" s="9"/>
      <c r="C28" s="9"/>
      <c r="D28" s="15"/>
      <c r="E28" s="15"/>
      <c r="F28" s="15"/>
      <c r="G28" s="15"/>
      <c r="H28" s="15"/>
      <c r="I28" s="15"/>
      <c r="J28" s="15"/>
      <c r="K28" s="15"/>
      <c r="L28" s="15"/>
      <c r="M28" s="15"/>
      <c r="N28" s="15"/>
      <c r="O28" s="15"/>
      <c r="P28" s="15"/>
      <c r="Q28" s="15"/>
      <c r="R28" s="15"/>
      <c r="S28" s="15"/>
      <c r="T28" s="15"/>
      <c r="U28" s="15"/>
      <c r="V28" s="15"/>
      <c r="W28" s="15"/>
      <c r="X28" s="15"/>
    </row>
    <row r="29" spans="1:31" x14ac:dyDescent="0.3">
      <c r="A29" s="9"/>
      <c r="B29" s="9"/>
      <c r="C29" s="9"/>
      <c r="D29" s="15"/>
      <c r="E29" s="15"/>
      <c r="F29" s="15"/>
      <c r="G29" s="15"/>
      <c r="H29" s="15"/>
      <c r="I29" s="15"/>
      <c r="J29" s="15"/>
      <c r="K29" s="15"/>
      <c r="L29" s="15"/>
      <c r="M29" s="15"/>
      <c r="N29" s="15"/>
      <c r="O29" s="15"/>
      <c r="P29" s="15"/>
      <c r="Q29" s="15"/>
      <c r="R29" s="15"/>
      <c r="S29" s="15"/>
      <c r="T29" s="15"/>
      <c r="U29" s="15"/>
      <c r="V29" s="15"/>
      <c r="W29" s="15"/>
      <c r="X29" s="15"/>
    </row>
    <row r="30" spans="1:31" x14ac:dyDescent="0.3">
      <c r="A30" s="9"/>
      <c r="B30" s="9"/>
      <c r="C30" s="9"/>
      <c r="D30" s="15"/>
      <c r="E30" s="15"/>
      <c r="F30" s="15"/>
      <c r="G30" s="15"/>
      <c r="H30" s="15"/>
      <c r="I30" s="15"/>
      <c r="J30" s="15"/>
      <c r="K30" s="15"/>
      <c r="L30" s="15"/>
      <c r="M30" s="15"/>
      <c r="N30" s="15"/>
      <c r="O30" s="15"/>
      <c r="P30" s="15"/>
      <c r="Q30" s="15"/>
      <c r="R30" s="15"/>
      <c r="S30" s="15"/>
      <c r="T30" s="15"/>
      <c r="U30" s="15"/>
      <c r="V30" s="15"/>
      <c r="W30" s="15"/>
      <c r="X30" s="15"/>
    </row>
    <row r="31" spans="1:31" x14ac:dyDescent="0.3">
      <c r="A31" s="9"/>
      <c r="B31" s="9"/>
      <c r="C31" s="9"/>
      <c r="D31" s="15"/>
      <c r="E31" s="15"/>
      <c r="F31" s="15"/>
      <c r="G31" s="15"/>
      <c r="H31" s="15"/>
      <c r="I31" s="15"/>
      <c r="J31" s="15"/>
      <c r="K31" s="15"/>
      <c r="L31" s="15"/>
      <c r="M31" s="15"/>
      <c r="N31" s="15"/>
      <c r="O31" s="15"/>
      <c r="P31" s="15"/>
      <c r="Q31" s="15"/>
      <c r="R31" s="15"/>
      <c r="S31" s="15"/>
      <c r="T31" s="15"/>
      <c r="U31" s="15"/>
      <c r="V31" s="15"/>
      <c r="W31" s="15"/>
      <c r="X31" s="15"/>
    </row>
    <row r="32" spans="1:31" x14ac:dyDescent="0.3">
      <c r="A32" s="9"/>
      <c r="B32" s="9"/>
      <c r="C32" s="9"/>
      <c r="D32" s="15"/>
      <c r="E32" s="15"/>
      <c r="F32" s="15"/>
      <c r="G32" s="15"/>
      <c r="H32" s="15"/>
      <c r="I32" s="15"/>
      <c r="J32" s="15"/>
      <c r="K32" s="15"/>
      <c r="L32" s="15"/>
      <c r="M32" s="15"/>
      <c r="N32" s="15"/>
      <c r="O32" s="15"/>
      <c r="P32" s="15"/>
      <c r="Q32" s="15"/>
      <c r="R32" s="15"/>
      <c r="S32" s="15"/>
      <c r="T32" s="15"/>
      <c r="U32" s="15"/>
      <c r="V32" s="15"/>
      <c r="W32" s="15"/>
      <c r="X32" s="15"/>
    </row>
    <row r="33" spans="1:24" x14ac:dyDescent="0.3">
      <c r="A33" s="9"/>
      <c r="B33" s="9"/>
      <c r="C33" s="9"/>
      <c r="D33" s="15"/>
      <c r="E33" s="15"/>
      <c r="F33" s="15"/>
      <c r="G33" s="15"/>
      <c r="H33" s="15"/>
      <c r="I33" s="15"/>
      <c r="J33" s="15"/>
      <c r="K33" s="15"/>
      <c r="L33" s="15"/>
      <c r="M33" s="15"/>
      <c r="N33" s="15"/>
      <c r="O33" s="15"/>
      <c r="P33" s="15"/>
      <c r="Q33" s="15"/>
      <c r="R33" s="15"/>
      <c r="S33" s="15"/>
      <c r="T33" s="15"/>
      <c r="U33" s="15"/>
      <c r="V33" s="15"/>
      <c r="W33" s="15"/>
      <c r="X33" s="15"/>
    </row>
    <row r="34" spans="1:24" x14ac:dyDescent="0.3">
      <c r="A34" s="9"/>
      <c r="B34" s="9"/>
      <c r="C34" s="9"/>
      <c r="D34" s="15"/>
      <c r="E34" s="15"/>
      <c r="F34" s="15"/>
      <c r="G34" s="15"/>
      <c r="H34" s="15"/>
      <c r="I34" s="15"/>
      <c r="J34" s="15"/>
      <c r="K34" s="15"/>
      <c r="L34" s="15"/>
      <c r="M34" s="15"/>
      <c r="N34" s="15"/>
      <c r="O34" s="15"/>
      <c r="P34" s="15"/>
      <c r="Q34" s="15"/>
      <c r="R34" s="15"/>
      <c r="S34" s="15"/>
      <c r="T34" s="15"/>
      <c r="U34" s="15"/>
      <c r="V34" s="15"/>
      <c r="W34" s="15"/>
      <c r="X34" s="15"/>
    </row>
    <row r="35" spans="1:24" x14ac:dyDescent="0.3">
      <c r="A35" s="9"/>
      <c r="B35" s="9"/>
      <c r="C35" s="9"/>
      <c r="D35" s="15"/>
      <c r="E35" s="15"/>
      <c r="F35" s="15"/>
      <c r="G35" s="15"/>
      <c r="H35" s="15"/>
      <c r="I35" s="15"/>
      <c r="J35" s="15"/>
      <c r="K35" s="15"/>
      <c r="L35" s="15"/>
      <c r="M35" s="15"/>
      <c r="N35" s="15"/>
      <c r="O35" s="15"/>
      <c r="P35" s="15"/>
      <c r="Q35" s="15"/>
      <c r="R35" s="15"/>
      <c r="S35" s="15"/>
      <c r="T35" s="15"/>
      <c r="U35" s="15"/>
      <c r="V35" s="15"/>
      <c r="W35" s="15"/>
      <c r="X35"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FBCFA-DC1A-4EEB-8F5F-0421DC7B0C52}">
  <sheetPr>
    <tabColor rgb="FFFFFF00"/>
  </sheetPr>
  <dimension ref="A1:AB46"/>
  <sheetViews>
    <sheetView showGridLines="0" showRowColHeaders="0" zoomScaleNormal="100" workbookViewId="0">
      <selection activeCell="S1" sqref="S1"/>
    </sheetView>
  </sheetViews>
  <sheetFormatPr defaultRowHeight="14.4" x14ac:dyDescent="0.3"/>
  <cols>
    <col min="28" max="28" width="11" bestFit="1" customWidth="1"/>
  </cols>
  <sheetData>
    <row r="1" spans="1:28" x14ac:dyDescent="0.3">
      <c r="A1" s="9"/>
      <c r="B1" s="9"/>
      <c r="C1" s="9"/>
      <c r="D1" s="9"/>
      <c r="E1" s="9"/>
      <c r="F1" s="9"/>
      <c r="G1" s="9"/>
      <c r="H1" s="9"/>
      <c r="I1" s="9"/>
      <c r="J1" s="9"/>
      <c r="K1" s="9"/>
      <c r="L1" s="9"/>
      <c r="M1" s="9"/>
      <c r="N1" s="9"/>
      <c r="O1" s="9"/>
      <c r="P1" s="9"/>
      <c r="Q1" s="9"/>
      <c r="R1" s="9"/>
      <c r="S1" s="9"/>
      <c r="T1" s="9"/>
      <c r="U1" s="9"/>
      <c r="V1" s="9"/>
      <c r="W1" s="9"/>
      <c r="X1" s="9"/>
      <c r="AB1" s="8"/>
    </row>
    <row r="2" spans="1:28" x14ac:dyDescent="0.3">
      <c r="A2" s="9"/>
      <c r="B2" s="9"/>
      <c r="C2" s="9"/>
      <c r="D2" s="9"/>
      <c r="E2" s="9"/>
      <c r="F2" s="9"/>
      <c r="G2" s="9"/>
      <c r="H2" s="9"/>
      <c r="I2" s="9"/>
      <c r="J2" s="9"/>
      <c r="K2" s="9"/>
      <c r="L2" s="9"/>
      <c r="M2" s="9"/>
      <c r="N2" s="9"/>
      <c r="O2" s="9"/>
      <c r="P2" s="9"/>
      <c r="Q2" s="9"/>
      <c r="R2" s="9"/>
      <c r="S2" s="9"/>
      <c r="T2" s="9"/>
      <c r="U2" s="9"/>
      <c r="V2" s="9"/>
      <c r="W2" s="9"/>
      <c r="X2" s="9"/>
    </row>
    <row r="3" spans="1:28" x14ac:dyDescent="0.3">
      <c r="A3" s="9"/>
      <c r="B3" s="9"/>
      <c r="C3" s="9"/>
      <c r="D3" s="9"/>
      <c r="E3" s="9"/>
      <c r="F3" s="9"/>
      <c r="G3" s="9"/>
      <c r="H3" s="9"/>
      <c r="I3" s="9"/>
      <c r="J3" s="9"/>
      <c r="K3" s="9"/>
      <c r="L3" s="9"/>
      <c r="M3" s="9"/>
      <c r="N3" s="9"/>
      <c r="O3" s="9"/>
      <c r="P3" s="9"/>
      <c r="Q3" s="9"/>
      <c r="R3" s="9"/>
      <c r="S3" s="9"/>
      <c r="T3" s="9"/>
      <c r="U3" s="9"/>
      <c r="V3" s="9"/>
      <c r="W3" s="9"/>
      <c r="X3" s="9"/>
    </row>
    <row r="4" spans="1:28" x14ac:dyDescent="0.3">
      <c r="A4" s="9"/>
      <c r="B4" s="9"/>
      <c r="C4" s="9"/>
      <c r="D4" s="9"/>
      <c r="E4" s="9"/>
      <c r="F4" s="9"/>
      <c r="G4" s="9"/>
      <c r="H4" s="9"/>
      <c r="I4" s="9"/>
      <c r="J4" s="9"/>
      <c r="K4" s="9"/>
      <c r="L4" s="9"/>
      <c r="M4" s="9"/>
      <c r="N4" s="9"/>
      <c r="O4" s="9"/>
      <c r="P4" s="9"/>
      <c r="Q4" s="9"/>
      <c r="R4" s="9"/>
      <c r="S4" s="9"/>
      <c r="T4" s="9"/>
      <c r="U4" s="9"/>
      <c r="V4" s="9"/>
      <c r="W4" s="9"/>
      <c r="X4" s="9"/>
    </row>
    <row r="5" spans="1:28" x14ac:dyDescent="0.3">
      <c r="A5" s="9"/>
      <c r="B5" s="9"/>
      <c r="C5" s="9"/>
      <c r="D5" s="9"/>
      <c r="E5" s="9"/>
      <c r="F5" s="9"/>
      <c r="G5" s="9"/>
      <c r="H5" s="9"/>
      <c r="I5" s="9"/>
      <c r="J5" s="9"/>
      <c r="K5" s="9"/>
      <c r="L5" s="9"/>
      <c r="M5" s="9"/>
      <c r="N5" s="9"/>
      <c r="O5" s="9"/>
      <c r="P5" s="9"/>
      <c r="Q5" s="9"/>
      <c r="R5" s="9"/>
      <c r="S5" s="9"/>
      <c r="T5" s="9"/>
      <c r="U5" s="9"/>
      <c r="V5" s="9"/>
      <c r="W5" s="9"/>
      <c r="X5" s="9"/>
    </row>
    <row r="6" spans="1:28" x14ac:dyDescent="0.3">
      <c r="A6" s="9"/>
      <c r="B6" s="9"/>
      <c r="C6" s="9"/>
      <c r="D6" s="9"/>
      <c r="E6" s="9"/>
      <c r="F6" s="9"/>
      <c r="G6" s="9"/>
      <c r="H6" s="9"/>
      <c r="I6" s="9"/>
      <c r="J6" s="9"/>
      <c r="K6" s="9"/>
      <c r="L6" s="9"/>
      <c r="M6" s="9"/>
      <c r="N6" s="9"/>
      <c r="O6" s="9"/>
      <c r="P6" s="9"/>
      <c r="Q6" s="9"/>
      <c r="R6" s="9"/>
      <c r="S6" s="9"/>
      <c r="T6" s="9"/>
      <c r="U6" s="9"/>
      <c r="V6" s="9"/>
      <c r="W6" s="9"/>
      <c r="X6" s="9"/>
    </row>
    <row r="7" spans="1:28" x14ac:dyDescent="0.3">
      <c r="A7" s="9"/>
      <c r="B7" s="9"/>
      <c r="C7" s="9"/>
      <c r="D7" s="15"/>
      <c r="E7" s="15"/>
      <c r="F7" s="15"/>
      <c r="G7" s="15"/>
      <c r="H7" s="15"/>
      <c r="I7" s="15"/>
      <c r="J7" s="15"/>
      <c r="K7" s="15"/>
      <c r="L7" s="15"/>
      <c r="M7" s="15"/>
      <c r="N7" s="15"/>
      <c r="O7" s="15"/>
      <c r="P7" s="15"/>
      <c r="Q7" s="15"/>
      <c r="R7" s="15"/>
      <c r="S7" s="15"/>
      <c r="T7" s="15"/>
      <c r="U7" s="15"/>
      <c r="V7" s="15"/>
      <c r="W7" s="15"/>
      <c r="X7" s="15"/>
    </row>
    <row r="8" spans="1:28" x14ac:dyDescent="0.3">
      <c r="A8" s="9"/>
      <c r="B8" s="9"/>
      <c r="C8" s="9"/>
      <c r="D8" s="15"/>
      <c r="E8" s="15"/>
      <c r="F8" s="15"/>
      <c r="G8" s="15"/>
      <c r="H8" s="15"/>
      <c r="I8" s="15"/>
      <c r="J8" s="15"/>
      <c r="K8" s="15"/>
      <c r="L8" s="15"/>
      <c r="M8" s="15"/>
      <c r="N8" s="15"/>
      <c r="O8" s="15"/>
      <c r="P8" s="15"/>
      <c r="Q8" s="15"/>
      <c r="R8" s="15"/>
      <c r="S8" s="15"/>
      <c r="T8" s="15"/>
      <c r="U8" s="15"/>
      <c r="V8" s="15"/>
      <c r="W8" s="15"/>
      <c r="X8" s="15"/>
    </row>
    <row r="9" spans="1:28" x14ac:dyDescent="0.3">
      <c r="A9" s="9"/>
      <c r="B9" s="9"/>
      <c r="C9" s="9"/>
      <c r="D9" s="15"/>
      <c r="E9" s="15"/>
      <c r="F9" s="15"/>
      <c r="G9" s="15"/>
      <c r="H9" s="15"/>
      <c r="I9" s="15"/>
      <c r="J9" s="15"/>
      <c r="K9" s="15"/>
      <c r="L9" s="15"/>
      <c r="M9" s="15"/>
      <c r="N9" s="15"/>
      <c r="O9" s="15"/>
      <c r="P9" s="15"/>
      <c r="Q9" s="15"/>
      <c r="R9" s="15"/>
      <c r="S9" s="15"/>
      <c r="T9" s="15"/>
      <c r="U9" s="15"/>
      <c r="V9" s="15"/>
      <c r="W9" s="15"/>
      <c r="X9" s="15"/>
    </row>
    <row r="10" spans="1:28" x14ac:dyDescent="0.3">
      <c r="A10" s="9"/>
      <c r="B10" s="9"/>
      <c r="C10" s="9"/>
      <c r="D10" s="15"/>
      <c r="E10" s="15"/>
      <c r="F10" s="15"/>
      <c r="G10" s="15"/>
      <c r="H10" s="15"/>
      <c r="I10" s="15"/>
      <c r="J10" s="15"/>
      <c r="K10" s="15"/>
      <c r="L10" s="15"/>
      <c r="M10" s="15"/>
      <c r="N10" s="15"/>
      <c r="O10" s="15"/>
      <c r="P10" s="15"/>
      <c r="Q10" s="15"/>
      <c r="R10" s="15"/>
      <c r="S10" s="15"/>
      <c r="T10" s="15"/>
      <c r="U10" s="15"/>
      <c r="V10" s="15"/>
      <c r="W10" s="15"/>
      <c r="X10" s="15"/>
    </row>
    <row r="11" spans="1:28" x14ac:dyDescent="0.3">
      <c r="A11" s="9"/>
      <c r="B11" s="9"/>
      <c r="C11" s="9"/>
      <c r="D11" s="15"/>
      <c r="E11" s="15"/>
      <c r="F11" s="15"/>
      <c r="G11" s="15"/>
      <c r="H11" s="15"/>
      <c r="I11" s="15"/>
      <c r="J11" s="15"/>
      <c r="K11" s="15"/>
      <c r="L11" s="15"/>
      <c r="M11" s="15"/>
      <c r="N11" s="15"/>
      <c r="O11" s="15"/>
      <c r="P11" s="15"/>
      <c r="Q11" s="15"/>
      <c r="R11" s="15"/>
      <c r="S11" s="15"/>
      <c r="T11" s="15"/>
      <c r="U11" s="15"/>
      <c r="V11" s="15"/>
      <c r="W11" s="15"/>
      <c r="X11" s="15"/>
    </row>
    <row r="12" spans="1:28" ht="31.2" x14ac:dyDescent="0.3">
      <c r="A12" s="9"/>
      <c r="B12" s="9"/>
      <c r="C12" s="9"/>
      <c r="D12" s="16"/>
      <c r="E12" s="16"/>
      <c r="F12" s="16"/>
      <c r="G12" s="16"/>
      <c r="H12" s="16"/>
      <c r="I12" s="15"/>
      <c r="J12" s="15"/>
      <c r="K12" s="15"/>
      <c r="L12" s="15"/>
      <c r="M12" s="15"/>
      <c r="N12" s="15"/>
      <c r="O12" s="15"/>
      <c r="P12" s="15"/>
      <c r="Q12" s="15"/>
      <c r="R12" s="15"/>
      <c r="S12" s="15"/>
      <c r="T12" s="15"/>
      <c r="U12" s="15"/>
      <c r="V12" s="15"/>
      <c r="W12" s="15"/>
      <c r="X12" s="15"/>
    </row>
    <row r="13" spans="1:28" ht="31.2" x14ac:dyDescent="0.3">
      <c r="A13" s="9"/>
      <c r="B13" s="9"/>
      <c r="C13" s="9"/>
      <c r="D13" s="16"/>
      <c r="E13" s="16"/>
      <c r="F13" s="16"/>
      <c r="G13" s="16"/>
      <c r="H13" s="16"/>
      <c r="I13" s="15"/>
      <c r="J13" s="15"/>
      <c r="K13" s="15"/>
      <c r="L13" s="15"/>
      <c r="M13" s="15"/>
      <c r="N13" s="15"/>
      <c r="O13" s="15"/>
      <c r="P13" s="15"/>
      <c r="Q13" s="15"/>
      <c r="R13" s="15"/>
      <c r="S13" s="15"/>
      <c r="T13" s="15"/>
      <c r="U13" s="15"/>
      <c r="V13" s="15"/>
      <c r="W13" s="15"/>
      <c r="X13" s="15"/>
    </row>
    <row r="14" spans="1:28" x14ac:dyDescent="0.3">
      <c r="A14" s="9"/>
      <c r="B14" s="9"/>
      <c r="C14" s="9"/>
      <c r="D14" s="15"/>
      <c r="E14" s="15"/>
      <c r="F14" s="15"/>
      <c r="G14" s="15"/>
      <c r="H14" s="15"/>
      <c r="I14" s="15"/>
      <c r="J14" s="15"/>
      <c r="K14" s="15"/>
      <c r="L14" s="15"/>
      <c r="M14" s="15"/>
      <c r="N14" s="15"/>
      <c r="O14" s="15"/>
      <c r="P14" s="15"/>
      <c r="Q14" s="15"/>
      <c r="R14" s="15"/>
      <c r="S14" s="15"/>
      <c r="T14" s="15"/>
      <c r="U14" s="15"/>
      <c r="V14" s="15"/>
      <c r="W14" s="15"/>
      <c r="X14" s="15"/>
    </row>
    <row r="15" spans="1:28" x14ac:dyDescent="0.3">
      <c r="A15" s="9"/>
      <c r="B15" s="9"/>
      <c r="C15" s="9"/>
      <c r="D15" s="15"/>
      <c r="E15" s="15"/>
      <c r="F15" s="15"/>
      <c r="G15" s="15"/>
      <c r="H15" s="15"/>
      <c r="I15" s="15"/>
      <c r="J15" s="15"/>
      <c r="K15" s="15"/>
      <c r="L15" s="15"/>
      <c r="M15" s="15"/>
      <c r="N15" s="15"/>
      <c r="O15" s="15"/>
      <c r="P15" s="15"/>
      <c r="Q15" s="15"/>
      <c r="R15" s="15"/>
      <c r="S15" s="15"/>
      <c r="T15" s="15"/>
      <c r="U15" s="15"/>
      <c r="V15" s="15"/>
      <c r="W15" s="15"/>
      <c r="X15" s="15"/>
    </row>
    <row r="16" spans="1:28" x14ac:dyDescent="0.3">
      <c r="A16" s="9"/>
      <c r="B16" s="9"/>
      <c r="C16" s="9"/>
      <c r="D16" s="15"/>
      <c r="E16" s="15"/>
      <c r="F16" s="15"/>
      <c r="G16" s="15"/>
      <c r="H16" s="15"/>
      <c r="I16" s="15"/>
      <c r="J16" s="15"/>
      <c r="K16" s="15"/>
      <c r="L16" s="15"/>
      <c r="M16" s="15"/>
      <c r="N16" s="15"/>
      <c r="O16" s="15"/>
      <c r="P16" s="15"/>
      <c r="Q16" s="15"/>
      <c r="R16" s="15"/>
      <c r="S16" s="15"/>
      <c r="T16" s="15"/>
      <c r="U16" s="15"/>
      <c r="V16" s="15"/>
      <c r="W16" s="15"/>
      <c r="X16" s="15"/>
    </row>
    <row r="17" spans="1:24" x14ac:dyDescent="0.3">
      <c r="A17" s="9"/>
      <c r="B17" s="9"/>
      <c r="C17" s="9"/>
      <c r="D17" s="15"/>
      <c r="E17" s="15"/>
      <c r="F17" s="15"/>
      <c r="G17" s="15"/>
      <c r="H17" s="15"/>
      <c r="I17" s="15"/>
      <c r="J17" s="15"/>
      <c r="K17" s="15"/>
      <c r="L17" s="15"/>
      <c r="M17" s="15"/>
      <c r="N17" s="15"/>
      <c r="O17" s="15"/>
      <c r="P17" s="15"/>
      <c r="Q17" s="15"/>
      <c r="R17" s="15"/>
      <c r="S17" s="15"/>
      <c r="T17" s="15"/>
      <c r="U17" s="15"/>
      <c r="V17" s="15"/>
      <c r="W17" s="15"/>
      <c r="X17" s="15"/>
    </row>
    <row r="18" spans="1:24" x14ac:dyDescent="0.3">
      <c r="A18" s="9"/>
      <c r="B18" s="9"/>
      <c r="C18" s="9"/>
      <c r="D18" s="15"/>
      <c r="E18" s="15"/>
      <c r="F18" s="15"/>
      <c r="G18" s="15"/>
      <c r="H18" s="15"/>
      <c r="I18" s="15"/>
      <c r="J18" s="15"/>
      <c r="K18" s="15"/>
      <c r="L18" s="15"/>
      <c r="M18" s="15"/>
      <c r="N18" s="15"/>
      <c r="O18" s="15"/>
      <c r="P18" s="15"/>
      <c r="Q18" s="15"/>
      <c r="R18" s="15"/>
      <c r="S18" s="15"/>
      <c r="T18" s="15"/>
      <c r="U18" s="15"/>
      <c r="V18" s="15"/>
      <c r="W18" s="15"/>
      <c r="X18" s="15"/>
    </row>
    <row r="19" spans="1:24" x14ac:dyDescent="0.3">
      <c r="A19" s="9"/>
      <c r="B19" s="9"/>
      <c r="C19" s="9"/>
      <c r="D19" s="15"/>
      <c r="E19" s="15"/>
      <c r="F19" s="15"/>
      <c r="G19" s="15"/>
      <c r="H19" s="15"/>
      <c r="I19" s="15"/>
      <c r="J19" s="15"/>
      <c r="K19" s="15"/>
      <c r="L19" s="15"/>
      <c r="M19" s="15"/>
      <c r="N19" s="15"/>
      <c r="O19" s="15"/>
      <c r="P19" s="15"/>
      <c r="Q19" s="15"/>
      <c r="R19" s="15"/>
      <c r="S19" s="15"/>
      <c r="T19" s="15"/>
      <c r="U19" s="15"/>
      <c r="V19" s="15"/>
      <c r="W19" s="15"/>
      <c r="X19" s="15"/>
    </row>
    <row r="20" spans="1:24" x14ac:dyDescent="0.3">
      <c r="A20" s="9"/>
      <c r="B20" s="9"/>
      <c r="C20" s="9"/>
      <c r="D20" s="15"/>
      <c r="E20" s="15"/>
      <c r="F20" s="15"/>
      <c r="G20" s="15"/>
      <c r="H20" s="15"/>
      <c r="I20" s="15"/>
      <c r="J20" s="15"/>
      <c r="K20" s="15"/>
      <c r="L20" s="15"/>
      <c r="M20" s="15"/>
      <c r="N20" s="15"/>
      <c r="O20" s="15"/>
      <c r="P20" s="15"/>
      <c r="Q20" s="15"/>
      <c r="R20" s="15"/>
      <c r="S20" s="15"/>
      <c r="T20" s="15"/>
      <c r="U20" s="15"/>
      <c r="V20" s="15"/>
      <c r="W20" s="15"/>
      <c r="X20" s="15"/>
    </row>
    <row r="21" spans="1:24" x14ac:dyDescent="0.3">
      <c r="A21" s="9"/>
      <c r="B21" s="9"/>
      <c r="C21" s="9"/>
      <c r="D21" s="15"/>
      <c r="E21" s="15"/>
      <c r="F21" s="15"/>
      <c r="G21" s="15"/>
      <c r="H21" s="15"/>
      <c r="I21" s="15"/>
      <c r="J21" s="15"/>
      <c r="K21" s="15"/>
      <c r="L21" s="15"/>
      <c r="M21" s="15"/>
      <c r="N21" s="15"/>
      <c r="O21" s="15"/>
      <c r="P21" s="15"/>
      <c r="Q21" s="15"/>
      <c r="R21" s="15"/>
      <c r="S21" s="15"/>
      <c r="T21" s="15"/>
      <c r="U21" s="15"/>
      <c r="V21" s="15"/>
      <c r="W21" s="15"/>
      <c r="X21" s="15"/>
    </row>
    <row r="22" spans="1:24" x14ac:dyDescent="0.3">
      <c r="A22" s="9"/>
      <c r="B22" s="9"/>
      <c r="C22" s="9"/>
      <c r="D22" s="15"/>
      <c r="E22" s="15"/>
      <c r="F22" s="15"/>
      <c r="G22" s="15"/>
      <c r="H22" s="15"/>
      <c r="I22" s="15"/>
      <c r="J22" s="15"/>
      <c r="K22" s="15"/>
      <c r="L22" s="15"/>
      <c r="M22" s="15"/>
      <c r="N22" s="15"/>
      <c r="O22" s="15"/>
      <c r="P22" s="15"/>
      <c r="Q22" s="15"/>
      <c r="R22" s="15"/>
      <c r="S22" s="15"/>
      <c r="T22" s="15"/>
      <c r="U22" s="15"/>
      <c r="V22" s="15"/>
      <c r="W22" s="15"/>
      <c r="X22" s="15"/>
    </row>
    <row r="23" spans="1:24" x14ac:dyDescent="0.3">
      <c r="A23" s="9"/>
      <c r="B23" s="9"/>
      <c r="C23" s="9"/>
      <c r="D23" s="15"/>
      <c r="E23" s="15"/>
      <c r="F23" s="15"/>
      <c r="G23" s="15"/>
      <c r="H23" s="15"/>
      <c r="I23" s="15"/>
      <c r="J23" s="15"/>
      <c r="K23" s="15"/>
      <c r="L23" s="15"/>
      <c r="M23" s="15"/>
      <c r="N23" s="15"/>
      <c r="O23" s="15"/>
      <c r="P23" s="15"/>
      <c r="Q23" s="15"/>
      <c r="R23" s="15"/>
      <c r="S23" s="15"/>
      <c r="T23" s="15"/>
      <c r="U23" s="15"/>
      <c r="V23" s="15"/>
      <c r="W23" s="15"/>
      <c r="X23" s="15"/>
    </row>
    <row r="24" spans="1:24" x14ac:dyDescent="0.3">
      <c r="A24" s="9"/>
      <c r="B24" s="9"/>
      <c r="C24" s="9"/>
      <c r="D24" s="15"/>
      <c r="E24" s="15"/>
      <c r="F24" s="15"/>
      <c r="G24" s="15"/>
      <c r="H24" s="15"/>
      <c r="I24" s="15"/>
      <c r="J24" s="15"/>
      <c r="K24" s="15"/>
      <c r="L24" s="15"/>
      <c r="M24" s="15"/>
      <c r="N24" s="15"/>
      <c r="O24" s="15"/>
      <c r="P24" s="15"/>
      <c r="Q24" s="15"/>
      <c r="R24" s="15"/>
      <c r="S24" s="15"/>
      <c r="T24" s="15"/>
      <c r="U24" s="15"/>
      <c r="V24" s="15"/>
      <c r="W24" s="15"/>
      <c r="X24" s="15"/>
    </row>
    <row r="25" spans="1:24" x14ac:dyDescent="0.3">
      <c r="A25" s="9"/>
      <c r="B25" s="9"/>
      <c r="C25" s="9"/>
      <c r="D25" s="15"/>
      <c r="E25" s="15"/>
      <c r="F25" s="15"/>
      <c r="G25" s="15"/>
      <c r="H25" s="15"/>
      <c r="I25" s="15"/>
      <c r="J25" s="15"/>
      <c r="K25" s="15"/>
      <c r="L25" s="15"/>
      <c r="M25" s="15"/>
      <c r="N25" s="15"/>
      <c r="O25" s="15"/>
      <c r="P25" s="15"/>
      <c r="Q25" s="15"/>
      <c r="R25" s="15"/>
      <c r="S25" s="15"/>
      <c r="T25" s="15"/>
      <c r="U25" s="15"/>
      <c r="V25" s="15"/>
      <c r="W25" s="15"/>
      <c r="X25" s="15"/>
    </row>
    <row r="26" spans="1:24" x14ac:dyDescent="0.3">
      <c r="A26" s="9"/>
      <c r="B26" s="9"/>
      <c r="C26" s="9"/>
      <c r="D26" s="15"/>
      <c r="E26" s="15"/>
      <c r="F26" s="15"/>
      <c r="G26" s="15"/>
      <c r="H26" s="15"/>
      <c r="I26" s="15"/>
      <c r="J26" s="15"/>
      <c r="K26" s="15"/>
      <c r="L26" s="15"/>
      <c r="M26" s="15"/>
      <c r="N26" s="15"/>
      <c r="O26" s="15"/>
      <c r="P26" s="15"/>
      <c r="Q26" s="15"/>
      <c r="R26" s="15"/>
      <c r="S26" s="15"/>
      <c r="T26" s="15"/>
      <c r="U26" s="15"/>
      <c r="V26" s="15"/>
      <c r="W26" s="15"/>
      <c r="X26" s="15"/>
    </row>
    <row r="27" spans="1:24" x14ac:dyDescent="0.3">
      <c r="A27" s="9"/>
      <c r="B27" s="9"/>
      <c r="C27" s="9"/>
      <c r="D27" s="15"/>
      <c r="E27" s="15"/>
      <c r="F27" s="15"/>
      <c r="G27" s="15"/>
      <c r="H27" s="15"/>
      <c r="I27" s="15"/>
      <c r="J27" s="15"/>
      <c r="K27" s="15"/>
      <c r="L27" s="15"/>
      <c r="M27" s="15"/>
      <c r="N27" s="15"/>
      <c r="O27" s="15"/>
      <c r="P27" s="15"/>
      <c r="Q27" s="15"/>
      <c r="R27" s="15"/>
      <c r="S27" s="15"/>
      <c r="T27" s="15"/>
      <c r="U27" s="15"/>
      <c r="V27" s="15"/>
      <c r="W27" s="15"/>
      <c r="X27" s="15"/>
    </row>
    <row r="28" spans="1:24" x14ac:dyDescent="0.3">
      <c r="A28" s="9"/>
      <c r="B28" s="9"/>
      <c r="C28" s="9"/>
      <c r="D28" s="15"/>
      <c r="E28" s="15"/>
      <c r="F28" s="15"/>
      <c r="G28" s="15"/>
      <c r="H28" s="15"/>
      <c r="I28" s="15"/>
      <c r="J28" s="15"/>
      <c r="K28" s="15"/>
      <c r="L28" s="15"/>
      <c r="M28" s="15"/>
      <c r="N28" s="15"/>
      <c r="O28" s="15"/>
      <c r="P28" s="15"/>
      <c r="Q28" s="15"/>
      <c r="R28" s="15"/>
      <c r="S28" s="15"/>
      <c r="T28" s="15"/>
      <c r="U28" s="15"/>
      <c r="V28" s="15"/>
      <c r="W28" s="15"/>
      <c r="X28" s="15"/>
    </row>
    <row r="29" spans="1:24" x14ac:dyDescent="0.3">
      <c r="A29" s="9"/>
      <c r="B29" s="9"/>
      <c r="C29" s="9"/>
      <c r="D29" s="15"/>
      <c r="E29" s="15"/>
      <c r="F29" s="15"/>
      <c r="G29" s="15"/>
      <c r="H29" s="15"/>
      <c r="I29" s="15"/>
      <c r="J29" s="15"/>
      <c r="K29" s="15"/>
      <c r="L29" s="15"/>
      <c r="M29" s="15"/>
      <c r="N29" s="15"/>
      <c r="O29" s="15"/>
      <c r="P29" s="15"/>
      <c r="Q29" s="15"/>
      <c r="R29" s="15"/>
      <c r="S29" s="15"/>
      <c r="T29" s="15"/>
      <c r="U29" s="15"/>
      <c r="V29" s="15"/>
      <c r="W29" s="15"/>
      <c r="X29" s="15"/>
    </row>
    <row r="30" spans="1:24" x14ac:dyDescent="0.3">
      <c r="A30" s="9"/>
      <c r="B30" s="9"/>
      <c r="C30" s="9"/>
      <c r="D30" s="15"/>
      <c r="E30" s="15"/>
      <c r="F30" s="15"/>
      <c r="G30" s="15"/>
      <c r="H30" s="15"/>
      <c r="I30" s="15"/>
      <c r="J30" s="15"/>
      <c r="K30" s="15"/>
      <c r="L30" s="15"/>
      <c r="M30" s="15"/>
      <c r="N30" s="15"/>
      <c r="O30" s="15"/>
      <c r="P30" s="15"/>
      <c r="Q30" s="15"/>
      <c r="R30" s="15"/>
      <c r="S30" s="15"/>
      <c r="T30" s="15"/>
      <c r="U30" s="15"/>
      <c r="V30" s="15"/>
      <c r="W30" s="15"/>
      <c r="X30" s="15"/>
    </row>
    <row r="31" spans="1:24" x14ac:dyDescent="0.3">
      <c r="A31" s="9"/>
      <c r="B31" s="9"/>
      <c r="C31" s="9"/>
      <c r="D31" s="15"/>
      <c r="E31" s="15"/>
      <c r="F31" s="15"/>
      <c r="G31" s="15"/>
      <c r="H31" s="15"/>
      <c r="I31" s="15"/>
      <c r="J31" s="15"/>
      <c r="K31" s="15"/>
      <c r="L31" s="15"/>
      <c r="M31" s="15"/>
      <c r="N31" s="15"/>
      <c r="O31" s="15"/>
      <c r="P31" s="15"/>
      <c r="Q31" s="15"/>
      <c r="R31" s="15"/>
      <c r="S31" s="15"/>
      <c r="T31" s="15"/>
      <c r="U31" s="15"/>
      <c r="V31" s="15"/>
      <c r="W31" s="15"/>
      <c r="X31" s="15"/>
    </row>
    <row r="32" spans="1:24" x14ac:dyDescent="0.3">
      <c r="A32" s="9"/>
      <c r="B32" s="9"/>
      <c r="C32" s="9"/>
      <c r="D32" s="15"/>
      <c r="E32" s="15"/>
      <c r="F32" s="15"/>
      <c r="G32" s="15"/>
      <c r="H32" s="15"/>
      <c r="I32" s="15"/>
      <c r="J32" s="15"/>
      <c r="K32" s="15"/>
      <c r="L32" s="15"/>
      <c r="M32" s="15"/>
      <c r="N32" s="15"/>
      <c r="O32" s="15"/>
      <c r="P32" s="15"/>
      <c r="Q32" s="15"/>
      <c r="R32" s="15"/>
      <c r="S32" s="15"/>
      <c r="T32" s="15"/>
      <c r="U32" s="15"/>
      <c r="V32" s="15"/>
      <c r="W32" s="15"/>
      <c r="X32" s="15"/>
    </row>
    <row r="33" spans="1:24" x14ac:dyDescent="0.3">
      <c r="A33" s="9"/>
      <c r="B33" s="9"/>
      <c r="C33" s="9"/>
      <c r="D33" s="15"/>
      <c r="E33" s="15"/>
      <c r="F33" s="15"/>
      <c r="G33" s="15"/>
      <c r="H33" s="15"/>
      <c r="I33" s="15"/>
      <c r="J33" s="15"/>
      <c r="K33" s="15"/>
      <c r="L33" s="15"/>
      <c r="M33" s="15"/>
      <c r="N33" s="15"/>
      <c r="O33" s="15"/>
      <c r="P33" s="15"/>
      <c r="Q33" s="15"/>
      <c r="R33" s="15"/>
      <c r="S33" s="15"/>
      <c r="T33" s="15"/>
      <c r="U33" s="15"/>
      <c r="V33" s="15"/>
      <c r="W33" s="15"/>
      <c r="X33" s="15"/>
    </row>
    <row r="34" spans="1:24" x14ac:dyDescent="0.3">
      <c r="A34" s="9"/>
      <c r="B34" s="9"/>
      <c r="C34" s="9"/>
      <c r="D34" s="15"/>
      <c r="E34" s="15"/>
      <c r="F34" s="15"/>
      <c r="G34" s="15"/>
      <c r="H34" s="15"/>
      <c r="I34" s="15"/>
      <c r="J34" s="15"/>
      <c r="K34" s="15"/>
      <c r="L34" s="15"/>
      <c r="M34" s="15"/>
      <c r="N34" s="15"/>
      <c r="O34" s="15"/>
      <c r="P34" s="15"/>
      <c r="Q34" s="15"/>
      <c r="R34" s="15"/>
      <c r="S34" s="15"/>
      <c r="T34" s="15"/>
      <c r="U34" s="15"/>
      <c r="V34" s="15"/>
      <c r="W34" s="15"/>
      <c r="X34" s="15"/>
    </row>
    <row r="35" spans="1:24" x14ac:dyDescent="0.3">
      <c r="A35" s="9"/>
      <c r="B35" s="9"/>
      <c r="C35" s="9"/>
      <c r="D35" s="15"/>
      <c r="E35" s="15"/>
      <c r="F35" s="15"/>
      <c r="G35" s="15"/>
      <c r="H35" s="15"/>
      <c r="I35" s="15"/>
      <c r="J35" s="15"/>
      <c r="K35" s="15"/>
      <c r="L35" s="15"/>
      <c r="M35" s="15"/>
      <c r="N35" s="15"/>
      <c r="O35" s="15"/>
      <c r="P35" s="15"/>
      <c r="Q35" s="15"/>
      <c r="R35" s="15"/>
      <c r="S35" s="15"/>
      <c r="T35" s="15"/>
      <c r="U35" s="15"/>
      <c r="V35" s="15"/>
      <c r="W35" s="15"/>
      <c r="X35" s="15"/>
    </row>
    <row r="46" spans="1:24" x14ac:dyDescent="0.3">
      <c r="F46" t="s">
        <v>152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662C329-5CF5-43F7-B4F9-E1E35777AED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production_output</vt:lpstr>
      <vt:lpstr>oee_daily</vt:lpstr>
      <vt:lpstr>maintenance_logs</vt:lpstr>
      <vt:lpstr>machines</vt:lpstr>
      <vt:lpstr>downtime_events</vt:lpstr>
      <vt:lpstr>Sheet4</vt:lpstr>
      <vt:lpstr>Pivot_1</vt:lpstr>
      <vt:lpstr>Pivvot_2</vt:lpstr>
      <vt:lpstr>Production&amp;Quality</vt:lpstr>
      <vt:lpstr>Maintenance</vt:lpstr>
      <vt:lpstr>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ايمان سعيد سلامه عبد المجيد</dc:creator>
  <cp:lastModifiedBy>ايمان سعيد سلامه عبد المجيد</cp:lastModifiedBy>
  <cp:lastPrinted>2026-06-17T01:08:33Z</cp:lastPrinted>
  <dcterms:created xsi:type="dcterms:W3CDTF">2026-06-14T22:55:50Z</dcterms:created>
  <dcterms:modified xsi:type="dcterms:W3CDTF">2026-06-17T23:18:07Z</dcterms:modified>
</cp:coreProperties>
</file>