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<sst xmlns="http://schemas.openxmlformats.org/spreadsheetml/2006/main" count="53" uniqueCount="53">
  <si>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commit</t>
  </si>
  <si>
    <t>说明</t>
  </si>
  <si>
    <t>综合频率</t>
  </si>
  <si>
    <t>综合面积</t>
  </si>
  <si>
    <t>仿真周期数</t>
  </si>
  <si>
    <t>指令数</t>
  </si>
  <si>
    <t>CPI</t>
  </si>
  <si>
    <t>IPC</t>
  </si>
  <si>
    <t>取数据计数器</t>
  </si>
  <si>
    <t>取数据平均周期</t>
  </si>
  <si>
    <t>JMP指令计数器</t>
  </si>
  <si>
    <t>JPM指令平均执行周期</t>
  </si>
  <si>
    <t>BRANCH指令计数器</t>
  </si>
  <si>
    <t>BRANCH指令平均执行周期</t>
  </si>
  <si>
    <t>LOAD指令计数器</t>
  </si>
  <si>
    <t>LOAD指令平均执行周期</t>
  </si>
  <si>
    <t>STORE指令计数器</t>
  </si>
  <si>
    <t>STORE指令平均执行周期</t>
  </si>
  <si>
    <t>AL指令计数器</t>
  </si>
  <si>
    <t>AL指令平均执行周期</t>
  </si>
  <si>
    <t>CSR指令计数器</t>
  </si>
  <si>
    <t>CSR指令平均执行周期</t>
  </si>
  <si>
    <t>ECALL/EBREAK指令计数器</t>
  </si>
  <si>
    <t>ECALL/EBREAK指令平均执行周期</t>
  </si>
  <si>
    <t>FENCE.I指令计数器</t>
  </si>
  <si>
    <t>FENCE.I指令平均执行周期</t>
  </si>
  <si>
    <t>缓存访问次数</t>
  </si>
  <si>
    <t>缓存命中次数</t>
  </si>
  <si>
    <t>缓存命中率</t>
  </si>
  <si>
    <t>平均缓存访问时间</t>
  </si>
  <si>
    <t>平均缓存惩罚时间</t>
  </si>
  <si>
    <t>AMAT</t>
  </si>
  <si>
    <t>后续为计算结果</t>
  </si>
  <si>
    <t>平均指令执行周期</t>
  </si>
  <si>
    <t>平均指令取值周期</t>
  </si>
  <si>
    <t>ce55f5540399bdb8a3d1741edd4e8ae37753ab7a</t>
  </si>
  <si>
    <t>添加APBDelayer</t>
  </si>
  <si>
    <t>460MHz</t>
  </si>
  <si>
    <t>4d9008b04cd0701e16dc66ec3f65e49cc502e84a</t>
  </si>
  <si>
    <t>添加简易缓存: Total-64B, Block:4B</t>
  </si>
  <si>
    <t>470MHz</t>
  </si>
  <si>
    <t>ac72db88deafb54f3437bbd375ec32bc95e1ae12</t>
  </si>
  <si>
    <t>缓存设计优化: Total-64B, Block: 32B</t>
  </si>
  <si>
    <t>462.078MHz</t>
  </si>
  <si>
    <t>70f5e4b5baef25e84f06cb2e1e2f89f57e233ec9</t>
  </si>
  <si>
    <t>评估缓存: Total-64B, Block-64B</t>
  </si>
  <si>
    <t>471.967MHz</t>
  </si>
  <si>
    <t>27b68aee619528bd05d42c2b3cd2d0fd388d6bf7</t>
  </si>
  <si>
    <t>WBU-&gt;IFU-&gt;IDU改为多周期，缓存设计改为64B, 32B</t>
  </si>
  <si>
    <t>501.113MHz</t>
  </si>
  <si>
    <t>e551b191d5e4342230310f05500170c2a50cb3aa</t>
  </si>
  <si>
    <t>实现流水线</t>
  </si>
  <si>
    <t>445.189MHz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</si>
</sst>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_ "/>
    <numFmt numFmtId="178" formatCode="#,##0.000000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文泉驿微米黑"/>
      <charset val="134"/>
    </font>
    <font>
      <sz val="11"/>
      <color rgb="FFFFFF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N7"/>
  <sheetViews>
    <sheetView tabSelected="1" topLeftCell="AB1" workbookViewId="0">
      <selection activeCell="AI10" sqref="AI10"/>
    </sheetView>
  </sheetViews>
  <sheetFormatPr defaultColWidth="9" defaultRowHeight="15" outlineLevelRow="6"/>
  <cols>
    <col min="1" max="1" width="14.5833333333333" style="3" customWidth="1"/>
    <col min="2" max="2" width="14.5833333333333" style="4" customWidth="1"/>
    <col min="3" max="4" width="14.5833333333333" style="5" customWidth="1"/>
    <col min="5" max="6" width="14.5833333333333" style="6" customWidth="1"/>
    <col min="7" max="8" width="14.5833333333333" style="7" customWidth="1"/>
    <col min="9" max="9" width="14.5833333333333" style="6" customWidth="1"/>
    <col min="10" max="10" width="14.5833333333333" style="5" customWidth="1"/>
    <col min="11" max="11" width="14.5833333333333" style="6" customWidth="1"/>
    <col min="12" max="12" width="14.5833333333333" style="5" customWidth="1"/>
    <col min="13" max="13" width="14.5833333333333" style="6" customWidth="1"/>
    <col min="14" max="14" width="14.5833333333333" style="5" customWidth="1"/>
    <col min="15" max="15" width="14.5833333333333" style="6" customWidth="1"/>
    <col min="16" max="16" width="14.5833333333333" style="5" customWidth="1"/>
    <col min="17" max="17" width="14.5833333333333" style="6" customWidth="1"/>
    <col min="18" max="18" width="14.5833333333333" style="5" customWidth="1"/>
    <col min="19" max="19" width="14.5833333333333" style="6" customWidth="1"/>
    <col min="20" max="20" width="14.5833333333333" style="5" customWidth="1"/>
    <col min="21" max="21" width="14.5833333333333" style="6" customWidth="1"/>
    <col min="22" max="22" width="14.5833333333333" style="5" customWidth="1"/>
    <col min="23" max="23" width="14.5833333333333" style="6" customWidth="1"/>
    <col min="24" max="24" width="14.5833333333333" style="5" customWidth="1"/>
    <col min="25" max="28" width="14.5833333333333" style="6" customWidth="1"/>
    <col min="29" max="32" width="14.5833333333333" style="7" customWidth="1"/>
    <col min="33" max="35" width="14.5833333333333" style="8" customWidth="1"/>
    <col min="36" max="36" width="14.5833333333333" style="4" customWidth="1"/>
    <col min="37" max="40" width="14.5833333333333" style="9" customWidth="1"/>
  </cols>
  <sheetData>
    <row r="1" s="1" customFormat="1" ht="50" customHeight="1" spans="1:40">
      <c r="A1" s="10" t="s">
        <v>0</v>
      </c>
      <c r="B1" s="10" t="s">
        <v>1</v>
      </c>
      <c r="C1" s="11" t="s">
        <v>2</v>
      </c>
      <c r="D1" s="11" t="s">
        <v>3</v>
      </c>
      <c r="E1" s="14" t="s">
        <v>4</v>
      </c>
      <c r="F1" s="14" t="s">
        <v>5</v>
      </c>
      <c r="G1" s="15" t="s">
        <v>6</v>
      </c>
      <c r="H1" s="15" t="s">
        <v>7</v>
      </c>
      <c r="I1" s="14" t="s">
        <v>8</v>
      </c>
      <c r="J1" s="11" t="s">
        <v>9</v>
      </c>
      <c r="K1" s="14" t="s">
        <v>10</v>
      </c>
      <c r="L1" s="11" t="s">
        <v>11</v>
      </c>
      <c r="M1" s="14" t="s">
        <v>12</v>
      </c>
      <c r="N1" s="11" t="s">
        <v>13</v>
      </c>
      <c r="O1" s="14" t="s">
        <v>14</v>
      </c>
      <c r="P1" s="11" t="s">
        <v>15</v>
      </c>
      <c r="Q1" s="14" t="s">
        <v>16</v>
      </c>
      <c r="R1" s="11" t="s">
        <v>17</v>
      </c>
      <c r="S1" s="14" t="s">
        <v>18</v>
      </c>
      <c r="T1" s="11" t="s">
        <v>19</v>
      </c>
      <c r="U1" s="14" t="s">
        <v>20</v>
      </c>
      <c r="V1" s="11" t="s">
        <v>21</v>
      </c>
      <c r="W1" s="14" t="s">
        <v>22</v>
      </c>
      <c r="X1" s="11" t="s">
        <v>23</v>
      </c>
      <c r="Y1" s="14" t="s">
        <v>24</v>
      </c>
      <c r="Z1" s="11" t="s">
        <v>25</v>
      </c>
      <c r="AA1" s="17" t="s">
        <v>26</v>
      </c>
      <c r="AB1" s="17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9" t="s">
        <v>32</v>
      </c>
      <c r="AH1" s="20" t="s">
        <v>33</v>
      </c>
      <c r="AI1" s="20" t="s">
        <v>34</v>
      </c>
      <c r="AJ1" s="21"/>
      <c r="AK1" s="9"/>
      <c r="AL1" s="9"/>
      <c r="AM1" s="9"/>
      <c r="AN1" s="9"/>
    </row>
    <row r="2" s="2" customFormat="1" ht="50" customHeight="1" spans="1:40">
      <c r="A2" s="3" t="s">
        <v>35</v>
      </c>
      <c r="B2" s="12" t="s">
        <v>36</v>
      </c>
      <c r="C2" s="13" t="s">
        <v>37</v>
      </c>
      <c r="D2" s="13">
        <v>19926.06</v>
      </c>
      <c r="E2" s="3">
        <v>7916089010</v>
      </c>
      <c r="F2" s="3">
        <v>196243122</v>
      </c>
      <c r="G2" s="3">
        <v>40.34</v>
      </c>
      <c r="H2" s="3">
        <v>0.024789</v>
      </c>
      <c r="I2" s="3">
        <v>15954862</v>
      </c>
      <c r="J2" s="3">
        <v>48.541034</v>
      </c>
      <c r="K2" s="3">
        <v>4071016</v>
      </c>
      <c r="L2" s="3">
        <v>2</v>
      </c>
      <c r="M2" s="3">
        <v>52759794</v>
      </c>
      <c r="N2" s="3">
        <v>2</v>
      </c>
      <c r="O2" s="3">
        <v>15954862</v>
      </c>
      <c r="P2" s="3">
        <v>52.541034</v>
      </c>
      <c r="Q2" s="3">
        <v>7241375</v>
      </c>
      <c r="R2" s="3">
        <v>28.286903</v>
      </c>
      <c r="S2" s="3">
        <v>116216072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/>
      <c r="Z2" s="3"/>
      <c r="AA2" s="3"/>
      <c r="AB2" s="3"/>
      <c r="AC2" s="3"/>
      <c r="AD2" s="3"/>
      <c r="AE2" s="3"/>
      <c r="AF2" s="3"/>
      <c r="AG2" s="3"/>
      <c r="AH2" s="22">
        <f>($K2*$L2+$M2*$N2+$O2*$P2+$Q2*$R2+$S2*$T2+$U2*$V2+$W2*$X2+$Y2*$Z2)/$F2</f>
        <v>7.07904957310521</v>
      </c>
      <c r="AI2" s="22">
        <f>$G2-$AH2</f>
        <v>33.2609504268948</v>
      </c>
      <c r="AJ2" s="4"/>
      <c r="AK2" s="4"/>
      <c r="AL2" s="4"/>
      <c r="AM2" s="4"/>
      <c r="AN2" s="4"/>
    </row>
    <row r="3" s="2" customFormat="1" ht="50" customHeight="1" spans="1:40">
      <c r="A3" s="3" t="s">
        <v>38</v>
      </c>
      <c r="B3" s="12" t="s">
        <v>39</v>
      </c>
      <c r="C3" s="13" t="s">
        <v>40</v>
      </c>
      <c r="D3" s="13">
        <v>31364.858</v>
      </c>
      <c r="E3" s="3">
        <v>3664478516</v>
      </c>
      <c r="F3" s="3">
        <v>196237829</v>
      </c>
      <c r="G3" s="3">
        <v>18.67366</v>
      </c>
      <c r="H3" s="3">
        <v>0.053551</v>
      </c>
      <c r="I3" s="3">
        <v>15954592</v>
      </c>
      <c r="J3" s="3">
        <v>46.696262</v>
      </c>
      <c r="K3" s="3">
        <v>4070935</v>
      </c>
      <c r="L3" s="3">
        <v>2</v>
      </c>
      <c r="M3" s="3">
        <v>52759602</v>
      </c>
      <c r="N3" s="3">
        <v>2</v>
      </c>
      <c r="O3" s="3">
        <v>15954592</v>
      </c>
      <c r="P3" s="3">
        <v>49.696262</v>
      </c>
      <c r="Q3" s="3">
        <v>7241117</v>
      </c>
      <c r="R3" s="3">
        <v>26.386494</v>
      </c>
      <c r="S3" s="3">
        <v>116211580</v>
      </c>
      <c r="T3" s="3">
        <v>2</v>
      </c>
      <c r="U3" s="3">
        <v>2</v>
      </c>
      <c r="V3" s="3">
        <v>2</v>
      </c>
      <c r="W3" s="3">
        <v>1</v>
      </c>
      <c r="X3" s="3">
        <v>2</v>
      </c>
      <c r="Y3" s="3"/>
      <c r="Z3" s="3"/>
      <c r="AA3" s="3">
        <v>196042461</v>
      </c>
      <c r="AB3" s="3">
        <v>145706428</v>
      </c>
      <c r="AC3" s="3">
        <v>74.323913</v>
      </c>
      <c r="AD3" s="3">
        <v>2.256761</v>
      </c>
      <c r="AE3" s="3">
        <v>33.669864</v>
      </c>
      <c r="AF3" s="3">
        <v>10.901864</v>
      </c>
      <c r="AG3" s="3"/>
      <c r="AH3" s="22">
        <f>($K3*$L3+$M3*$N3+$O3*$P3+$Q3*$R3+$S3*$T3+$U3*$V3+$W3*$X3+$Y3*$Z3)/$F3</f>
        <v>6.77767136533549</v>
      </c>
      <c r="AI3" s="22">
        <f>$G3-$AH3</f>
        <v>11.8959886346645</v>
      </c>
      <c r="AJ3" s="4"/>
      <c r="AK3" s="4"/>
      <c r="AL3" s="4"/>
      <c r="AM3" s="4"/>
      <c r="AN3" s="4"/>
    </row>
    <row r="4" s="2" customFormat="1" ht="50" customHeight="1" spans="1:40">
      <c r="A4" s="3" t="s">
        <v>41</v>
      </c>
      <c r="B4" s="12" t="s">
        <v>42</v>
      </c>
      <c r="C4" s="13" t="s">
        <v>43</v>
      </c>
      <c r="D4" s="13">
        <v>28068.852</v>
      </c>
      <c r="E4" s="3">
        <v>2677557554</v>
      </c>
      <c r="F4" s="3">
        <v>196236510</v>
      </c>
      <c r="G4" s="3">
        <v>13.644543</v>
      </c>
      <c r="H4" s="3">
        <v>0.073289</v>
      </c>
      <c r="I4" s="3">
        <v>15954592</v>
      </c>
      <c r="J4" s="3">
        <v>31.947217</v>
      </c>
      <c r="K4" s="3">
        <v>4070930</v>
      </c>
      <c r="L4" s="3">
        <v>2</v>
      </c>
      <c r="M4" s="3">
        <v>52759108</v>
      </c>
      <c r="N4" s="3">
        <v>2</v>
      </c>
      <c r="O4" s="3">
        <v>15954592</v>
      </c>
      <c r="P4" s="3">
        <v>34.947217</v>
      </c>
      <c r="Q4" s="3">
        <v>7241106</v>
      </c>
      <c r="R4" s="3">
        <v>29.672741</v>
      </c>
      <c r="S4" s="3">
        <v>116210771</v>
      </c>
      <c r="T4" s="3">
        <v>2</v>
      </c>
      <c r="U4" s="3">
        <v>2</v>
      </c>
      <c r="V4" s="3">
        <v>2</v>
      </c>
      <c r="W4" s="3">
        <v>1</v>
      </c>
      <c r="X4" s="3">
        <v>2</v>
      </c>
      <c r="Y4" s="3">
        <v>0</v>
      </c>
      <c r="Z4" s="3">
        <v>0</v>
      </c>
      <c r="AA4" s="3">
        <v>196041130</v>
      </c>
      <c r="AB4" s="3">
        <v>183395047</v>
      </c>
      <c r="AC4" s="3">
        <v>93.549271</v>
      </c>
      <c r="AD4" s="3">
        <v>2.064507</v>
      </c>
      <c r="AE4" s="3">
        <v>75.683682</v>
      </c>
      <c r="AF4" s="3">
        <v>6.946657</v>
      </c>
      <c r="AG4" s="3"/>
      <c r="AH4" s="22">
        <f>($K4*$L4+$M4*$N4+$O4*$P4+$Q4*$R4+$S4*$T4+$U4*$V4+$W4*$X4+$Y4*$Z4)/$F4</f>
        <v>5.69982454163096</v>
      </c>
      <c r="AI4" s="22">
        <f>$G4-$AH4</f>
        <v>7.94471845836904</v>
      </c>
      <c r="AJ4" s="4"/>
      <c r="AK4" s="4"/>
      <c r="AL4" s="4"/>
      <c r="AM4" s="4"/>
      <c r="AN4" s="4"/>
    </row>
    <row r="5" s="2" customFormat="1" ht="50" customHeight="1" spans="1:40">
      <c r="A5" s="3" t="s">
        <v>44</v>
      </c>
      <c r="B5" s="12" t="s">
        <v>45</v>
      </c>
      <c r="C5" s="13" t="s">
        <v>46</v>
      </c>
      <c r="D5" s="13">
        <v>26190.626</v>
      </c>
      <c r="E5" s="3">
        <v>3165161454</v>
      </c>
      <c r="F5" s="3">
        <v>196237441</v>
      </c>
      <c r="G5" s="3">
        <v>16.129243</v>
      </c>
      <c r="H5" s="3">
        <v>0.061999</v>
      </c>
      <c r="I5" s="3">
        <v>15954623</v>
      </c>
      <c r="J5" s="3">
        <v>31.312973</v>
      </c>
      <c r="K5" s="3">
        <v>4070950</v>
      </c>
      <c r="L5" s="3">
        <v>2</v>
      </c>
      <c r="M5" s="3">
        <v>52759447</v>
      </c>
      <c r="N5" s="3">
        <v>2</v>
      </c>
      <c r="O5" s="3">
        <v>15954623</v>
      </c>
      <c r="P5" s="3">
        <v>34.312973</v>
      </c>
      <c r="Q5" s="3">
        <v>7241132</v>
      </c>
      <c r="R5" s="3">
        <v>28.988039</v>
      </c>
      <c r="S5" s="3">
        <v>116211286</v>
      </c>
      <c r="T5" s="3">
        <v>2</v>
      </c>
      <c r="U5" s="3">
        <v>2</v>
      </c>
      <c r="V5" s="3">
        <v>2</v>
      </c>
      <c r="W5" s="3">
        <v>1</v>
      </c>
      <c r="X5" s="3">
        <v>2</v>
      </c>
      <c r="Y5" s="3">
        <v>0</v>
      </c>
      <c r="Z5" s="3">
        <v>0</v>
      </c>
      <c r="AA5" s="3">
        <v>196042061</v>
      </c>
      <c r="AB5" s="3">
        <v>185750545</v>
      </c>
      <c r="AC5" s="3">
        <v>94.750353</v>
      </c>
      <c r="AD5" s="3">
        <v>2.052496</v>
      </c>
      <c r="AE5" s="3">
        <v>142.071521</v>
      </c>
      <c r="AF5" s="3">
        <v>9.51075</v>
      </c>
      <c r="AG5" s="3"/>
      <c r="AH5" s="22">
        <f>($K5*$L5+$M5*$N5+$O5*$P5+$Q5*$R5+$S5*$T5+$U5*$V5+$W5*$X5+$Y5*$Z5)/$F5</f>
        <v>5.6229847445082</v>
      </c>
      <c r="AI5" s="22">
        <f>$G5-$AH5</f>
        <v>10.5062582554918</v>
      </c>
      <c r="AJ5" s="4"/>
      <c r="AK5" s="4"/>
      <c r="AL5" s="4"/>
      <c r="AM5" s="4"/>
      <c r="AN5" s="4"/>
    </row>
    <row r="6" s="2" customFormat="1" ht="50" customHeight="1" spans="1:40">
      <c r="A6" s="3" t="s">
        <v>47</v>
      </c>
      <c r="B6" s="12" t="s">
        <v>48</v>
      </c>
      <c r="C6" s="13" t="s">
        <v>49</v>
      </c>
      <c r="D6" s="13">
        <v>28113.274</v>
      </c>
      <c r="E6" s="3">
        <v>3067386575</v>
      </c>
      <c r="F6" s="3">
        <v>196236739</v>
      </c>
      <c r="G6" s="3">
        <v>15.631052</v>
      </c>
      <c r="H6" s="3">
        <v>0.063975</v>
      </c>
      <c r="I6" s="3">
        <v>15954564</v>
      </c>
      <c r="J6" s="3">
        <v>31.661066</v>
      </c>
      <c r="K6" s="3">
        <v>4070915</v>
      </c>
      <c r="L6" s="3">
        <v>4</v>
      </c>
      <c r="M6" s="3">
        <v>52759194</v>
      </c>
      <c r="N6" s="3">
        <v>4</v>
      </c>
      <c r="O6" s="3">
        <v>15954564</v>
      </c>
      <c r="P6" s="3">
        <v>36.661066</v>
      </c>
      <c r="Q6" s="3">
        <v>7241091</v>
      </c>
      <c r="R6" s="3">
        <v>32.118955</v>
      </c>
      <c r="S6" s="3">
        <v>116210972</v>
      </c>
      <c r="T6" s="3">
        <v>4</v>
      </c>
      <c r="U6" s="3">
        <v>2</v>
      </c>
      <c r="V6" s="3">
        <v>4</v>
      </c>
      <c r="W6" s="3">
        <v>1</v>
      </c>
      <c r="X6" s="3">
        <v>4</v>
      </c>
      <c r="Y6" s="3">
        <v>0</v>
      </c>
      <c r="Z6" s="3">
        <v>0</v>
      </c>
      <c r="AA6" s="3">
        <v>196041380</v>
      </c>
      <c r="AB6" s="3">
        <v>183395328</v>
      </c>
      <c r="AC6" s="3">
        <v>93.549295</v>
      </c>
      <c r="AD6" s="3">
        <v>2.064507</v>
      </c>
      <c r="AE6" s="3">
        <v>75.580292</v>
      </c>
      <c r="AF6" s="3">
        <v>6.939969</v>
      </c>
      <c r="AG6" s="3"/>
      <c r="AH6" s="22">
        <f>($K6*$L6+$M6*$N6+$O6*$P6+$Q6*$R6+$S6*$T6+$U6*$V6+$W6*$X6+$Y6*$Z6)/$F6</f>
        <v>7.69301377243702</v>
      </c>
      <c r="AI6" s="22">
        <f>$G6-$AH6</f>
        <v>7.93803822756298</v>
      </c>
      <c r="AJ6" s="4"/>
      <c r="AK6" s="4"/>
      <c r="AL6" s="4"/>
      <c r="AM6" s="4"/>
      <c r="AN6" s="4"/>
    </row>
    <row r="7" s="2" customFormat="1" ht="50" customHeight="1" spans="1:40">
      <c r="A7" s="3" t="s">
        <v>50</v>
      </c>
      <c r="B7" s="12" t="s">
        <v>51</v>
      </c>
      <c r="C7" s="13" t="s">
        <v>52</v>
      </c>
      <c r="D7" s="13">
        <v>27044.752</v>
      </c>
      <c r="E7" s="16">
        <v>2832067782</v>
      </c>
      <c r="F7" s="16">
        <v>196236563</v>
      </c>
      <c r="G7" s="16">
        <v>14.431907</v>
      </c>
      <c r="H7" s="16">
        <v>0.069291</v>
      </c>
      <c r="I7" s="16">
        <v>15954569</v>
      </c>
      <c r="J7" s="16">
        <v>36.314566</v>
      </c>
      <c r="K7" s="16">
        <v>4070900</v>
      </c>
      <c r="L7" s="16">
        <v>13.026464</v>
      </c>
      <c r="M7" s="16">
        <v>52759169</v>
      </c>
      <c r="N7" s="16">
        <v>7.824075</v>
      </c>
      <c r="O7" s="16">
        <v>15954569</v>
      </c>
      <c r="P7" s="16">
        <v>53.939874</v>
      </c>
      <c r="Q7" s="16">
        <v>7241076</v>
      </c>
      <c r="R7" s="16">
        <v>55.822663</v>
      </c>
      <c r="S7" s="16">
        <v>116210846</v>
      </c>
      <c r="T7" s="16">
        <v>8.739205</v>
      </c>
      <c r="U7" s="16">
        <v>2</v>
      </c>
      <c r="V7" s="16">
        <v>17.5</v>
      </c>
      <c r="W7" s="16">
        <v>1</v>
      </c>
      <c r="X7" s="16">
        <v>4</v>
      </c>
      <c r="Y7" s="16">
        <v>0</v>
      </c>
      <c r="Z7" s="16">
        <v>0</v>
      </c>
      <c r="AA7" s="16">
        <v>199364515</v>
      </c>
      <c r="AB7" s="16">
        <v>186600512</v>
      </c>
      <c r="AC7" s="16">
        <v>93.597656</v>
      </c>
      <c r="AD7" s="16">
        <v>3.415041</v>
      </c>
      <c r="AE7" s="16">
        <v>100.002427</v>
      </c>
      <c r="AF7" s="16">
        <v>9.817541</v>
      </c>
      <c r="AG7" s="3"/>
      <c r="AH7" s="22">
        <f>$G7-$AI7</f>
        <v>4.614366</v>
      </c>
      <c r="AI7" s="22">
        <f>$AF7</f>
        <v>9.817541</v>
      </c>
      <c r="AJ7" s="4"/>
      <c r="AK7" s="4"/>
      <c r="AL7" s="4"/>
      <c r="AM7" s="4"/>
      <c r="AN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focused_xy</cp:lastModifiedBy>
  <dcterms:created xsi:type="dcterms:W3CDTF">2024-11-15T05:51:00Z</dcterms:created>
  <dcterms:modified xsi:type="dcterms:W3CDTF">2024-11-26T09:56:03Z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2693D5B4C84DB53C52752B672DC43DF4_42</vt:lpwstr>
  </property>
  <property fmtid="{D5CDD505-2E9C-101B-9397-08002B2CF9AE}" pid="3" name="KSOProductBuildVer">
    <vt:lpwstr>2052-12.1.0.17900</vt:lpwstr>
  </property>
</Properties>
</file>