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_Veda2p0_Public\EU_TIMES_Veda2.0\SuppXLS\"/>
    </mc:Choice>
  </mc:AlternateContent>
  <xr:revisionPtr revIDLastSave="0" documentId="13_ncr:1_{FCB795DA-E565-4216-A7DB-0CB9EC10728D}" xr6:coauthVersionLast="47" xr6:coauthVersionMax="47" xr10:uidLastSave="{00000000-0000-0000-0000-000000000000}"/>
  <bookViews>
    <workbookView xWindow="-120" yWindow="-120" windowWidth="29040" windowHeight="15990" firstSheet="3" activeTab="4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C108" i="38" s="1"/>
  <c r="AB146" i="38"/>
  <c r="AA146" i="38"/>
  <c r="AA108" i="38" s="1"/>
  <c r="O146" i="38"/>
  <c r="O108" i="38" s="1"/>
  <c r="Z146" i="38"/>
  <c r="Z108" i="38" s="1"/>
  <c r="Y146" i="38"/>
  <c r="Y108" i="38" s="1"/>
  <c r="X146" i="38"/>
  <c r="X108" i="38" s="1"/>
  <c r="W146" i="38"/>
  <c r="V146" i="38"/>
  <c r="V108" i="38" s="1"/>
  <c r="T146" i="38"/>
  <c r="U146" i="38"/>
  <c r="U108" i="38" s="1"/>
  <c r="S146" i="38"/>
  <c r="R146" i="38"/>
  <c r="R108" i="38" s="1"/>
  <c r="Q146" i="38"/>
  <c r="Q108" i="38" s="1"/>
  <c r="T147" i="38"/>
  <c r="T109" i="38" s="1"/>
  <c r="R147" i="38"/>
  <c r="R109" i="38" s="1"/>
  <c r="Q147" i="38"/>
  <c r="Q109" i="38" s="1"/>
  <c r="P147" i="38"/>
  <c r="AM147" i="38"/>
  <c r="O147" i="38"/>
  <c r="N147" i="38"/>
  <c r="AL147" i="38"/>
  <c r="AL109" i="38" s="1"/>
  <c r="AJ147" i="38"/>
  <c r="M147" i="38"/>
  <c r="M109" i="38" s="1"/>
  <c r="L147" i="38"/>
  <c r="K147" i="38"/>
  <c r="J147" i="38"/>
  <c r="AQ147" i="38"/>
  <c r="I147" i="38"/>
  <c r="AK147" i="38"/>
  <c r="AR147" i="38"/>
  <c r="AR109" i="38" s="1"/>
  <c r="AP147" i="38"/>
  <c r="AO147" i="38"/>
  <c r="AO109" i="38" s="1"/>
  <c r="AN147" i="38"/>
  <c r="AI147" i="38"/>
  <c r="AI109" i="38" s="1"/>
  <c r="AH147" i="38"/>
  <c r="AH109" i="38" s="1"/>
  <c r="AG147" i="38"/>
  <c r="AF147" i="38"/>
  <c r="AE147" i="38"/>
  <c r="AE109" i="38" s="1"/>
  <c r="AD147" i="38"/>
  <c r="AD109" i="38" s="1"/>
  <c r="AC147" i="38"/>
  <c r="AC109" i="38" s="1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U110" i="38" s="1"/>
  <c r="H148" i="38"/>
  <c r="T148" i="38"/>
  <c r="T110" i="38" s="1"/>
  <c r="I148" i="38"/>
  <c r="I110" i="38" s="1"/>
  <c r="AP148" i="38"/>
  <c r="AP110" i="38" s="1"/>
  <c r="S148" i="38"/>
  <c r="R148" i="38"/>
  <c r="R110" i="38" s="1"/>
  <c r="AR148" i="38"/>
  <c r="AR110" i="38" s="1"/>
  <c r="P148" i="38"/>
  <c r="P110" i="38" s="1"/>
  <c r="Q148" i="38"/>
  <c r="Q110" i="38" s="1"/>
  <c r="O148" i="38"/>
  <c r="O110" i="38" s="1"/>
  <c r="N148" i="38"/>
  <c r="N110" i="38" s="1"/>
  <c r="M148" i="38"/>
  <c r="M110" i="38" s="1"/>
  <c r="AN148" i="38"/>
  <c r="AQ148" i="38"/>
  <c r="AQ110" i="38" s="1"/>
  <c r="L148" i="38"/>
  <c r="K148" i="38"/>
  <c r="J148" i="38"/>
  <c r="AO148" i="38"/>
  <c r="AO110" i="38" s="1"/>
  <c r="AM148" i="38"/>
  <c r="AM110" i="38" s="1"/>
  <c r="AL148" i="38"/>
  <c r="AB148" i="38"/>
  <c r="AK148" i="38"/>
  <c r="AJ148" i="38"/>
  <c r="AJ110" i="38" s="1"/>
  <c r="AA148" i="38"/>
  <c r="AA110" i="38" s="1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Y110" i="38" s="1"/>
  <c r="W148" i="38"/>
  <c r="AB149" i="38"/>
  <c r="Z149" i="38"/>
  <c r="Z111" i="38" s="1"/>
  <c r="Y149" i="38"/>
  <c r="Y111" i="38" s="1"/>
  <c r="AR149" i="38"/>
  <c r="AR111" i="38" s="1"/>
  <c r="X149" i="38"/>
  <c r="X111" i="38" s="1"/>
  <c r="W149" i="38"/>
  <c r="V149" i="38"/>
  <c r="V111" i="38" s="1"/>
  <c r="U149" i="38"/>
  <c r="U111" i="38" s="1"/>
  <c r="T149" i="38"/>
  <c r="T111" i="38" s="1"/>
  <c r="S149" i="38"/>
  <c r="R149" i="38"/>
  <c r="R111" i="38" s="1"/>
  <c r="Q149" i="38"/>
  <c r="Q111" i="38" s="1"/>
  <c r="H149" i="38"/>
  <c r="H111" i="38" s="1"/>
  <c r="M149" i="38"/>
  <c r="M111" i="38" s="1"/>
  <c r="N149" i="38"/>
  <c r="N111" i="38" s="1"/>
  <c r="K149" i="38"/>
  <c r="K111" i="38" s="1"/>
  <c r="P149" i="38"/>
  <c r="P111" i="38" s="1"/>
  <c r="O149" i="38"/>
  <c r="O111" i="38" s="1"/>
  <c r="L149" i="38"/>
  <c r="J149" i="38"/>
  <c r="I149" i="38"/>
  <c r="AQ149" i="38"/>
  <c r="AQ111" i="38" s="1"/>
  <c r="AP149" i="38"/>
  <c r="AP111" i="38" s="1"/>
  <c r="AO149" i="38"/>
  <c r="AO111" i="38" s="1"/>
  <c r="AN149" i="38"/>
  <c r="AL149" i="38"/>
  <c r="AL111" i="38" s="1"/>
  <c r="AK149" i="38"/>
  <c r="AM149" i="38"/>
  <c r="AM111" i="38" s="1"/>
  <c r="AA149" i="38"/>
  <c r="AA111" i="38" s="1"/>
  <c r="AE149" i="38"/>
  <c r="AE111" i="38" s="1"/>
  <c r="AJ149" i="38"/>
  <c r="AJ111" i="38" s="1"/>
  <c r="AF149" i="38"/>
  <c r="AI149" i="38"/>
  <c r="AI111" i="38" s="1"/>
  <c r="AH149" i="38"/>
  <c r="AH111" i="38" s="1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Y123" i="38" s="1"/>
  <c r="X161" i="38"/>
  <c r="X123" i="38" s="1"/>
  <c r="W161" i="38"/>
  <c r="W123" i="38" s="1"/>
  <c r="V161" i="38"/>
  <c r="U161" i="38"/>
  <c r="U123" i="38" s="1"/>
  <c r="T161" i="38"/>
  <c r="S161" i="38"/>
  <c r="S123" i="38" s="1"/>
  <c r="R161" i="38"/>
  <c r="R123" i="38" s="1"/>
  <c r="Q161" i="38"/>
  <c r="Q123" i="38" s="1"/>
  <c r="P161" i="38"/>
  <c r="O161" i="38"/>
  <c r="O123" i="38" s="1"/>
  <c r="N161" i="38"/>
  <c r="N123" i="38" s="1"/>
  <c r="M161" i="38"/>
  <c r="M123" i="38" s="1"/>
  <c r="L161" i="38"/>
  <c r="L123" i="38" s="1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V112" i="38" s="1"/>
  <c r="U150" i="38"/>
  <c r="U112" i="38" s="1"/>
  <c r="L150" i="38"/>
  <c r="L112" i="38" s="1"/>
  <c r="T150" i="38"/>
  <c r="T112" i="38" s="1"/>
  <c r="R150" i="38"/>
  <c r="R112" i="38" s="1"/>
  <c r="I150" i="38"/>
  <c r="I112" i="38" s="1"/>
  <c r="S150" i="38"/>
  <c r="J150" i="38"/>
  <c r="K150" i="38"/>
  <c r="P150" i="38"/>
  <c r="P112" i="38" s="1"/>
  <c r="N150" i="38"/>
  <c r="N112" i="38" s="1"/>
  <c r="M150" i="38"/>
  <c r="AI150" i="38"/>
  <c r="AI112" i="38" s="1"/>
  <c r="AR150" i="38"/>
  <c r="AR112" i="38" s="1"/>
  <c r="AO150" i="38"/>
  <c r="AO112" i="38" s="1"/>
  <c r="AQ150" i="38"/>
  <c r="AQ112" i="38" s="1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K110" i="38"/>
  <c r="G159" i="38"/>
  <c r="K112" i="38"/>
  <c r="G160" i="38"/>
  <c r="G163" i="38"/>
  <c r="AR108" i="38"/>
  <c r="M108" i="38"/>
  <c r="N108" i="38"/>
  <c r="AD108" i="38"/>
  <c r="AL108" i="38"/>
  <c r="AE108" i="38"/>
  <c r="AM108" i="38"/>
  <c r="P108" i="38"/>
  <c r="I108" i="38"/>
  <c r="AO108" i="38"/>
  <c r="AQ108" i="38"/>
  <c r="T108" i="38"/>
  <c r="G157" i="38"/>
  <c r="I109" i="38"/>
  <c r="Y109" i="38"/>
  <c r="Z109" i="38"/>
  <c r="AP109" i="38"/>
  <c r="K109" i="38"/>
  <c r="AA109" i="38"/>
  <c r="AQ109" i="38"/>
  <c r="L109" i="38"/>
  <c r="AJ109" i="38"/>
  <c r="U109" i="38"/>
  <c r="G156" i="38"/>
  <c r="N109" i="38"/>
  <c r="G158" i="38"/>
  <c r="AL110" i="38"/>
  <c r="X110" i="38"/>
  <c r="AJ108" i="38"/>
  <c r="I111" i="38"/>
  <c r="L111" i="38"/>
  <c r="AI108" i="38"/>
  <c r="L108" i="38"/>
  <c r="AP108" i="38"/>
  <c r="AM109" i="38"/>
  <c r="P109" i="38"/>
  <c r="AH108" i="38"/>
  <c r="X109" i="38"/>
  <c r="T123" i="38"/>
  <c r="O109" i="38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N36" i="37" s="1"/>
  <c r="N39" i="37" s="1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X125" i="38" s="1"/>
  <c r="W163" i="38"/>
  <c r="V163" i="38"/>
  <c r="U163" i="38"/>
  <c r="T163" i="38"/>
  <c r="T125" i="38" s="1"/>
  <c r="S163" i="38"/>
  <c r="S125" i="38" s="1"/>
  <c r="R163" i="38"/>
  <c r="R125" i="38" s="1"/>
  <c r="Q163" i="38"/>
  <c r="P163" i="38"/>
  <c r="O163" i="38"/>
  <c r="O125" i="38" s="1"/>
  <c r="N163" i="38"/>
  <c r="M163" i="38"/>
  <c r="M125" i="38" s="1"/>
  <c r="L163" i="38"/>
  <c r="L125" i="38" s="1"/>
  <c r="K163" i="38"/>
  <c r="K125" i="38" s="1"/>
  <c r="J163" i="38"/>
  <c r="J125" i="38" s="1"/>
  <c r="I163" i="38"/>
  <c r="T157" i="38"/>
  <c r="T119" i="38" s="1"/>
  <c r="S157" i="38"/>
  <c r="R157" i="38"/>
  <c r="R119" i="38" s="1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Q119" i="38" s="1"/>
  <c r="AP157" i="38"/>
  <c r="AO157" i="38"/>
  <c r="AO119" i="38" s="1"/>
  <c r="AN157" i="38"/>
  <c r="AM157" i="38"/>
  <c r="AM119" i="38" s="1"/>
  <c r="AL157" i="38"/>
  <c r="AL119" i="38" s="1"/>
  <c r="AK157" i="38"/>
  <c r="AJ157" i="38"/>
  <c r="AJ119" i="38" s="1"/>
  <c r="AI157" i="38"/>
  <c r="AI119" i="38" s="1"/>
  <c r="AH157" i="38"/>
  <c r="AH119" i="38" s="1"/>
  <c r="AG157" i="38"/>
  <c r="AF157" i="38"/>
  <c r="AE157" i="38"/>
  <c r="AE119" i="38" s="1"/>
  <c r="AD157" i="38"/>
  <c r="AC157" i="38"/>
  <c r="AC119" i="38" s="1"/>
  <c r="AB157" i="38"/>
  <c r="AA157" i="38"/>
  <c r="Z157" i="38"/>
  <c r="Y157" i="38"/>
  <c r="Y119" i="38" s="1"/>
  <c r="X157" i="38"/>
  <c r="W157" i="38"/>
  <c r="V157" i="38"/>
  <c r="V119" i="38" s="1"/>
  <c r="U157" i="38"/>
  <c r="U119" i="38" s="1"/>
  <c r="AF160" i="38"/>
  <c r="AE160" i="38"/>
  <c r="AD160" i="38"/>
  <c r="AD122" i="38" s="1"/>
  <c r="AC160" i="38"/>
  <c r="AC122" i="38" s="1"/>
  <c r="AB160" i="38"/>
  <c r="AA160" i="38"/>
  <c r="AA122" i="38" s="1"/>
  <c r="Z160" i="38"/>
  <c r="Z122" i="38" s="1"/>
  <c r="Y160" i="38"/>
  <c r="Y122" i="38" s="1"/>
  <c r="X160" i="38"/>
  <c r="X122" i="38" s="1"/>
  <c r="W160" i="38"/>
  <c r="H160" i="38"/>
  <c r="V160" i="38"/>
  <c r="U160" i="38"/>
  <c r="T160" i="38"/>
  <c r="T122" i="38" s="1"/>
  <c r="S160" i="38"/>
  <c r="R160" i="38"/>
  <c r="Q160" i="38"/>
  <c r="Q122" i="38" s="1"/>
  <c r="P160" i="38"/>
  <c r="P122" i="38" s="1"/>
  <c r="O160" i="38"/>
  <c r="O122" i="38" s="1"/>
  <c r="N160" i="38"/>
  <c r="N122" i="38" s="1"/>
  <c r="M160" i="38"/>
  <c r="M122" i="38" s="1"/>
  <c r="L160" i="38"/>
  <c r="L122" i="38" s="1"/>
  <c r="K160" i="38"/>
  <c r="J160" i="38"/>
  <c r="I160" i="38"/>
  <c r="I122" i="38" s="1"/>
  <c r="AR160" i="38"/>
  <c r="AQ160" i="38"/>
  <c r="AP160" i="38"/>
  <c r="AP122" i="38" s="1"/>
  <c r="AO160" i="38"/>
  <c r="AN160" i="38"/>
  <c r="AM160" i="38"/>
  <c r="AM122" i="38" s="1"/>
  <c r="AL160" i="38"/>
  <c r="AL122" i="38" s="1"/>
  <c r="AK160" i="38"/>
  <c r="AJ160" i="38"/>
  <c r="AI160" i="38"/>
  <c r="AH160" i="38"/>
  <c r="AH122" i="38" s="1"/>
  <c r="AG160" i="38"/>
  <c r="K121" i="38"/>
  <c r="AB159" i="38"/>
  <c r="AA159" i="38"/>
  <c r="AA121" i="38" s="1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T121" i="38" s="1"/>
  <c r="S159" i="38"/>
  <c r="R159" i="38"/>
  <c r="R121" i="38" s="1"/>
  <c r="Q159" i="38"/>
  <c r="Q121" i="38" s="1"/>
  <c r="P159" i="38"/>
  <c r="H159" i="38"/>
  <c r="O159" i="38"/>
  <c r="O121" i="38" s="1"/>
  <c r="N159" i="38"/>
  <c r="N121" i="38" s="1"/>
  <c r="M159" i="38"/>
  <c r="L159" i="38"/>
  <c r="K159" i="38"/>
  <c r="J159" i="38"/>
  <c r="I159" i="38"/>
  <c r="I121" i="38" s="1"/>
  <c r="AR159" i="38"/>
  <c r="AQ159" i="38"/>
  <c r="AQ121" i="38" s="1"/>
  <c r="AP159" i="38"/>
  <c r="AP121" i="38" s="1"/>
  <c r="AO159" i="38"/>
  <c r="AO121" i="38" s="1"/>
  <c r="AN159" i="38"/>
  <c r="AM159" i="38"/>
  <c r="AL159" i="38"/>
  <c r="AL121" i="38" s="1"/>
  <c r="AK159" i="38"/>
  <c r="AJ159" i="38"/>
  <c r="AJ121" i="38" s="1"/>
  <c r="AI159" i="38"/>
  <c r="AI121" i="38" s="1"/>
  <c r="AH159" i="38"/>
  <c r="AH121" i="38" s="1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M120" i="38" s="1"/>
  <c r="L158" i="38"/>
  <c r="L120" i="38" s="1"/>
  <c r="K158" i="38"/>
  <c r="H158" i="38"/>
  <c r="J158" i="38"/>
  <c r="I158" i="38"/>
  <c r="I120" i="38" s="1"/>
  <c r="AR158" i="38"/>
  <c r="AR120" i="38" s="1"/>
  <c r="AQ158" i="38"/>
  <c r="AP158" i="38"/>
  <c r="AP120" i="38" s="1"/>
  <c r="AO158" i="38"/>
  <c r="AO120" i="38" s="1"/>
  <c r="AN158" i="38"/>
  <c r="AM158" i="38"/>
  <c r="AM120" i="38" s="1"/>
  <c r="AL158" i="38"/>
  <c r="AL120" i="38" s="1"/>
  <c r="AK158" i="38"/>
  <c r="AJ158" i="38"/>
  <c r="AJ120" i="38" s="1"/>
  <c r="AI158" i="38"/>
  <c r="AI120" i="38" s="1"/>
  <c r="AH158" i="38"/>
  <c r="AH120" i="38" s="1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I118" i="38" s="1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L118" i="38" s="1"/>
  <c r="AK156" i="38"/>
  <c r="AJ156" i="38"/>
  <c r="AJ118" i="38" s="1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C118" i="38" s="1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AO125" i="38"/>
  <c r="AI122" i="38"/>
  <c r="AH125" i="38"/>
  <c r="P125" i="38"/>
  <c r="V122" i="38"/>
  <c r="R122" i="38"/>
  <c r="F5" i="43"/>
  <c r="D5" i="43"/>
  <c r="C6" i="43" s="1"/>
  <c r="V125" i="38"/>
  <c r="Q125" i="38"/>
  <c r="P121" i="38"/>
  <c r="AE125" i="38"/>
  <c r="AR122" i="38"/>
  <c r="AR121" i="38"/>
  <c r="Z125" i="38"/>
  <c r="AK125" i="38"/>
  <c r="AD125" i="38"/>
  <c r="U125" i="38"/>
  <c r="AC125" i="38"/>
  <c r="AL125" i="38"/>
  <c r="AM125" i="38"/>
  <c r="AR125" i="38"/>
  <c r="U122" i="38"/>
  <c r="N125" i="38"/>
  <c r="AA125" i="38"/>
  <c r="AF125" i="38"/>
  <c r="AQ122" i="38"/>
  <c r="M121" i="38"/>
  <c r="W125" i="38"/>
  <c r="H125" i="38"/>
  <c r="L121" i="38"/>
  <c r="AM121" i="38"/>
  <c r="AN125" i="38"/>
  <c r="AE122" i="38"/>
  <c r="AI125" i="38"/>
  <c r="I125" i="38"/>
  <c r="AJ125" i="38"/>
  <c r="AO122" i="38"/>
  <c r="K122" i="38"/>
  <c r="AB125" i="38"/>
  <c r="L119" i="38"/>
  <c r="M119" i="38"/>
  <c r="I119" i="38"/>
  <c r="X119" i="38"/>
  <c r="Q119" i="38"/>
  <c r="AA119" i="38"/>
  <c r="AD119" i="38"/>
  <c r="K119" i="38"/>
  <c r="AP119" i="38"/>
  <c r="N119" i="38"/>
  <c r="O119" i="38"/>
  <c r="P119" i="38"/>
  <c r="Z119" i="38"/>
  <c r="K120" i="38"/>
  <c r="AQ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J57" i="38" l="1"/>
  <c r="AF56" i="38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43" l="1"/>
  <c r="C8" i="43" s="1"/>
  <c r="F7" i="43"/>
  <c r="F8" i="43" l="1"/>
  <c r="D8" i="43"/>
  <c r="C9" i="43" s="1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O33" i="37" s="1"/>
  <c r="AN11" i="37"/>
  <c r="AN27" i="37" s="1"/>
  <c r="AN33" i="37" s="1"/>
  <c r="AM11" i="37"/>
  <c r="AM27" i="37" s="1"/>
  <c r="AM33" i="37" s="1"/>
  <c r="AL11" i="37"/>
  <c r="AL27" i="37" s="1"/>
  <c r="AL33" i="37" s="1"/>
  <c r="AK11" i="37"/>
  <c r="AK27" i="37" s="1"/>
  <c r="AK33" i="37" s="1"/>
  <c r="AJ11" i="37"/>
  <c r="AJ27" i="37" s="1"/>
  <c r="AJ33" i="37" s="1"/>
  <c r="AI11" i="37"/>
  <c r="AI27" i="37" s="1"/>
  <c r="AI33" i="37" s="1"/>
  <c r="AH11" i="37"/>
  <c r="AH27" i="37" s="1"/>
  <c r="AH33" i="37" s="1"/>
  <c r="AG11" i="37"/>
  <c r="AG27" i="37" s="1"/>
  <c r="AG33" i="37" s="1"/>
  <c r="AF11" i="37"/>
  <c r="AF27" i="37" s="1"/>
  <c r="AF33" i="37" s="1"/>
  <c r="AE11" i="37"/>
  <c r="AE27" i="37" s="1"/>
  <c r="AE33" i="37" s="1"/>
  <c r="AD11" i="37"/>
  <c r="AD27" i="37" s="1"/>
  <c r="AD33" i="37" s="1"/>
  <c r="AC11" i="37"/>
  <c r="AC27" i="37" s="1"/>
  <c r="AC33" i="37" s="1"/>
  <c r="AB11" i="37"/>
  <c r="AB27" i="37" s="1"/>
  <c r="AB33" i="37" s="1"/>
  <c r="AA11" i="37"/>
  <c r="AA27" i="37" s="1"/>
  <c r="AA33" i="37" s="1"/>
  <c r="Z11" i="37"/>
  <c r="Z27" i="37" s="1"/>
  <c r="Z33" i="37" s="1"/>
  <c r="Y11" i="37"/>
  <c r="Y27" i="37" s="1"/>
  <c r="Y33" i="37" s="1"/>
  <c r="X11" i="37"/>
  <c r="X27" i="37" s="1"/>
  <c r="X33" i="37" s="1"/>
  <c r="W11" i="37"/>
  <c r="W27" i="37" s="1"/>
  <c r="W33" i="37" s="1"/>
  <c r="V11" i="37"/>
  <c r="V27" i="37" s="1"/>
  <c r="V33" i="37" s="1"/>
  <c r="U11" i="37"/>
  <c r="U27" i="37" s="1"/>
  <c r="U33" i="37" s="1"/>
  <c r="T11" i="37"/>
  <c r="T27" i="37" s="1"/>
  <c r="T33" i="37" s="1"/>
  <c r="S11" i="37"/>
  <c r="S27" i="37" s="1"/>
  <c r="S33" i="37" s="1"/>
  <c r="R11" i="37"/>
  <c r="R27" i="37" s="1"/>
  <c r="R33" i="37" s="1"/>
  <c r="Q11" i="37"/>
  <c r="Q27" i="37" s="1"/>
  <c r="Q33" i="37" s="1"/>
  <c r="P11" i="37"/>
  <c r="P27" i="37" s="1"/>
  <c r="P33" i="37" s="1"/>
  <c r="O11" i="37"/>
  <c r="O27" i="37" s="1"/>
  <c r="O33" i="37" s="1"/>
  <c r="N11" i="37"/>
  <c r="N27" i="37" s="1"/>
  <c r="N33" i="37" s="1"/>
  <c r="M11" i="37"/>
  <c r="M27" i="37" s="1"/>
  <c r="M33" i="37" s="1"/>
  <c r="L11" i="37"/>
  <c r="L27" i="37" s="1"/>
  <c r="L33" i="37" s="1"/>
  <c r="K11" i="37"/>
  <c r="K27" i="37" s="1"/>
  <c r="K33" i="37" s="1"/>
  <c r="J11" i="37"/>
  <c r="J27" i="37" s="1"/>
  <c r="J33" i="37" s="1"/>
  <c r="I11" i="37"/>
  <c r="I27" i="37" s="1"/>
  <c r="I33" i="37" s="1"/>
  <c r="H11" i="37"/>
  <c r="H27" i="37" s="1"/>
  <c r="H33" i="37" s="1"/>
  <c r="G11" i="37"/>
  <c r="G27" i="37" s="1"/>
  <c r="G33" i="37" s="1"/>
  <c r="F11" i="37"/>
  <c r="F27" i="37" s="1"/>
  <c r="F33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33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<sst xmlns="http://schemas.openxmlformats.org/spreadsheetml/2006/main" count="2231" uniqueCount="262">
  <si>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</si>
  <si>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</si>
  <si>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</si>
  <si>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</si>
  <si>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</si>
  <si>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</si>
  <si>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</si>
  <si>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</si>
  <si>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</si>
  <si>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</si>
  <si>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</si>
  <si>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</si>
  <si>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</si>
  <si>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</si>
  <si>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</si>
  <si>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</si>
  <si>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</si>
  <si>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</si>
  <si>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</si>
  <si>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</si>
  <si>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</si>
  <si>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</si>
  <si>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</si>
  <si>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</si>
  <si>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</si>
  <si>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</si>
  <si>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</si>
  <si>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</si>
  <si>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</si>
  <si>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</si>
  <si>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</si>
  <si>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</si>
  <si>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</si>
  <si>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</si>
  <si>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</si>
  <si>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</si>
  <si>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</si>
  <si>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</si>
  <si>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</si>
  <si>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</si>
  <si>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</si>
  <si>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</si>
  <si>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</si>
  <si>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</si>
  <si>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</si>
  <si>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</si>
  <si>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</si>
  <si>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</si>
  <si>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</si>
  <si>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</si>
  <si>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</si>
  <si>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</si>
  <si>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</si>
  <si>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</si>
  <si>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</si>
  <si>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</si>
  <si>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</si>
  <si>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</si>
  <si>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</si>
  <si>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</si>
  <si>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</si>
  <si>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</si>
  <si>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</si>
  <si>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</si>
  <si>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</si>
  <si>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</si>
  <si>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</si>
  <si>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</si>
  <si>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</si>
  <si>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</si>
  <si>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</si>
  <si>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</si>
  <si>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</si>
  <si>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</si>
  <si>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</si>
  <si>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</si>
  <si>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</si>
  <si>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</si>
  <si>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</si>
  <si>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</si>
  <si>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</si>
  <si>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</si>
  <si>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</si>
  <si>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</si>
  <si>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</si>
  <si>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</si>
  <si>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</si>
  <si>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</si>
  <si>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</si>
  <si>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</si>
  <si>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</si>
  <si>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</si>
  <si>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</si>
  <si>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Bldg_SDEPre*</t>
  </si>
  <si>
    <t>1940,1957,1975,1985,1995,2004</t>
  </si>
  <si>
    <t>Other_Indexes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</si>
  <si>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</si>
  <si>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</si>
  <si>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</si>
  <si>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</si>
  <si>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</si>
  <si>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</si>
  <si>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</si>
  <si>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</si>
  <si>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</si>
  <si>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</si>
  <si>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</si>
  <si>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</si>
  <si>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</si>
  <si>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</si>
  <si>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</si>
  <si>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</si>
  <si>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</si>
  <si>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</si>
  <si>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</si>
  <si>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</si>
  <si>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</si>
  <si>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</si>
  <si>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</si>
  <si>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</si>
  <si>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</si>
  <si>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</si>
  <si>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</si>
  <si>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</si>
  <si>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</si>
  <si>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</si>
  <si>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</si>
  <si>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</si>
  <si>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</si>
  <si>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</si>
  <si>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</si>
  <si>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</si>
  <si>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</si>
  <si>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</si>
  <si>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</si>
  <si>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</si>
  <si>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</si>
  <si>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</si>
  <si>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</si>
  <si>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</si>
  <si>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</si>
  <si>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</si>
  <si>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</si>
  <si>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</si>
  <si>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</si>
  <si>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</si>
  <si>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</si>
  <si>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</si>
  <si>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</si>
  <si>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</si>
  <si>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</si>
  <si>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</si>
  <si>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</si>
  <si>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</si>
  <si>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</si>
  <si>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</si>
  <si>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</si>
  <si>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</si>
  <si>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</si>
  <si>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</si>
  <si>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</si>
  <si>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</si>
  <si>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</si>
  <si>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</si>
  <si>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</si>
  <si>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</si>
  <si>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</si>
  <si>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</si>
  <si>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</si>
  <si>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</si>
  <si>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</si>
  <si>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</si>
  <si>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</si>
  <si>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</si>
  <si>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</si>
  <si>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</si>
  <si>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</si>
  <si>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</si>
  <si>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</si>
  <si>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</si>
  <si>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</si>
  <si>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</si>
  <si>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</si>
  <si>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</si>
  <si>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</si>
  <si>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</si>
  <si>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</si>
  <si>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</si>
  <si>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</si>
  <si>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</si>
  <si>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</si>
  <si>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</si>
  <si>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</si>
  <si>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</si>
  <si>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</si>
  <si>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</si>
  <si>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</si>
  <si>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</si>
  <si>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</si>
  <si>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</si>
  <si>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</si>
  <si>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</si>
  <si>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</si>
  <si>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</si>
  <si>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</si>
  <si>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</si>
  <si>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</si>
  <si>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</si>
  <si>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</si>
  <si>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</si>
  <si>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</si>
  <si>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</si>
  <si>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</si>
  <si>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</si>
  <si>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</si>
  <si>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</si>
  <si>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</si>
  <si>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</si>
  <si>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</si>
  <si>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</si>
  <si>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</si>
  <si>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</si>
  <si>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</si>
  <si>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</si>
  <si>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</si>
  <si>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</si>
  <si>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</si>
  <si>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</si>
  <si>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</si>
  <si>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</si>
  <si>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</si>
  <si>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</si>
  <si>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</si>
  <si>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</si>
  <si>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</si>
  <si>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</si>
  <si>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</si>
  <si>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</si>
  <si>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</si>
  <si>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</si>
  <si>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</si>
  <si>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</si>
  <si>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</si>
  <si>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</si>
  <si>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</si>
  <si>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</si>
  <si>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</si>
  <si>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</si>
  <si>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</si>
  <si>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</si>
  <si>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</si>
  <si>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</si>
  <si>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threshold</t>
  </si>
  <si>
    <t>~TFM_TOPINS-A</t>
  </si>
  <si>
    <t>*Attribute</t>
  </si>
  <si>
    <t>PRC_PCG</t>
  </si>
  <si>
    <t>ACT</t>
  </si>
  <si>
    <t>1940,1957</t>
  </si>
  <si>
    <t>1975,1985,1995,2004</t>
  </si>
  <si>
    <t>1940,1957,1975</t>
  </si>
  <si>
    <t>1940,1957,1975,1985</t>
  </si>
  <si>
    <t>1940,1957,1975,1985,1995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</si>
</sst>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i"/>
    <numFmt numFmtId="165" formatCode="_-&quot;€&quot;\ * #,##0.00_-;\-&quot;€&quot;\ * #,##0.00_-;_-&quot;€&quot;\ * &quot;-&quot;??_-;_-@_-"/>
    <numFmt numFmtId="166" formatCode="_-[$€-2]\ * #,##0.00_-;\-[$€-2]\ * #,##0.00_-;_-[$€-2]\ * &quot;-&quot;??_-"/>
    <numFmt numFmtId="167" formatCode="_([$€]* #,##0.00_);_([$€]* \(#,##0.00\);_([$€]* &quot;-&quot;??_);_(@_)"/>
    <numFmt numFmtId="168" formatCode="_([$€-2]* #,##0.00_);_([$€-2]* \(#,##0.00\);_([$€-2]* &quot;-&quot;??_)"/>
    <numFmt numFmtId="169" formatCode="\(##\);\(##\)"/>
    <numFmt numFmtId="170" formatCode="#,##0;\-\ #,##0;_-\ &quot;- &quot;"/>
    <numFmt numFmtId="171" formatCode="_ &quot;kr&quot;\ * #,##0_ ;_ &quot;kr&quot;\ * \-#,##0_ ;_ &quot;kr&quot;\ * &quot;-&quot;_ ;_ @_ "/>
    <numFmt numFmtId="172" formatCode="#,##0.0"/>
    <numFmt numFmtId="173" formatCode="0.0%"/>
    <numFmt numFmtId="174" formatCode="_ &quot;kr&quot;\ * #,##0.00_ ;_ &quot;kr&quot;\ * \-#,##0.00_ ;_ &quot;kr&quot;\ * &quot;-&quot;??_ ;_ @_ "/>
    <numFmt numFmtId="175" formatCode="0.0000"/>
    <numFmt numFmtId="176" formatCode="0.000"/>
    <numFmt numFmtId="177" formatCode="_-[$€]* #,##0.00_-;\-[$€]* #,##0.00_-;_-[$€]* &quot;-&quot;??_-;_-@_-"/>
    <numFmt numFmtId="178" formatCode="_-* #,##0.00\ &quot;€&quot;_-;\-* #,##0.00\ &quot;€&quot;_-;_-* &quot;-&quot;??\ &quot;€&quot;_-;_-@_-"/>
    <numFmt numFmtId="179" formatCode="_-* #,##0.00\ _€_-;\-* #,##0.00\ _€_-;_-* &quot;-&quot;??\ _€_-;_-@_-"/>
    <numFmt numFmtId="180" formatCode="_-[$€-2]* #,##0.00_-;\-[$€-2]* #,##0.00_-;_-[$€-2]* &quot;-&quot;??_-"/>
    <numFmt numFmtId="181" formatCode="#,##0.0000"/>
    <numFmt numFmtId="182" formatCode="_-&quot;$&quot;* #,##0.00_-;\-&quot;$&quot;* #,##0.00_-;_-&quot;$&quot;* &quot;-&quot;??_-;_-@_-"/>
    <numFmt numFmtId="183" formatCode="General_)"/>
    <numFmt numFmtId="184" formatCode="0.0"/>
    <numFmt numFmtId="185" formatCode="0.000%"/>
    <numFmt numFmtId="186" formatCode="#,##0.00000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7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2253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4" fontId="21" fillId="0" borderId="0" applyFill="0" applyBorder="0" applyProtection="0">
      <alignment horizontal="right"/>
    </xf>
    <xf numFmtId="165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69" fontId="46" fillId="0" borderId="0">
      <alignment horizontal="right"/>
    </xf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2" fontId="51" fillId="61" borderId="21">
      <alignment vertical="center"/>
    </xf>
    <xf numFmtId="173" fontId="52" fillId="61" borderId="21">
      <alignment vertical="center"/>
    </xf>
    <xf numFmtId="172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4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 applyNumberFormat="0">
      <alignment horizontal="right"/>
    </xf>
    <xf numFmtId="44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0" fontId="64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0" fontId="64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0" fontId="64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1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2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79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5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" fillId="0" borderId="0"/>
    <xf numFmtId="173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3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</cellStyleXfs>
  <cellXfs count="55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5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5" fontId="0" fillId="0" borderId="0" xfId="0" applyNumberFormat="1"/>
    <xf numFmtId="176" fontId="0" fillId="0" borderId="0" xfId="0" applyNumberFormat="1"/>
    <xf numFmtId="18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86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5" fontId="0" fillId="0" borderId="0" xfId="388" applyNumberFormat="1" applyFont="1"/>
    <xf numFmtId="1" fontId="0" fillId="0" borderId="0" xfId="0" applyNumberFormat="1"/>
    <xf numFmtId="185" fontId="0" fillId="0" borderId="0" xfId="0" applyNumberFormat="1"/>
    <xf numFmtId="10" fontId="0" fillId="77" borderId="0" xfId="0" applyNumberFormat="1" applyFill="1"/>
    <xf numFmtId="0" fontId="0" fillId="77" borderId="0" xfId="0" applyFill="1"/>
    <xf numFmtId="0" fontId="0" fillId="0" borderId="0" xfId="0"/>
    <xf numFmtId="0" fontId="97" fillId="0" borderId="0" xfId="22529" applyFont="1" applyAlignment="1">
      <alignment horizontal="left" vertical="center"/>
    </xf>
    <xf numFmtId="0" fontId="96" fillId="0" borderId="0" xfId="22530" applyFont="1" applyAlignment="1">
      <alignment horizontal="left" vertical="center"/>
    </xf>
    <xf numFmtId="0" fontId="13" fillId="78" borderId="41" xfId="2329" applyFont="1" applyFill="1" applyBorder="1" applyAlignment="1">
      <alignment horizontal="left" vertical="center"/>
    </xf>
    <xf numFmtId="0" fontId="0" fillId="0" borderId="0" xfId="0"/>
    <xf numFmtId="0" fontId="97" fillId="0" borderId="0" xfId="22529" applyFont="1" applyAlignment="1">
      <alignment horizontal="left" vertical="center"/>
    </xf>
    <xf numFmtId="0" fontId="96" fillId="0" borderId="0" xfId="22528" applyFont="1" applyAlignment="1">
      <alignment horizontal="left" vertical="center"/>
    </xf>
    <xf numFmtId="0" fontId="96" fillId="0" borderId="40" xfId="22528" applyFont="1" applyBorder="1" applyAlignment="1">
      <alignment horizontal="left" vertical="center"/>
    </xf>
    <xf numFmtId="0" fontId="96" fillId="0" borderId="0" xfId="22528" quotePrefix="1" applyFont="1" applyAlignment="1">
      <alignment horizontal="left" vertical="center"/>
    </xf>
    <xf numFmtId="0" fontId="13" fillId="78" borderId="41" xfId="2329" applyFont="1" applyFill="1" applyBorder="1" applyAlignment="1">
      <alignment horizontal="left" vertical="center"/>
    </xf>
    <xf numFmtId="0" fontId="96" fillId="0" borderId="0" xfId="22531" applyFont="1" applyAlignment="1">
      <alignment horizontal="left" vertical="center"/>
    </xf>
    <xf numFmtId="0" fontId="96" fillId="0" borderId="40" xfId="22531" applyFont="1" applyBorder="1" applyAlignment="1">
      <alignment horizontal="left" vertical="center"/>
    </xf>
  </cellXfs>
  <cellStyles count="22533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2 2 2 2" xfId="22529" xr:uid="{9EB520E0-D22F-4A5D-BCAA-A87B516C2FDA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48" xfId="22530" xr:uid="{16DA7215-E494-450C-A1D8-4D95336BBECC}"/>
    <cellStyle name="Normal 2 49" xfId="22532" xr:uid="{4FF36827-6CEC-4F91-90D9-F4AF3C76E94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50" xfId="22528" xr:uid="{72EF4E08-A4E0-474E-9260-01AA37780916}"/>
    <cellStyle name="Normal 2 51" xfId="22531" xr:uid="{4C367DCF-AC0A-44CE-B7B9-956EA398FC3D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105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231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232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233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234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97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97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H3">
        <v>2.9769779379129101E-3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97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97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97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237</v>
      </c>
      <c r="D7" t="s">
        <v>238</v>
      </c>
      <c r="E7" t="s">
        <v>52</v>
      </c>
      <c r="F7" t="s">
        <v>97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237</v>
      </c>
      <c r="D8" t="s">
        <v>238</v>
      </c>
      <c r="E8" t="s">
        <v>52</v>
      </c>
      <c r="F8" t="s">
        <v>97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237</v>
      </c>
      <c r="D9" t="s">
        <v>238</v>
      </c>
      <c r="E9" t="s">
        <v>52</v>
      </c>
      <c r="F9" t="s">
        <v>97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237</v>
      </c>
      <c r="D10" t="s">
        <v>238</v>
      </c>
      <c r="E10" t="s">
        <v>52</v>
      </c>
      <c r="F10" t="s">
        <v>97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237</v>
      </c>
      <c r="D11" t="s">
        <v>51</v>
      </c>
      <c r="E11" t="s">
        <v>52</v>
      </c>
      <c r="F11" t="s">
        <v>97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237</v>
      </c>
      <c r="D12" t="s">
        <v>53</v>
      </c>
      <c r="E12" t="s">
        <v>52</v>
      </c>
      <c r="F12" t="s">
        <v>97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H12">
        <v>2.9769779379129101E-3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237</v>
      </c>
      <c r="D13" t="s">
        <v>55</v>
      </c>
      <c r="E13" t="s">
        <v>52</v>
      </c>
      <c r="F13" t="s">
        <v>97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97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97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H15">
        <v>1.48848896895646E-3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97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97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97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97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97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97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97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97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97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H24">
        <v>2.9769779379129101E-3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97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2.9875731701069101E-2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97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5.1977601623066201E-2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97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97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97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97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97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71.157683020458407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237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237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237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237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203.74266287670201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149.57695703860952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237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700.17966555581438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0.24046189943802632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148.68084148899121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147.79009456763066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146.90468411107599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146.02457814856655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145.14974490087849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144.28015277917734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143.41577038387729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141.70251011358499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140.85357037549451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140.00971663537493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139.17091842301241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138.33714545074014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137.50836761234476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135.86567781308216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134.24261176343902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133.43836427636427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132.63893503598459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130.26926899750484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129.48882580694078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128.71305825153141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127.94193831954648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127.17543816707408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126.41353011701514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682.09332461484212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664.47417194671607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647.31013961116037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630.5894713948644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614.30071475926366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598.43271299631704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582.97459758690911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567.91578075664165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553.2459482239168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538.95505213534477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525.03330418363669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511.47116890326913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498.25935713932876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485.38881968506274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472.85074108377785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460.63653359084276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448.7378312916577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437.14648437156285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425.85455353376096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414.85430456143035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404.13820302030405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393.69890909808657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383.52927257717386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373.62232793723285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363.97128958428618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354.56954720303446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345.41066122923286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336.48835843902054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121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465.49381736675775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700.17966555581438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611.30832838841479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919.50879894339641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611.30832838841479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919.50879894339641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116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115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1313.7917527328223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117</v>
      </c>
      <c r="D167" s="18" t="s">
        <v>118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120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0.79652320828824597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119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1725.3329910090038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workbookViewId="0">
      <selection activeCell="A31" sqref="A31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A1" s="10">
        <v>1.0000000000000001E-5</v>
      </c>
      <c r="B1" s="10" t="s">
        <v>252</v>
      </c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237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237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0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0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237</v>
      </c>
      <c r="D4" t="s">
        <v>238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237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0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0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0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0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0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>IF(E3&lt;$A$1,"",E3)</f>
        <v>3.30236288590315E-3</v>
      </c>
      <c r="F19" s="11">
        <f t="shared" ref="F19:AO19" si="2">IF(F3&lt;$A$1,"",F3)</f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 t="str">
        <f t="shared" si="2"/>
        <v/>
      </c>
      <c r="AA19" s="11">
        <f t="shared" si="2"/>
        <v>2.9769779379129101E-3</v>
      </c>
      <c r="AB19" s="11" t="str">
        <f t="shared" si="2"/>
        <v/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29">
        <f>IF(E7&lt;$A$1,"",E7)</f>
        <v>1.65118144295158E-3</v>
      </c>
      <c r="F23" s="29">
        <f t="shared" ref="F23:AO23" si="8">IF(F7&lt;$A$1,"",F7)</f>
        <v>1.5683766174007301E-4</v>
      </c>
      <c r="G23" s="29">
        <f t="shared" si="8"/>
        <v>4.06776188970423E-3</v>
      </c>
      <c r="H23" s="29">
        <f t="shared" si="8"/>
        <v>5.32238998079876E-4</v>
      </c>
      <c r="I23" s="29">
        <f t="shared" si="8"/>
        <v>2.6757723179699698E-4</v>
      </c>
      <c r="J23" s="29">
        <f t="shared" si="8"/>
        <v>1.5950432057117701E-4</v>
      </c>
      <c r="K23" s="29">
        <f t="shared" si="8"/>
        <v>3.7508321166571002E-3</v>
      </c>
      <c r="L23" s="29">
        <f t="shared" si="8"/>
        <v>2.8957690106810301E-5</v>
      </c>
      <c r="M23" s="29">
        <f t="shared" si="8"/>
        <v>1.3969326747231299E-4</v>
      </c>
      <c r="N23" s="29">
        <f t="shared" si="8"/>
        <v>1.07933149321289E-4</v>
      </c>
      <c r="O23" s="29" t="str">
        <f t="shared" si="8"/>
        <v/>
      </c>
      <c r="P23" s="29">
        <f t="shared" si="8"/>
        <v>1.2372653656472E-3</v>
      </c>
      <c r="Q23" s="29">
        <f t="shared" si="8"/>
        <v>8.9428505195046604E-4</v>
      </c>
      <c r="R23" s="29">
        <f t="shared" si="8"/>
        <v>3.8533182481807001E-5</v>
      </c>
      <c r="S23" s="29">
        <f t="shared" si="8"/>
        <v>1.0957126362964101E-3</v>
      </c>
      <c r="T23" s="29">
        <f t="shared" si="8"/>
        <v>2.0160659387479002E-3</v>
      </c>
      <c r="U23" s="29">
        <f t="shared" si="8"/>
        <v>3.1837698085303302E-5</v>
      </c>
      <c r="V23" s="29">
        <f t="shared" si="8"/>
        <v>9.1014996602825594E-5</v>
      </c>
      <c r="W23" s="29">
        <f t="shared" si="8"/>
        <v>3.34791832063622E-5</v>
      </c>
      <c r="X23" s="29">
        <f t="shared" si="8"/>
        <v>9.1409645355375205E-4</v>
      </c>
      <c r="Y23" s="29">
        <f t="shared" si="8"/>
        <v>3.40879048615176E-3</v>
      </c>
      <c r="Z23" s="29" t="str">
        <f t="shared" si="8"/>
        <v/>
      </c>
      <c r="AA23" s="29">
        <f t="shared" si="8"/>
        <v>1.48848896895646E-3</v>
      </c>
      <c r="AB23" s="29" t="str">
        <f t="shared" si="8"/>
        <v/>
      </c>
      <c r="AC23" s="29">
        <f t="shared" si="8"/>
        <v>1.6461321755500201E-3</v>
      </c>
      <c r="AD23" s="29">
        <f t="shared" si="8"/>
        <v>4.8266546339104204E-3</v>
      </c>
      <c r="AE23" s="29">
        <f t="shared" si="8"/>
        <v>4.3307796744184498E-3</v>
      </c>
      <c r="AF23" s="29">
        <f t="shared" si="8"/>
        <v>3.4394013019007101E-4</v>
      </c>
      <c r="AG23" s="29">
        <f t="shared" si="8"/>
        <v>1.20329691243334E-4</v>
      </c>
      <c r="AH23" s="29">
        <f t="shared" si="8"/>
        <v>1.8852066295082602E-5</v>
      </c>
      <c r="AI23" s="29">
        <f t="shared" si="8"/>
        <v>6.8508265337747501E-4</v>
      </c>
      <c r="AJ23" s="29">
        <f t="shared" si="8"/>
        <v>4.0712439171149899E-5</v>
      </c>
      <c r="AK23" s="29">
        <f t="shared" si="8"/>
        <v>4.4352618594692304E-3</v>
      </c>
      <c r="AL23" s="29">
        <f t="shared" si="8"/>
        <v>7.9415318224052196E-5</v>
      </c>
      <c r="AM23" s="29">
        <f t="shared" si="8"/>
        <v>3.0079464731699401E-4</v>
      </c>
      <c r="AN23" s="29">
        <f t="shared" si="8"/>
        <v>9.7024220365186898E-5</v>
      </c>
      <c r="AO23" s="29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29">
        <f>IF(E11&lt;$A$1,"",E11)</f>
        <v>3.30236288590315E-3</v>
      </c>
      <c r="F27" s="29">
        <f t="shared" ref="F27:AO27" si="12">IF(F11&lt;$A$1,"",F11)</f>
        <v>3.1367532348014699E-4</v>
      </c>
      <c r="G27" s="29">
        <f t="shared" si="12"/>
        <v>8.1355237794084601E-3</v>
      </c>
      <c r="H27" s="29">
        <f t="shared" si="12"/>
        <v>1.06447799615975E-3</v>
      </c>
      <c r="I27" s="29">
        <f t="shared" si="12"/>
        <v>5.3515446359399504E-4</v>
      </c>
      <c r="J27" s="29">
        <f t="shared" si="12"/>
        <v>3.1900864114235299E-4</v>
      </c>
      <c r="K27" s="29">
        <f t="shared" si="12"/>
        <v>7.5016642333142003E-3</v>
      </c>
      <c r="L27" s="29">
        <f t="shared" si="12"/>
        <v>5.7915380213620601E-5</v>
      </c>
      <c r="M27" s="29">
        <f t="shared" si="12"/>
        <v>2.7938653494462702E-4</v>
      </c>
      <c r="N27" s="29">
        <f t="shared" si="12"/>
        <v>2.15866298642578E-4</v>
      </c>
      <c r="O27" s="29">
        <f t="shared" si="12"/>
        <v>1.13004932928846E-5</v>
      </c>
      <c r="P27" s="29">
        <f t="shared" si="12"/>
        <v>2.4745307312944E-3</v>
      </c>
      <c r="Q27" s="29">
        <f t="shared" si="12"/>
        <v>1.7885701039009299E-3</v>
      </c>
      <c r="R27" s="29">
        <f t="shared" si="12"/>
        <v>7.7066364963614001E-5</v>
      </c>
      <c r="S27" s="29">
        <f t="shared" si="12"/>
        <v>2.1914252725928102E-3</v>
      </c>
      <c r="T27" s="29">
        <f t="shared" si="12"/>
        <v>4.0321318774958004E-3</v>
      </c>
      <c r="U27" s="29">
        <f t="shared" si="12"/>
        <v>6.3675396170606604E-5</v>
      </c>
      <c r="V27" s="29">
        <f t="shared" si="12"/>
        <v>1.82029993205651E-4</v>
      </c>
      <c r="W27" s="29">
        <f t="shared" si="12"/>
        <v>6.6958366412724304E-5</v>
      </c>
      <c r="X27" s="29">
        <f t="shared" si="12"/>
        <v>1.8281929071075E-3</v>
      </c>
      <c r="Y27" s="29">
        <f t="shared" si="12"/>
        <v>6.8175809723035096E-3</v>
      </c>
      <c r="Z27" s="29" t="str">
        <f t="shared" si="12"/>
        <v/>
      </c>
      <c r="AA27" s="29">
        <f t="shared" si="12"/>
        <v>2.9769779379129101E-3</v>
      </c>
      <c r="AB27" s="29" t="str">
        <f t="shared" si="12"/>
        <v/>
      </c>
      <c r="AC27" s="29">
        <f t="shared" si="12"/>
        <v>3.2922643511000302E-3</v>
      </c>
      <c r="AD27" s="29">
        <f t="shared" si="12"/>
        <v>9.6533092678208407E-3</v>
      </c>
      <c r="AE27" s="29">
        <f t="shared" si="12"/>
        <v>8.6615593488368996E-3</v>
      </c>
      <c r="AF27" s="29">
        <f t="shared" si="12"/>
        <v>6.8788026038014299E-4</v>
      </c>
      <c r="AG27" s="29">
        <f t="shared" si="12"/>
        <v>2.4065938248666799E-4</v>
      </c>
      <c r="AH27" s="29">
        <f t="shared" si="12"/>
        <v>3.7704132590165203E-5</v>
      </c>
      <c r="AI27" s="29">
        <f t="shared" si="12"/>
        <v>1.37016530675495E-3</v>
      </c>
      <c r="AJ27" s="29">
        <f t="shared" si="12"/>
        <v>8.1424878342299905E-5</v>
      </c>
      <c r="AK27" s="29">
        <f t="shared" si="12"/>
        <v>8.8705237189384608E-3</v>
      </c>
      <c r="AL27" s="29">
        <f t="shared" si="12"/>
        <v>1.5883063644810401E-4</v>
      </c>
      <c r="AM27" s="29">
        <f t="shared" si="12"/>
        <v>6.0158929463398803E-4</v>
      </c>
      <c r="AN27" s="29">
        <f t="shared" si="12"/>
        <v>1.9404844073037401E-4</v>
      </c>
      <c r="AO27" s="29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122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>IFERROR(E19*(1-E$30),"")</f>
        <v>2.6418903087225202E-3</v>
      </c>
      <c r="F31" s="29">
        <f t="shared" ref="F31:AO31" si="15">IFERROR(F19*(1-F$30),"")</f>
        <v>2.5094025878411762E-4</v>
      </c>
      <c r="G31" s="29">
        <f t="shared" si="15"/>
        <v>6.5084190235267687E-3</v>
      </c>
      <c r="H31" s="29">
        <f t="shared" si="15"/>
        <v>8.5158239692780012E-4</v>
      </c>
      <c r="I31" s="29">
        <f t="shared" si="15"/>
        <v>4.2812357087519605E-4</v>
      </c>
      <c r="J31" s="29">
        <f t="shared" si="15"/>
        <v>2.5520691291388241E-4</v>
      </c>
      <c r="K31" s="29">
        <f t="shared" si="15"/>
        <v>6.0013313866513606E-3</v>
      </c>
      <c r="L31" s="29">
        <f t="shared" si="15"/>
        <v>4.6332304170896481E-5</v>
      </c>
      <c r="M31" s="29">
        <f t="shared" si="15"/>
        <v>2.2350922795570161E-4</v>
      </c>
      <c r="N31" s="29">
        <f t="shared" si="15"/>
        <v>1.7269303891406242E-4</v>
      </c>
      <c r="O31" s="29">
        <f t="shared" si="15"/>
        <v>9.040394634307681E-6</v>
      </c>
      <c r="P31" s="29">
        <f t="shared" si="15"/>
        <v>1.9796245850355202E-3</v>
      </c>
      <c r="Q31" s="29">
        <f t="shared" si="15"/>
        <v>1.4308560831207441E-3</v>
      </c>
      <c r="R31" s="29">
        <f t="shared" si="15"/>
        <v>6.1653091970891204E-5</v>
      </c>
      <c r="S31" s="29">
        <f t="shared" si="15"/>
        <v>1.7531402180742481E-3</v>
      </c>
      <c r="T31" s="29">
        <f t="shared" si="15"/>
        <v>3.2257055019966406E-3</v>
      </c>
      <c r="U31" s="29">
        <f t="shared" si="15"/>
        <v>5.0940316936485286E-5</v>
      </c>
      <c r="V31" s="29">
        <f t="shared" si="15"/>
        <v>1.456239945645208E-4</v>
      </c>
      <c r="W31" s="29">
        <f t="shared" si="15"/>
        <v>5.3566693130179448E-5</v>
      </c>
      <c r="X31" s="29">
        <f t="shared" si="15"/>
        <v>1.4625543256860001E-3</v>
      </c>
      <c r="Y31" s="29">
        <f t="shared" si="15"/>
        <v>5.4540647778428082E-3</v>
      </c>
      <c r="Z31" s="29" t="str">
        <f t="shared" si="15"/>
        <v/>
      </c>
      <c r="AA31" s="29">
        <f t="shared" si="15"/>
        <v>2.3815823503303283E-3</v>
      </c>
      <c r="AB31" s="29" t="str">
        <f t="shared" si="15"/>
        <v/>
      </c>
      <c r="AC31" s="29">
        <f t="shared" si="15"/>
        <v>2.6338114808800244E-3</v>
      </c>
      <c r="AD31" s="29">
        <f t="shared" si="15"/>
        <v>7.7226474142566733E-3</v>
      </c>
      <c r="AE31" s="29">
        <f t="shared" si="15"/>
        <v>6.9292474790695197E-3</v>
      </c>
      <c r="AF31" s="29">
        <f t="shared" si="15"/>
        <v>5.5030420830411446E-4</v>
      </c>
      <c r="AG31" s="29">
        <f t="shared" si="15"/>
        <v>1.925275059893344E-4</v>
      </c>
      <c r="AH31" s="29">
        <f t="shared" si="15"/>
        <v>3.0163306072132163E-5</v>
      </c>
      <c r="AI31" s="29">
        <f t="shared" si="15"/>
        <v>1.0961322454039601E-3</v>
      </c>
      <c r="AJ31" s="29">
        <f t="shared" si="15"/>
        <v>6.5139902673839932E-5</v>
      </c>
      <c r="AK31" s="29">
        <f t="shared" si="15"/>
        <v>7.0964189751507693E-3</v>
      </c>
      <c r="AL31" s="29">
        <f t="shared" si="15"/>
        <v>1.2706450915848323E-4</v>
      </c>
      <c r="AM31" s="29">
        <f t="shared" si="15"/>
        <v>4.8127143570719045E-4</v>
      </c>
      <c r="AN31" s="29">
        <f t="shared" si="15"/>
        <v>1.5523875258429922E-4</v>
      </c>
      <c r="AO31" s="29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>IFERROR(E23*(1-E$30),"")</f>
        <v>1.320945154361264E-3</v>
      </c>
      <c r="F32" s="29">
        <f t="shared" ref="F32:AO32" si="16">IFERROR(F23*(1-F$30),"")</f>
        <v>1.254701293920584E-4</v>
      </c>
      <c r="G32" s="29">
        <f t="shared" si="16"/>
        <v>3.2542095117633844E-3</v>
      </c>
      <c r="H32" s="29">
        <f t="shared" si="16"/>
        <v>4.2579119846390082E-4</v>
      </c>
      <c r="I32" s="29">
        <f t="shared" si="16"/>
        <v>2.1406178543759759E-4</v>
      </c>
      <c r="J32" s="29">
        <f t="shared" si="16"/>
        <v>1.2760345645694161E-4</v>
      </c>
      <c r="K32" s="29">
        <f t="shared" si="16"/>
        <v>3.0006656933256803E-3</v>
      </c>
      <c r="L32" s="29">
        <f t="shared" si="16"/>
        <v>2.316615208544824E-5</v>
      </c>
      <c r="M32" s="29">
        <f t="shared" si="16"/>
        <v>1.117546139778504E-4</v>
      </c>
      <c r="N32" s="29">
        <f t="shared" si="16"/>
        <v>8.6346519457031212E-5</v>
      </c>
      <c r="O32" s="29" t="str">
        <f t="shared" si="16"/>
        <v/>
      </c>
      <c r="P32" s="29">
        <f t="shared" si="16"/>
        <v>9.8981229251776008E-4</v>
      </c>
      <c r="Q32" s="29">
        <f t="shared" si="16"/>
        <v>7.1542804156037292E-4</v>
      </c>
      <c r="R32" s="29">
        <f t="shared" si="16"/>
        <v>3.0826545985445602E-5</v>
      </c>
      <c r="S32" s="29">
        <f t="shared" si="16"/>
        <v>8.7657010903712809E-4</v>
      </c>
      <c r="T32" s="29">
        <f t="shared" si="16"/>
        <v>1.6128527509983203E-3</v>
      </c>
      <c r="U32" s="29">
        <f t="shared" si="16"/>
        <v>2.5470158468242643E-5</v>
      </c>
      <c r="V32" s="29">
        <f t="shared" si="16"/>
        <v>7.2811997282260481E-5</v>
      </c>
      <c r="W32" s="29">
        <f t="shared" si="16"/>
        <v>2.6783346565089761E-5</v>
      </c>
      <c r="X32" s="29">
        <f t="shared" si="16"/>
        <v>7.3127716284300168E-4</v>
      </c>
      <c r="Y32" s="29">
        <f t="shared" si="16"/>
        <v>2.727032388921408E-3</v>
      </c>
      <c r="Z32" s="29" t="str">
        <f t="shared" si="16"/>
        <v/>
      </c>
      <c r="AA32" s="29">
        <f t="shared" si="16"/>
        <v>1.190791175165168E-3</v>
      </c>
      <c r="AB32" s="29" t="str">
        <f t="shared" si="16"/>
        <v/>
      </c>
      <c r="AC32" s="29">
        <f t="shared" si="16"/>
        <v>1.3169057404400161E-3</v>
      </c>
      <c r="AD32" s="29">
        <f t="shared" si="16"/>
        <v>3.8613237071283366E-3</v>
      </c>
      <c r="AE32" s="29">
        <f t="shared" si="16"/>
        <v>3.4646237395347598E-3</v>
      </c>
      <c r="AF32" s="29">
        <f t="shared" si="16"/>
        <v>2.751521041520568E-4</v>
      </c>
      <c r="AG32" s="29">
        <f t="shared" si="16"/>
        <v>9.6263752994667199E-5</v>
      </c>
      <c r="AH32" s="29">
        <f t="shared" si="16"/>
        <v>1.5081653036066082E-5</v>
      </c>
      <c r="AI32" s="29">
        <f t="shared" si="16"/>
        <v>5.4806612270198003E-4</v>
      </c>
      <c r="AJ32" s="29">
        <f t="shared" si="16"/>
        <v>3.2569951336919919E-5</v>
      </c>
      <c r="AK32" s="29">
        <f t="shared" si="16"/>
        <v>3.5482094875753847E-3</v>
      </c>
      <c r="AL32" s="29">
        <f t="shared" si="16"/>
        <v>6.3532254579241762E-5</v>
      </c>
      <c r="AM32" s="29">
        <f t="shared" si="16"/>
        <v>2.4063571785359523E-4</v>
      </c>
      <c r="AN32" s="29">
        <f t="shared" si="16"/>
        <v>7.7619376292149529E-5</v>
      </c>
      <c r="AO32" s="29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>IFERROR(E27*(1-E$30),"")</f>
        <v>2.6418903087225202E-3</v>
      </c>
      <c r="F33" s="29">
        <f t="shared" ref="F33:AO33" si="17">IFERROR(F27*(1-F$30),"")</f>
        <v>2.5094025878411762E-4</v>
      </c>
      <c r="G33" s="29">
        <f t="shared" si="17"/>
        <v>6.5084190235267687E-3</v>
      </c>
      <c r="H33" s="29">
        <f t="shared" si="17"/>
        <v>8.5158239692780012E-4</v>
      </c>
      <c r="I33" s="29">
        <f t="shared" si="17"/>
        <v>4.2812357087519605E-4</v>
      </c>
      <c r="J33" s="29">
        <f t="shared" si="17"/>
        <v>2.5520691291388241E-4</v>
      </c>
      <c r="K33" s="29">
        <f t="shared" si="17"/>
        <v>6.0013313866513606E-3</v>
      </c>
      <c r="L33" s="29">
        <f t="shared" si="17"/>
        <v>4.6332304170896481E-5</v>
      </c>
      <c r="M33" s="29">
        <f t="shared" si="17"/>
        <v>2.2350922795570161E-4</v>
      </c>
      <c r="N33" s="29">
        <f t="shared" si="17"/>
        <v>1.7269303891406242E-4</v>
      </c>
      <c r="O33" s="29">
        <f t="shared" si="17"/>
        <v>9.040394634307681E-6</v>
      </c>
      <c r="P33" s="29">
        <f t="shared" si="17"/>
        <v>1.9796245850355202E-3</v>
      </c>
      <c r="Q33" s="29">
        <f t="shared" si="17"/>
        <v>1.4308560831207441E-3</v>
      </c>
      <c r="R33" s="29">
        <f t="shared" si="17"/>
        <v>6.1653091970891204E-5</v>
      </c>
      <c r="S33" s="29">
        <f t="shared" si="17"/>
        <v>1.7531402180742481E-3</v>
      </c>
      <c r="T33" s="29">
        <f t="shared" si="17"/>
        <v>3.2257055019966406E-3</v>
      </c>
      <c r="U33" s="29">
        <f t="shared" si="17"/>
        <v>5.0940316936485286E-5</v>
      </c>
      <c r="V33" s="29">
        <f t="shared" si="17"/>
        <v>1.456239945645208E-4</v>
      </c>
      <c r="W33" s="29">
        <f t="shared" si="17"/>
        <v>5.3566693130179448E-5</v>
      </c>
      <c r="X33" s="29">
        <f t="shared" si="17"/>
        <v>1.4625543256860001E-3</v>
      </c>
      <c r="Y33" s="29">
        <f t="shared" si="17"/>
        <v>5.4540647778428082E-3</v>
      </c>
      <c r="Z33" s="29" t="str">
        <f t="shared" si="17"/>
        <v/>
      </c>
      <c r="AA33" s="29">
        <f t="shared" si="17"/>
        <v>2.3815823503303283E-3</v>
      </c>
      <c r="AB33" s="29" t="str">
        <f t="shared" si="17"/>
        <v/>
      </c>
      <c r="AC33" s="29">
        <f t="shared" si="17"/>
        <v>2.6338114808800244E-3</v>
      </c>
      <c r="AD33" s="29">
        <f t="shared" si="17"/>
        <v>7.7226474142566733E-3</v>
      </c>
      <c r="AE33" s="29">
        <f t="shared" si="17"/>
        <v>6.9292474790695197E-3</v>
      </c>
      <c r="AF33" s="29">
        <f t="shared" si="17"/>
        <v>5.5030420830411446E-4</v>
      </c>
      <c r="AG33" s="29">
        <f t="shared" si="17"/>
        <v>1.925275059893344E-4</v>
      </c>
      <c r="AH33" s="29">
        <f t="shared" si="17"/>
        <v>3.0163306072132163E-5</v>
      </c>
      <c r="AI33" s="29">
        <f t="shared" si="17"/>
        <v>1.0961322454039601E-3</v>
      </c>
      <c r="AJ33" s="29">
        <f t="shared" si="17"/>
        <v>6.5139902673839932E-5</v>
      </c>
      <c r="AK33" s="29">
        <f t="shared" si="17"/>
        <v>7.0964189751507693E-3</v>
      </c>
      <c r="AL33" s="29">
        <f t="shared" si="17"/>
        <v>1.2706450915848323E-4</v>
      </c>
      <c r="AM33" s="29">
        <f t="shared" si="17"/>
        <v>4.8127143570719045E-4</v>
      </c>
      <c r="AN33" s="29">
        <f t="shared" si="17"/>
        <v>1.5523875258429922E-4</v>
      </c>
      <c r="AO33" s="29">
        <f t="shared" si="17"/>
        <v>9.7033214839162415E-5</v>
      </c>
    </row>
    <row r="34" spans="1:41" s="26" customFormat="1">
      <c r="A34" s="10" t="s">
        <v>199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200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201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205</v>
      </c>
      <c r="D46" s="24" t="s">
        <v>202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204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203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206</v>
      </c>
      <c r="D50" s="24" t="s">
        <v>202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204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203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abSelected="1" zoomScale="85" zoomScaleNormal="85" workbookViewId="0">
      <selection activeCell="G9" sqref="G9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s="48" t="s">
        <v>72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3:14" ht="15.75" thickBot="1">
      <c r="C5" s="52" t="s">
        <v>0</v>
      </c>
      <c r="D5" s="52" t="s">
        <v>67</v>
      </c>
      <c r="E5" s="52" t="s">
        <v>95</v>
      </c>
      <c r="F5" s="52" t="s">
        <v>77</v>
      </c>
      <c r="G5" s="52" t="s">
        <v>2</v>
      </c>
      <c r="H5" s="52" t="s">
        <v>3</v>
      </c>
      <c r="I5" s="47"/>
      <c r="J5" s="47"/>
      <c r="K5" s="47"/>
      <c r="L5" s="47"/>
      <c r="M5" s="47"/>
      <c r="N5" s="47"/>
    </row>
    <row r="6" spans="3:14">
      <c r="C6" s="49" t="s">
        <v>91</v>
      </c>
      <c r="D6" s="49" t="s">
        <v>56</v>
      </c>
      <c r="E6" s="49" t="s">
        <v>256</v>
      </c>
      <c r="F6" s="49" t="s">
        <v>92</v>
      </c>
      <c r="G6" s="49" t="s">
        <v>94</v>
      </c>
      <c r="H6" s="49">
        <v>0</v>
      </c>
      <c r="I6" s="47"/>
      <c r="J6" s="47"/>
      <c r="K6" s="47"/>
      <c r="L6" s="47"/>
      <c r="M6" s="49" t="s">
        <v>85</v>
      </c>
      <c r="N6" s="47"/>
    </row>
    <row r="7" spans="3:14">
      <c r="C7" s="49" t="s">
        <v>91</v>
      </c>
      <c r="D7" s="49" t="s">
        <v>50</v>
      </c>
      <c r="E7" s="49" t="s">
        <v>256</v>
      </c>
      <c r="F7" s="49" t="s">
        <v>239</v>
      </c>
      <c r="G7" s="51" t="s">
        <v>257</v>
      </c>
      <c r="H7" s="49">
        <v>0</v>
      </c>
      <c r="I7" s="47"/>
      <c r="J7" s="47"/>
      <c r="K7" s="47"/>
      <c r="L7" s="47"/>
      <c r="M7" s="49" t="s">
        <v>86</v>
      </c>
      <c r="N7" s="47"/>
    </row>
    <row r="8" spans="3:14">
      <c r="C8" s="49" t="s">
        <v>91</v>
      </c>
      <c r="D8" s="49" t="s">
        <v>237</v>
      </c>
      <c r="E8" s="49" t="s">
        <v>256</v>
      </c>
      <c r="F8" s="49" t="s">
        <v>240</v>
      </c>
      <c r="G8" s="51" t="s">
        <v>258</v>
      </c>
      <c r="H8" s="49">
        <v>0</v>
      </c>
      <c r="I8" s="47"/>
      <c r="J8" s="47"/>
      <c r="K8" s="47"/>
      <c r="L8" s="47"/>
      <c r="M8" s="49" t="s">
        <v>87</v>
      </c>
      <c r="N8" s="47"/>
    </row>
    <row r="9" spans="3:14">
      <c r="C9" s="50" t="s">
        <v>91</v>
      </c>
      <c r="D9" s="50" t="s">
        <v>61</v>
      </c>
      <c r="E9" s="50" t="s">
        <v>256</v>
      </c>
      <c r="F9" s="50" t="s">
        <v>93</v>
      </c>
      <c r="G9" s="50" t="s">
        <v>94</v>
      </c>
      <c r="H9" s="50">
        <v>0</v>
      </c>
      <c r="I9" s="47"/>
      <c r="J9" s="47"/>
      <c r="K9" s="47"/>
      <c r="L9" s="47"/>
      <c r="M9" s="49" t="s">
        <v>88</v>
      </c>
      <c r="N9" s="49">
        <v>1940</v>
      </c>
    </row>
    <row r="10" spans="3:14">
      <c r="C10" s="49" t="s">
        <v>91</v>
      </c>
      <c r="D10" s="49" t="s">
        <v>56</v>
      </c>
      <c r="E10" s="49" t="s">
        <v>256</v>
      </c>
      <c r="F10" s="49" t="s">
        <v>207</v>
      </c>
      <c r="G10" s="53">
        <v>1940</v>
      </c>
      <c r="H10" s="49">
        <v>1</v>
      </c>
      <c r="I10" s="47"/>
      <c r="J10" s="47"/>
      <c r="K10" s="47"/>
      <c r="L10" s="47"/>
      <c r="M10" s="49" t="s">
        <v>89</v>
      </c>
      <c r="N10" s="49" t="s">
        <v>257</v>
      </c>
    </row>
    <row r="11" spans="3:14">
      <c r="C11" s="49" t="s">
        <v>91</v>
      </c>
      <c r="D11" s="49" t="s">
        <v>56</v>
      </c>
      <c r="E11" s="49" t="s">
        <v>256</v>
      </c>
      <c r="F11" s="49" t="s">
        <v>208</v>
      </c>
      <c r="G11" s="53">
        <v>1957</v>
      </c>
      <c r="H11" s="49">
        <v>1</v>
      </c>
      <c r="I11" s="47"/>
      <c r="J11" s="47"/>
      <c r="K11" s="47"/>
      <c r="L11" s="47"/>
      <c r="M11" s="49" t="s">
        <v>90</v>
      </c>
      <c r="N11" s="49" t="s">
        <v>259</v>
      </c>
    </row>
    <row r="12" spans="3:14">
      <c r="C12" s="49" t="s">
        <v>91</v>
      </c>
      <c r="D12" s="49" t="s">
        <v>56</v>
      </c>
      <c r="E12" s="49" t="s">
        <v>256</v>
      </c>
      <c r="F12" s="49" t="s">
        <v>209</v>
      </c>
      <c r="G12" s="53">
        <v>1975</v>
      </c>
      <c r="H12" s="49">
        <v>1</v>
      </c>
      <c r="I12" s="47"/>
      <c r="J12" s="47"/>
      <c r="K12" s="47"/>
      <c r="L12" s="47"/>
      <c r="M12" s="49" t="s">
        <v>85</v>
      </c>
      <c r="N12" s="49" t="s">
        <v>260</v>
      </c>
    </row>
    <row r="13" spans="3:14">
      <c r="C13" s="49" t="s">
        <v>91</v>
      </c>
      <c r="D13" s="49" t="s">
        <v>56</v>
      </c>
      <c r="E13" s="49" t="s">
        <v>256</v>
      </c>
      <c r="F13" s="49" t="s">
        <v>210</v>
      </c>
      <c r="G13" s="53">
        <v>1985</v>
      </c>
      <c r="H13" s="49">
        <v>1</v>
      </c>
      <c r="I13" s="47"/>
      <c r="J13" s="47"/>
      <c r="K13" s="47"/>
      <c r="L13" s="47"/>
      <c r="M13" s="49" t="s">
        <v>86</v>
      </c>
      <c r="N13" s="49" t="s">
        <v>261</v>
      </c>
    </row>
    <row r="14" spans="3:14">
      <c r="C14" s="49" t="s">
        <v>91</v>
      </c>
      <c r="D14" s="49" t="s">
        <v>56</v>
      </c>
      <c r="E14" s="49" t="s">
        <v>256</v>
      </c>
      <c r="F14" s="49" t="s">
        <v>211</v>
      </c>
      <c r="G14" s="53">
        <v>1995</v>
      </c>
      <c r="H14" s="49">
        <v>1</v>
      </c>
      <c r="I14" s="47"/>
      <c r="J14" s="47"/>
      <c r="K14" s="47"/>
      <c r="L14" s="47"/>
      <c r="M14" s="49" t="s">
        <v>87</v>
      </c>
      <c r="N14" s="49" t="s">
        <v>94</v>
      </c>
    </row>
    <row r="15" spans="3:14">
      <c r="C15" s="49" t="s">
        <v>91</v>
      </c>
      <c r="D15" s="49" t="s">
        <v>56</v>
      </c>
      <c r="E15" s="49" t="s">
        <v>256</v>
      </c>
      <c r="F15" s="49" t="s">
        <v>212</v>
      </c>
      <c r="G15" s="53">
        <v>2004</v>
      </c>
      <c r="H15" s="49">
        <v>1</v>
      </c>
      <c r="I15" s="47"/>
      <c r="J15" s="47"/>
      <c r="K15" s="47"/>
      <c r="L15" s="47"/>
      <c r="M15" s="49" t="s">
        <v>88</v>
      </c>
      <c r="N15" s="47"/>
    </row>
    <row r="16" spans="3:14">
      <c r="C16" s="49" t="s">
        <v>91</v>
      </c>
      <c r="D16" s="49" t="s">
        <v>50</v>
      </c>
      <c r="E16" s="49" t="s">
        <v>256</v>
      </c>
      <c r="F16" s="49" t="s">
        <v>213</v>
      </c>
      <c r="G16" s="53">
        <v>1940</v>
      </c>
      <c r="H16" s="49">
        <v>1</v>
      </c>
      <c r="I16" s="47"/>
      <c r="J16" s="47"/>
      <c r="K16" s="47"/>
      <c r="L16" s="47"/>
      <c r="M16" s="49" t="s">
        <v>89</v>
      </c>
      <c r="N16" s="47"/>
    </row>
    <row r="17" spans="3:14">
      <c r="C17" s="49" t="s">
        <v>91</v>
      </c>
      <c r="D17" s="49" t="s">
        <v>50</v>
      </c>
      <c r="E17" s="49" t="s">
        <v>256</v>
      </c>
      <c r="F17" s="49" t="s">
        <v>214</v>
      </c>
      <c r="G17" s="53">
        <v>1957</v>
      </c>
      <c r="H17" s="49">
        <v>1</v>
      </c>
      <c r="I17" s="47"/>
      <c r="J17" s="47"/>
      <c r="K17" s="47"/>
      <c r="L17" s="47"/>
      <c r="M17" s="49" t="s">
        <v>90</v>
      </c>
      <c r="N17" s="47"/>
    </row>
    <row r="18" spans="3:14">
      <c r="C18" s="49" t="s">
        <v>91</v>
      </c>
      <c r="D18" s="49" t="s">
        <v>237</v>
      </c>
      <c r="E18" s="49" t="s">
        <v>256</v>
      </c>
      <c r="F18" s="49" t="s">
        <v>215</v>
      </c>
      <c r="G18" s="53">
        <v>1975</v>
      </c>
      <c r="H18" s="49">
        <v>1</v>
      </c>
      <c r="I18" s="47"/>
      <c r="J18" s="47"/>
      <c r="K18" s="47"/>
      <c r="L18" s="47"/>
      <c r="M18" s="49" t="s">
        <v>85</v>
      </c>
      <c r="N18" s="47"/>
    </row>
    <row r="19" spans="3:14">
      <c r="C19" s="49" t="s">
        <v>91</v>
      </c>
      <c r="D19" s="49" t="s">
        <v>237</v>
      </c>
      <c r="E19" s="49" t="s">
        <v>256</v>
      </c>
      <c r="F19" s="49" t="s">
        <v>216</v>
      </c>
      <c r="G19" s="53">
        <v>1985</v>
      </c>
      <c r="H19" s="49">
        <v>1</v>
      </c>
      <c r="I19" s="47"/>
      <c r="J19" s="47"/>
      <c r="K19" s="47"/>
      <c r="L19" s="47"/>
      <c r="M19" s="49" t="s">
        <v>86</v>
      </c>
      <c r="N19" s="47"/>
    </row>
    <row r="20" spans="3:14">
      <c r="C20" s="49" t="s">
        <v>91</v>
      </c>
      <c r="D20" s="49" t="s">
        <v>237</v>
      </c>
      <c r="E20" s="49" t="s">
        <v>256</v>
      </c>
      <c r="F20" s="49" t="s">
        <v>217</v>
      </c>
      <c r="G20" s="53">
        <v>1995</v>
      </c>
      <c r="H20" s="49">
        <v>1</v>
      </c>
      <c r="I20" s="47"/>
      <c r="J20" s="47"/>
      <c r="K20" s="47"/>
      <c r="L20" s="47"/>
      <c r="M20" s="49" t="s">
        <v>87</v>
      </c>
      <c r="N20" s="47"/>
    </row>
    <row r="21" spans="3:14">
      <c r="C21" s="49" t="s">
        <v>91</v>
      </c>
      <c r="D21" s="49" t="s">
        <v>237</v>
      </c>
      <c r="E21" s="49" t="s">
        <v>256</v>
      </c>
      <c r="F21" s="49" t="s">
        <v>218</v>
      </c>
      <c r="G21" s="53">
        <v>2004</v>
      </c>
      <c r="H21" s="49">
        <v>1</v>
      </c>
      <c r="I21" s="47"/>
      <c r="J21" s="47"/>
      <c r="K21" s="47"/>
      <c r="L21" s="47"/>
      <c r="M21" s="49" t="s">
        <v>88</v>
      </c>
      <c r="N21" s="47"/>
    </row>
    <row r="22" spans="3:14">
      <c r="C22" s="49" t="s">
        <v>91</v>
      </c>
      <c r="D22" s="49" t="s">
        <v>61</v>
      </c>
      <c r="E22" s="49" t="s">
        <v>256</v>
      </c>
      <c r="F22" s="49" t="s">
        <v>219</v>
      </c>
      <c r="G22" s="53">
        <v>1940</v>
      </c>
      <c r="H22" s="49">
        <v>1</v>
      </c>
      <c r="I22" s="47"/>
      <c r="J22" s="47"/>
      <c r="K22" s="47"/>
      <c r="L22" s="47"/>
      <c r="M22" s="49" t="s">
        <v>89</v>
      </c>
      <c r="N22" s="47"/>
    </row>
    <row r="23" spans="3:14">
      <c r="C23" s="49" t="s">
        <v>91</v>
      </c>
      <c r="D23" s="49" t="s">
        <v>61</v>
      </c>
      <c r="E23" s="49" t="s">
        <v>256</v>
      </c>
      <c r="F23" s="49" t="s">
        <v>220</v>
      </c>
      <c r="G23" s="53">
        <v>1957</v>
      </c>
      <c r="H23" s="49">
        <v>1</v>
      </c>
      <c r="I23" s="47"/>
      <c r="J23" s="47"/>
      <c r="K23" s="47"/>
      <c r="L23" s="47"/>
      <c r="M23" s="49" t="s">
        <v>90</v>
      </c>
      <c r="N23" s="47"/>
    </row>
    <row r="24" spans="3:14">
      <c r="C24" s="49" t="s">
        <v>91</v>
      </c>
      <c r="D24" s="49" t="s">
        <v>61</v>
      </c>
      <c r="E24" s="49" t="s">
        <v>256</v>
      </c>
      <c r="F24" s="49" t="s">
        <v>221</v>
      </c>
      <c r="G24" s="53">
        <v>1975</v>
      </c>
      <c r="H24" s="49">
        <v>1</v>
      </c>
      <c r="I24" s="47"/>
      <c r="J24" s="47"/>
      <c r="K24" s="47"/>
      <c r="L24" s="47"/>
      <c r="M24" s="47"/>
      <c r="N24" s="47"/>
    </row>
    <row r="25" spans="3:14">
      <c r="C25" s="49" t="s">
        <v>91</v>
      </c>
      <c r="D25" s="49" t="s">
        <v>61</v>
      </c>
      <c r="E25" s="49" t="s">
        <v>256</v>
      </c>
      <c r="F25" s="49" t="s">
        <v>222</v>
      </c>
      <c r="G25" s="53">
        <v>1985</v>
      </c>
      <c r="H25" s="49">
        <v>1</v>
      </c>
      <c r="I25" s="47"/>
      <c r="J25" s="47"/>
      <c r="K25" s="47"/>
      <c r="L25" s="47"/>
      <c r="M25" s="47"/>
      <c r="N25" s="47"/>
    </row>
    <row r="26" spans="3:14">
      <c r="C26" s="49" t="s">
        <v>91</v>
      </c>
      <c r="D26" s="49" t="s">
        <v>61</v>
      </c>
      <c r="E26" s="49" t="s">
        <v>256</v>
      </c>
      <c r="F26" s="49" t="s">
        <v>223</v>
      </c>
      <c r="G26" s="53">
        <v>1995</v>
      </c>
      <c r="H26" s="49">
        <v>1</v>
      </c>
      <c r="I26" s="47"/>
      <c r="J26" s="47"/>
      <c r="K26" s="47"/>
      <c r="L26" s="47"/>
      <c r="M26" s="47"/>
      <c r="N26" s="47"/>
    </row>
    <row r="27" spans="3:14">
      <c r="C27" s="50" t="s">
        <v>91</v>
      </c>
      <c r="D27" s="50" t="s">
        <v>61</v>
      </c>
      <c r="E27" s="50" t="s">
        <v>256</v>
      </c>
      <c r="F27" s="50" t="s">
        <v>224</v>
      </c>
      <c r="G27" s="54">
        <v>2004</v>
      </c>
      <c r="H27" s="50">
        <v>1</v>
      </c>
    </row>
    <row r="30" spans="3:14">
      <c r="C30" s="43"/>
      <c r="D30" s="44" t="s">
        <v>253</v>
      </c>
      <c r="E30" s="43"/>
      <c r="F30" s="43"/>
      <c r="G30" s="43"/>
      <c r="H30" s="43"/>
    </row>
    <row r="31" spans="3:14" ht="15.75" thickBot="1">
      <c r="C31" s="46" t="s">
        <v>254</v>
      </c>
      <c r="D31" s="46" t="s">
        <v>67</v>
      </c>
      <c r="E31" s="46" t="s">
        <v>95</v>
      </c>
      <c r="F31" s="46" t="s">
        <v>77</v>
      </c>
      <c r="G31" s="46" t="s">
        <v>2</v>
      </c>
      <c r="H31" s="46" t="s">
        <v>3</v>
      </c>
    </row>
    <row r="32" spans="3:14">
      <c r="C32" s="45" t="s">
        <v>255</v>
      </c>
      <c r="D32" s="45" t="s">
        <v>56</v>
      </c>
      <c r="E32" s="43"/>
      <c r="F32" s="45" t="s">
        <v>92</v>
      </c>
      <c r="G32" s="43"/>
      <c r="H32" s="45" t="s">
        <v>96</v>
      </c>
    </row>
    <row r="33" spans="2:44">
      <c r="C33" s="45" t="s">
        <v>255</v>
      </c>
      <c r="D33" s="45" t="s">
        <v>50</v>
      </c>
      <c r="E33" s="43"/>
      <c r="F33" s="45" t="s">
        <v>239</v>
      </c>
      <c r="G33" s="43"/>
      <c r="H33" s="45" t="s">
        <v>96</v>
      </c>
    </row>
    <row r="34" spans="2:44" s="35" customFormat="1">
      <c r="C34" s="45" t="s">
        <v>255</v>
      </c>
      <c r="D34" s="45" t="s">
        <v>237</v>
      </c>
      <c r="E34" s="43"/>
      <c r="F34" s="45" t="s">
        <v>240</v>
      </c>
      <c r="G34" s="43"/>
      <c r="H34" s="45" t="s">
        <v>96</v>
      </c>
    </row>
    <row r="35" spans="2:44">
      <c r="C35" s="45" t="s">
        <v>255</v>
      </c>
      <c r="D35" s="45" t="s">
        <v>61</v>
      </c>
      <c r="E35" s="43"/>
      <c r="F35" s="45" t="s">
        <v>93</v>
      </c>
      <c r="G35" s="43"/>
      <c r="H35" s="45" t="s">
        <v>96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235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236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226</v>
      </c>
      <c r="E40" s="26" t="s">
        <v>1</v>
      </c>
      <c r="F40" t="s">
        <v>2</v>
      </c>
      <c r="G40" t="s">
        <v>228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230</v>
      </c>
      <c r="C41" s="26" t="s">
        <v>225</v>
      </c>
      <c r="D41" s="26" t="s">
        <v>213</v>
      </c>
      <c r="E41" s="26" t="s">
        <v>229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230</v>
      </c>
      <c r="C42" s="26" t="s">
        <v>225</v>
      </c>
      <c r="D42" s="26" t="s">
        <v>214</v>
      </c>
      <c r="E42" s="26" t="s">
        <v>229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230</v>
      </c>
      <c r="C43" s="26" t="s">
        <v>225</v>
      </c>
      <c r="D43" s="26" t="s">
        <v>215</v>
      </c>
      <c r="E43" s="26" t="s">
        <v>229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230</v>
      </c>
      <c r="C44" s="26" t="s">
        <v>225</v>
      </c>
      <c r="D44" s="26" t="s">
        <v>216</v>
      </c>
      <c r="E44" s="26" t="s">
        <v>229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230</v>
      </c>
      <c r="C45" s="26" t="s">
        <v>225</v>
      </c>
      <c r="D45" s="26" t="s">
        <v>217</v>
      </c>
      <c r="E45" s="26" t="s">
        <v>229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230</v>
      </c>
      <c r="C46" s="26" t="s">
        <v>225</v>
      </c>
      <c r="D46" s="26" t="s">
        <v>207</v>
      </c>
      <c r="E46" s="26" t="s">
        <v>229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230</v>
      </c>
      <c r="C47" s="26" t="s">
        <v>225</v>
      </c>
      <c r="D47" s="26" t="s">
        <v>208</v>
      </c>
      <c r="E47" s="26" t="s">
        <v>229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230</v>
      </c>
      <c r="C48" s="26" t="s">
        <v>225</v>
      </c>
      <c r="D48" s="26" t="s">
        <v>209</v>
      </c>
      <c r="E48" s="26" t="s">
        <v>229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230</v>
      </c>
      <c r="C49" s="26" t="s">
        <v>225</v>
      </c>
      <c r="D49" s="26" t="s">
        <v>210</v>
      </c>
      <c r="E49" s="26" t="s">
        <v>229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230</v>
      </c>
      <c r="C50" s="26" t="s">
        <v>225</v>
      </c>
      <c r="D50" s="26" t="s">
        <v>211</v>
      </c>
      <c r="E50" s="26" t="s">
        <v>229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230</v>
      </c>
      <c r="C51" s="26" t="s">
        <v>225</v>
      </c>
      <c r="D51" s="26" t="s">
        <v>219</v>
      </c>
      <c r="E51" s="26" t="s">
        <v>229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230</v>
      </c>
      <c r="C52" s="26" t="s">
        <v>225</v>
      </c>
      <c r="D52" s="26" t="s">
        <v>220</v>
      </c>
      <c r="E52" s="26" t="s">
        <v>229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230</v>
      </c>
      <c r="C53" s="26" t="s">
        <v>225</v>
      </c>
      <c r="D53" s="26" t="s">
        <v>221</v>
      </c>
      <c r="E53" s="26" t="s">
        <v>229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230</v>
      </c>
      <c r="C54" s="26" t="s">
        <v>225</v>
      </c>
      <c r="D54" s="26" t="s">
        <v>222</v>
      </c>
      <c r="E54" s="26" t="s">
        <v>229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230</v>
      </c>
      <c r="C55" s="26" t="s">
        <v>225</v>
      </c>
      <c r="D55" s="26" t="s">
        <v>223</v>
      </c>
      <c r="E55" s="26" t="s">
        <v>229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230</v>
      </c>
      <c r="C56" s="26" t="s">
        <v>225</v>
      </c>
      <c r="D56" s="26" t="s">
        <v>213</v>
      </c>
      <c r="E56" s="26" t="s">
        <v>229</v>
      </c>
      <c r="F56">
        <v>2060</v>
      </c>
      <c r="H56" s="27">
        <f t="shared" ref="H56:AR56" si="0">(1+FV(-H$38,($F$56-$F$41),0,100,1)/100)*H146</f>
        <v>2.1605835900399306</v>
      </c>
      <c r="I56" s="39">
        <f t="shared" si="0"/>
        <v>132.98792637795097</v>
      </c>
      <c r="J56" s="39">
        <f t="shared" si="0"/>
        <v>8.8500471763838853</v>
      </c>
      <c r="K56" s="39">
        <f t="shared" si="0"/>
        <v>14.172537557082858</v>
      </c>
      <c r="L56" s="39">
        <f t="shared" si="0"/>
        <v>26.531203639675731</v>
      </c>
      <c r="M56" s="39">
        <f t="shared" si="0"/>
        <v>61.683721892516864</v>
      </c>
      <c r="N56" s="39">
        <f t="shared" si="0"/>
        <v>0.97409338988990657</v>
      </c>
      <c r="O56" s="39">
        <f t="shared" si="0"/>
        <v>93.356454553749472</v>
      </c>
      <c r="P56" s="39">
        <f t="shared" si="0"/>
        <v>775.77278048591165</v>
      </c>
      <c r="Q56" s="39">
        <f t="shared" si="0"/>
        <v>108.86856273623646</v>
      </c>
      <c r="R56" s="39">
        <f t="shared" si="0"/>
        <v>6.3667788661448235</v>
      </c>
      <c r="S56" s="39">
        <f t="shared" si="0"/>
        <v>18.446065258091764</v>
      </c>
      <c r="T56" s="39">
        <f t="shared" si="0"/>
        <v>38.197442278487969</v>
      </c>
      <c r="U56" s="39">
        <f t="shared" si="0"/>
        <v>33.946895500653689</v>
      </c>
      <c r="V56" s="39">
        <f t="shared" si="0"/>
        <v>884.35331558683617</v>
      </c>
      <c r="W56" s="39">
        <f t="shared" si="0"/>
        <v>28.671049354499296</v>
      </c>
      <c r="X56" s="39">
        <f t="shared" si="0"/>
        <v>89.141296184208485</v>
      </c>
      <c r="Y56" s="39">
        <f t="shared" si="0"/>
        <v>-14.21623934920518</v>
      </c>
      <c r="Z56" s="39">
        <f t="shared" si="0"/>
        <v>1.8677573544387871</v>
      </c>
      <c r="AA56" s="39">
        <f t="shared" si="0"/>
        <v>122.09774350237504</v>
      </c>
      <c r="AB56" s="39">
        <f t="shared" si="0"/>
        <v>5.2095743502757657</v>
      </c>
      <c r="AC56" s="39">
        <f t="shared" si="0"/>
        <v>24.23840110129175</v>
      </c>
      <c r="AD56" s="39">
        <f t="shared" si="0"/>
        <v>4.5030545467760597</v>
      </c>
      <c r="AE56" s="39">
        <f t="shared" si="0"/>
        <v>11.725649886446785</v>
      </c>
      <c r="AF56" s="39">
        <f t="shared" si="0"/>
        <v>1.6969007290962399</v>
      </c>
      <c r="AG56" s="39">
        <f t="shared" si="0"/>
        <v>5.007293366180626</v>
      </c>
      <c r="AH56" s="39">
        <f t="shared" si="0"/>
        <v>0.23683711686293088</v>
      </c>
      <c r="AI56" s="39">
        <f t="shared" si="0"/>
        <v>50.897332444297149</v>
      </c>
      <c r="AJ56" s="39">
        <f t="shared" si="0"/>
        <v>26.837155984190911</v>
      </c>
      <c r="AK56" s="39">
        <f t="shared" si="0"/>
        <v>31.907127265694733</v>
      </c>
      <c r="AL56" s="39">
        <f t="shared" si="0"/>
        <v>16.890526564562428</v>
      </c>
      <c r="AM56" s="39">
        <f t="shared" si="0"/>
        <v>66.421244126926723</v>
      </c>
      <c r="AN56" s="39">
        <f t="shared" si="0"/>
        <v>26.149237956658897</v>
      </c>
      <c r="AO56" s="39">
        <f t="shared" si="0"/>
        <v>125.80076645862815</v>
      </c>
      <c r="AP56" s="39">
        <f t="shared" si="0"/>
        <v>18.873654262887808</v>
      </c>
      <c r="AQ56" s="39">
        <f t="shared" si="0"/>
        <v>31.640563290096964</v>
      </c>
      <c r="AR56" s="39">
        <f t="shared" si="0"/>
        <v>336.67034201207042</v>
      </c>
    </row>
    <row r="57" spans="2:44">
      <c r="B57" s="26" t="s">
        <v>230</v>
      </c>
      <c r="C57" s="26" t="s">
        <v>225</v>
      </c>
      <c r="D57" s="26" t="s">
        <v>214</v>
      </c>
      <c r="E57" s="26" t="s">
        <v>229</v>
      </c>
      <c r="F57" s="26">
        <v>2060</v>
      </c>
      <c r="H57" s="39">
        <f t="shared" ref="H57:AR57" si="1">(1+FV(-H$38,($F$56-$F$41),0,100,1)/100)*H147</f>
        <v>7.8631409720026806</v>
      </c>
      <c r="I57" s="39">
        <f t="shared" si="1"/>
        <v>160.45343325339093</v>
      </c>
      <c r="J57" s="39">
        <f t="shared" si="1"/>
        <v>20.205631307017249</v>
      </c>
      <c r="K57" s="39">
        <f t="shared" si="1"/>
        <v>7.8736319726376305</v>
      </c>
      <c r="L57" s="39">
        <f t="shared" si="1"/>
        <v>54.923676657182995</v>
      </c>
      <c r="M57" s="39">
        <f t="shared" si="1"/>
        <v>74.423033902893096</v>
      </c>
      <c r="N57" s="39">
        <f t="shared" si="1"/>
        <v>3.2455261074643476</v>
      </c>
      <c r="O57" s="39">
        <f t="shared" si="1"/>
        <v>126.79249117907105</v>
      </c>
      <c r="P57" s="39">
        <f t="shared" si="1"/>
        <v>1177.5493574911104</v>
      </c>
      <c r="Q57" s="39">
        <f t="shared" si="1"/>
        <v>79.054145476729474</v>
      </c>
      <c r="R57" s="39">
        <f t="shared" si="1"/>
        <v>9.4120612174649239</v>
      </c>
      <c r="S57" s="39">
        <f t="shared" si="1"/>
        <v>67.131867599001666</v>
      </c>
      <c r="T57" s="39">
        <f t="shared" si="1"/>
        <v>67.901096877786841</v>
      </c>
      <c r="U57" s="39">
        <f t="shared" si="1"/>
        <v>62.089476955521846</v>
      </c>
      <c r="V57" s="39">
        <f t="shared" si="1"/>
        <v>598.13512083460876</v>
      </c>
      <c r="W57" s="39">
        <f t="shared" si="1"/>
        <v>52.093638056920064</v>
      </c>
      <c r="X57" s="39">
        <f t="shared" si="1"/>
        <v>120.10200930740373</v>
      </c>
      <c r="Y57" s="39">
        <f t="shared" si="1"/>
        <v>-12.89982170862184</v>
      </c>
      <c r="Z57" s="39">
        <f t="shared" si="1"/>
        <v>3.4161614930207778</v>
      </c>
      <c r="AA57" s="39">
        <f t="shared" si="1"/>
        <v>171.26716750888539</v>
      </c>
      <c r="AB57" s="39">
        <f t="shared" si="1"/>
        <v>11.894031352630153</v>
      </c>
      <c r="AC57" s="39">
        <f t="shared" si="1"/>
        <v>25.902881976050281</v>
      </c>
      <c r="AD57" s="39">
        <f t="shared" si="1"/>
        <v>4.1416926326929708</v>
      </c>
      <c r="AE57" s="39">
        <f t="shared" si="1"/>
        <v>14.22060344120619</v>
      </c>
      <c r="AF57" s="39">
        <f t="shared" si="1"/>
        <v>3.8742110424248444</v>
      </c>
      <c r="AG57" s="39">
        <f t="shared" si="1"/>
        <v>10.365868262399133</v>
      </c>
      <c r="AH57" s="39">
        <f t="shared" si="1"/>
        <v>0.24830143821244766</v>
      </c>
      <c r="AI57" s="39">
        <f t="shared" si="1"/>
        <v>57.285058876920658</v>
      </c>
      <c r="AJ57" s="39">
        <f t="shared" si="1"/>
        <v>35.704039056441729</v>
      </c>
      <c r="AK57" s="39">
        <f t="shared" si="1"/>
        <v>35.404214888164624</v>
      </c>
      <c r="AL57" s="39">
        <f t="shared" si="1"/>
        <v>22.848649449732555</v>
      </c>
      <c r="AM57" s="39">
        <f t="shared" si="1"/>
        <v>192.45793148602573</v>
      </c>
      <c r="AN57" s="39">
        <f t="shared" si="1"/>
        <v>59.701586961211973</v>
      </c>
      <c r="AO57" s="39">
        <f t="shared" si="1"/>
        <v>114.09135811275401</v>
      </c>
      <c r="AP57" s="39">
        <f t="shared" si="1"/>
        <v>12.615718275700536</v>
      </c>
      <c r="AQ57" s="39">
        <f t="shared" si="1"/>
        <v>40.653264619981726</v>
      </c>
      <c r="AR57" s="39">
        <f t="shared" si="1"/>
        <v>211.84434945611969</v>
      </c>
    </row>
    <row r="58" spans="2:44">
      <c r="B58" s="26" t="s">
        <v>230</v>
      </c>
      <c r="C58" s="26" t="s">
        <v>225</v>
      </c>
      <c r="D58" s="26" t="s">
        <v>215</v>
      </c>
      <c r="E58" s="26" t="s">
        <v>229</v>
      </c>
      <c r="F58" s="26">
        <v>2060</v>
      </c>
      <c r="H58" s="39">
        <f t="shared" ref="H58:AR58" si="2">(1+FV(-H$38,($F$56-$F$41),0,100,1)/100)*H148</f>
        <v>6.2654799677481812</v>
      </c>
      <c r="I58" s="39">
        <f t="shared" si="2"/>
        <v>82.557393937920182</v>
      </c>
      <c r="J58" s="39">
        <f t="shared" si="2"/>
        <v>15.085672143173953</v>
      </c>
      <c r="K58" s="39">
        <f t="shared" si="2"/>
        <v>4.2611130891103768</v>
      </c>
      <c r="L58" s="39">
        <f t="shared" si="2"/>
        <v>31.844199609478625</v>
      </c>
      <c r="M58" s="39">
        <f t="shared" si="2"/>
        <v>38.292553816990107</v>
      </c>
      <c r="N58" s="39">
        <f t="shared" si="2"/>
        <v>4.3935591858499263</v>
      </c>
      <c r="O58" s="39">
        <f t="shared" si="2"/>
        <v>51.953569779278254</v>
      </c>
      <c r="P58" s="39">
        <f t="shared" si="2"/>
        <v>606.96556645485862</v>
      </c>
      <c r="Q58" s="39">
        <f t="shared" si="2"/>
        <v>48.832864158801392</v>
      </c>
      <c r="R58" s="39">
        <f t="shared" si="2"/>
        <v>7.3109178829952626</v>
      </c>
      <c r="S58" s="39">
        <f t="shared" si="2"/>
        <v>53.491775505067842</v>
      </c>
      <c r="T58" s="39">
        <f t="shared" si="2"/>
        <v>56.062276323223621</v>
      </c>
      <c r="U58" s="39">
        <f t="shared" si="2"/>
        <v>49.320392122691736</v>
      </c>
      <c r="V58" s="39">
        <f t="shared" si="2"/>
        <v>660.68952108759811</v>
      </c>
      <c r="W58" s="39">
        <f t="shared" si="2"/>
        <v>40.240173159728734</v>
      </c>
      <c r="X58" s="39">
        <f t="shared" si="2"/>
        <v>72.03097649329959</v>
      </c>
      <c r="Y58" s="39">
        <f t="shared" si="2"/>
        <v>-10.901290047157234</v>
      </c>
      <c r="Z58" s="39">
        <f t="shared" si="2"/>
        <v>2.713606759981575</v>
      </c>
      <c r="AA58" s="39">
        <f t="shared" si="2"/>
        <v>96.896490216663622</v>
      </c>
      <c r="AB58" s="39">
        <f t="shared" si="2"/>
        <v>8.880170815751546</v>
      </c>
      <c r="AC58" s="39">
        <f t="shared" si="2"/>
        <v>17.050859406859768</v>
      </c>
      <c r="AD58" s="39">
        <f t="shared" si="2"/>
        <v>2.2365809567738224</v>
      </c>
      <c r="AE58" s="39">
        <f t="shared" si="2"/>
        <v>11.496724287242044</v>
      </c>
      <c r="AF58" s="39">
        <f t="shared" si="2"/>
        <v>2.892514305117909</v>
      </c>
      <c r="AG58" s="39">
        <f t="shared" si="2"/>
        <v>6.0100269713139509</v>
      </c>
      <c r="AH58" s="39">
        <f t="shared" si="2"/>
        <v>0.16315364243355523</v>
      </c>
      <c r="AI58" s="39">
        <f t="shared" si="2"/>
        <v>35.294386028764038</v>
      </c>
      <c r="AJ58" s="39">
        <f t="shared" si="2"/>
        <v>22.918797475930674</v>
      </c>
      <c r="AK58" s="39">
        <f t="shared" si="2"/>
        <v>20.347232285733959</v>
      </c>
      <c r="AL58" s="39">
        <f t="shared" si="2"/>
        <v>25.606736284297718</v>
      </c>
      <c r="AM58" s="39">
        <f t="shared" si="2"/>
        <v>138.8488037835757</v>
      </c>
      <c r="AN58" s="39">
        <f t="shared" si="2"/>
        <v>44.573641557601107</v>
      </c>
      <c r="AO58" s="39">
        <f t="shared" si="2"/>
        <v>62.085143140934825</v>
      </c>
      <c r="AP58" s="39">
        <f t="shared" si="2"/>
        <v>10.860581743749851</v>
      </c>
      <c r="AQ58" s="39">
        <f t="shared" si="2"/>
        <v>16.640169862437478</v>
      </c>
      <c r="AR58" s="39">
        <f t="shared" si="2"/>
        <v>93.06869815590845</v>
      </c>
    </row>
    <row r="59" spans="2:44">
      <c r="B59" s="26" t="s">
        <v>230</v>
      </c>
      <c r="C59" s="26" t="s">
        <v>225</v>
      </c>
      <c r="D59" s="26" t="s">
        <v>216</v>
      </c>
      <c r="E59" s="26" t="s">
        <v>229</v>
      </c>
      <c r="F59" s="26">
        <v>2060</v>
      </c>
      <c r="H59" s="39">
        <f t="shared" ref="H59:AR59" si="3">(1+FV(-H$38,($F$56-$F$41),0,100,1)/100)*H149</f>
        <v>4.7961521834184779</v>
      </c>
      <c r="I59" s="39">
        <f t="shared" si="3"/>
        <v>65.50438174339719</v>
      </c>
      <c r="J59" s="39">
        <f t="shared" si="3"/>
        <v>12.74976777220529</v>
      </c>
      <c r="K59" s="39">
        <f t="shared" si="3"/>
        <v>4.2611130891103768</v>
      </c>
      <c r="L59" s="39">
        <f t="shared" si="3"/>
        <v>30.007936933207489</v>
      </c>
      <c r="M59" s="39">
        <f t="shared" si="3"/>
        <v>30.382863890348517</v>
      </c>
      <c r="N59" s="39">
        <f t="shared" si="3"/>
        <v>6.3426486886071096</v>
      </c>
      <c r="O59" s="39">
        <f t="shared" si="3"/>
        <v>60.219148006464494</v>
      </c>
      <c r="P59" s="39">
        <f t="shared" si="3"/>
        <v>423.04165406826752</v>
      </c>
      <c r="Q59" s="39">
        <f t="shared" si="3"/>
        <v>20.001555410458078</v>
      </c>
      <c r="R59" s="39">
        <f t="shared" si="3"/>
        <v>6.8755276957066167</v>
      </c>
      <c r="S59" s="39">
        <f t="shared" si="3"/>
        <v>40.947333197805946</v>
      </c>
      <c r="T59" s="39">
        <f t="shared" si="3"/>
        <v>35.520465373440999</v>
      </c>
      <c r="U59" s="39">
        <f t="shared" si="3"/>
        <v>39.079885846095706</v>
      </c>
      <c r="V59" s="39">
        <f t="shared" si="3"/>
        <v>486.88848274812034</v>
      </c>
      <c r="W59" s="39">
        <f t="shared" si="3"/>
        <v>31.903058554461172</v>
      </c>
      <c r="X59" s="39">
        <f t="shared" si="3"/>
        <v>97.919738751808538</v>
      </c>
      <c r="Y59" s="39">
        <f t="shared" si="3"/>
        <v>-9.4873302655109963</v>
      </c>
      <c r="Z59" s="39">
        <f t="shared" si="3"/>
        <v>2.1501743568353051</v>
      </c>
      <c r="AA59" s="39">
        <f t="shared" si="3"/>
        <v>70.193037322791781</v>
      </c>
      <c r="AB59" s="39">
        <f t="shared" si="3"/>
        <v>7.5051422703480464</v>
      </c>
      <c r="AC59" s="39">
        <f t="shared" si="3"/>
        <v>17.050859406859768</v>
      </c>
      <c r="AD59" s="39">
        <f t="shared" si="3"/>
        <v>1.7383542440553184</v>
      </c>
      <c r="AE59" s="39">
        <f t="shared" si="3"/>
        <v>11.097711731240462</v>
      </c>
      <c r="AF59" s="39">
        <f t="shared" si="3"/>
        <v>2.444629932165284</v>
      </c>
      <c r="AG59" s="39">
        <f t="shared" si="3"/>
        <v>5.6634650119572711</v>
      </c>
      <c r="AH59" s="39">
        <f t="shared" si="3"/>
        <v>0.18740732718438058</v>
      </c>
      <c r="AI59" s="39">
        <f t="shared" si="3"/>
        <v>34.329819097336234</v>
      </c>
      <c r="AJ59" s="39">
        <f t="shared" si="3"/>
        <v>19.277158406565135</v>
      </c>
      <c r="AK59" s="39">
        <f t="shared" si="3"/>
        <v>21.034515210309092</v>
      </c>
      <c r="AL59" s="39">
        <f t="shared" si="3"/>
        <v>21.885962702992511</v>
      </c>
      <c r="AM59" s="39">
        <f t="shared" si="3"/>
        <v>189.95772273179853</v>
      </c>
      <c r="AN59" s="39">
        <f t="shared" si="3"/>
        <v>37.671743971851129</v>
      </c>
      <c r="AO59" s="39">
        <f t="shared" si="3"/>
        <v>42.769203895339849</v>
      </c>
      <c r="AP59" s="39">
        <f t="shared" si="3"/>
        <v>5.9000101732746693</v>
      </c>
      <c r="AQ59" s="39">
        <f t="shared" si="3"/>
        <v>19.302343663829689</v>
      </c>
      <c r="AR59" s="39">
        <f t="shared" si="3"/>
        <v>66.078079540044968</v>
      </c>
    </row>
    <row r="60" spans="2:44">
      <c r="B60" s="26" t="s">
        <v>230</v>
      </c>
      <c r="C60" s="26" t="s">
        <v>225</v>
      </c>
      <c r="D60" s="26" t="s">
        <v>217</v>
      </c>
      <c r="E60" s="26" t="s">
        <v>229</v>
      </c>
      <c r="F60" s="26">
        <v>2060</v>
      </c>
      <c r="H60" s="39">
        <f t="shared" ref="H60:AR60" si="4">(1+FV(-H$38,($F$56-$F$41),0,100,1)/100)*H150</f>
        <v>3.2266043314946868</v>
      </c>
      <c r="I60" s="39">
        <f t="shared" si="4"/>
        <v>78.180723434686612</v>
      </c>
      <c r="J60" s="39">
        <f t="shared" si="4"/>
        <v>6.2491361010084017</v>
      </c>
      <c r="K60" s="39">
        <f t="shared" si="4"/>
        <v>3.1388235768471469</v>
      </c>
      <c r="L60" s="39">
        <f t="shared" si="4"/>
        <v>17.330122070044155</v>
      </c>
      <c r="M60" s="39">
        <f t="shared" si="4"/>
        <v>36.26252497535399</v>
      </c>
      <c r="N60" s="39">
        <f t="shared" si="4"/>
        <v>5.4690566279667161</v>
      </c>
      <c r="O60" s="39">
        <f t="shared" si="4"/>
        <v>31.084679031772865</v>
      </c>
      <c r="P60" s="39">
        <f t="shared" si="4"/>
        <v>389.35156153757646</v>
      </c>
      <c r="Q60" s="39">
        <f t="shared" si="4"/>
        <v>20.017410636775988</v>
      </c>
      <c r="R60" s="39">
        <f t="shared" si="4"/>
        <v>2.2308077291283404</v>
      </c>
      <c r="S60" s="39">
        <f t="shared" si="4"/>
        <v>27.547258220031473</v>
      </c>
      <c r="T60" s="39">
        <f t="shared" si="4"/>
        <v>35.171192352312133</v>
      </c>
      <c r="U60" s="39">
        <f t="shared" si="4"/>
        <v>28.534391680103038</v>
      </c>
      <c r="V60" s="39">
        <f t="shared" si="4"/>
        <v>293.29562719182013</v>
      </c>
      <c r="W60" s="39">
        <f t="shared" si="4"/>
        <v>17.076650716034273</v>
      </c>
      <c r="X60" s="39">
        <f t="shared" si="4"/>
        <v>40.387319203369785</v>
      </c>
      <c r="Y60" s="39">
        <f t="shared" si="4"/>
        <v>-12.326899422002425</v>
      </c>
      <c r="Z60" s="39">
        <f t="shared" si="4"/>
        <v>1.5699615275253351</v>
      </c>
      <c r="AA60" s="39">
        <f t="shared" si="4"/>
        <v>25.971160505611522</v>
      </c>
      <c r="AB60" s="39">
        <f t="shared" si="4"/>
        <v>3.6785497855953282</v>
      </c>
      <c r="AC60" s="39">
        <f t="shared" si="4"/>
        <v>5.3022667770517371</v>
      </c>
      <c r="AD60" s="39">
        <f t="shared" si="4"/>
        <v>1.383066642586263</v>
      </c>
      <c r="AE60" s="39">
        <f t="shared" si="4"/>
        <v>3.473768002808201</v>
      </c>
      <c r="AF60" s="39">
        <f t="shared" si="4"/>
        <v>1.1982041897267737</v>
      </c>
      <c r="AG60" s="39">
        <f t="shared" si="4"/>
        <v>3.270752675037456</v>
      </c>
      <c r="AH60" s="39">
        <f t="shared" si="4"/>
        <v>0.18149496568567725</v>
      </c>
      <c r="AI60" s="39">
        <f t="shared" si="4"/>
        <v>30.284820859847866</v>
      </c>
      <c r="AJ60" s="39">
        <f t="shared" si="4"/>
        <v>21.231598323715058</v>
      </c>
      <c r="AK60" s="39">
        <f t="shared" si="4"/>
        <v>21.034515210309092</v>
      </c>
      <c r="AL60" s="39">
        <f t="shared" si="4"/>
        <v>23.835249301171615</v>
      </c>
      <c r="AM60" s="39">
        <f t="shared" si="4"/>
        <v>26.159161143873924</v>
      </c>
      <c r="AN60" s="39">
        <f t="shared" si="4"/>
        <v>18.464324954659148</v>
      </c>
      <c r="AO60" s="39">
        <f t="shared" si="4"/>
        <v>35.018848923258169</v>
      </c>
      <c r="AP60" s="39">
        <f t="shared" si="4"/>
        <v>5.9000101732746693</v>
      </c>
      <c r="AQ60" s="39">
        <f t="shared" si="4"/>
        <v>10.269846063670652</v>
      </c>
      <c r="AR60" s="39">
        <f t="shared" si="4"/>
        <v>66.078079540044968</v>
      </c>
    </row>
    <row r="61" spans="2:44">
      <c r="B61" s="26" t="s">
        <v>230</v>
      </c>
      <c r="C61" s="26" t="s">
        <v>225</v>
      </c>
      <c r="D61" s="26" t="s">
        <v>207</v>
      </c>
      <c r="E61" s="26" t="s">
        <v>229</v>
      </c>
      <c r="F61" s="26">
        <v>2060</v>
      </c>
      <c r="H61" s="39">
        <f t="shared" ref="H61:AR61" si="5">(1+FV(-H$38,($F$56-$F$41),0,100,1)/100)*H151</f>
        <v>4.9776618086362898</v>
      </c>
      <c r="I61" s="39">
        <f t="shared" si="5"/>
        <v>192.33581577908657</v>
      </c>
      <c r="J61" s="39">
        <f t="shared" si="5"/>
        <v>10.757556782606045</v>
      </c>
      <c r="K61" s="39">
        <f t="shared" si="5"/>
        <v>13.503505406067362</v>
      </c>
      <c r="L61" s="39">
        <f t="shared" si="5"/>
        <v>33.419948911069241</v>
      </c>
      <c r="M61" s="39">
        <f t="shared" si="5"/>
        <v>120.81556388773492</v>
      </c>
      <c r="N61" s="39">
        <f t="shared" si="5"/>
        <v>0.76881331800873232</v>
      </c>
      <c r="O61" s="39">
        <f t="shared" si="5"/>
        <v>200.70325744955335</v>
      </c>
      <c r="P61" s="39">
        <f t="shared" si="5"/>
        <v>1856.5112798504026</v>
      </c>
      <c r="Q61" s="39">
        <f t="shared" si="5"/>
        <v>116.43241318400347</v>
      </c>
      <c r="R61" s="39">
        <f t="shared" si="5"/>
        <v>27.83180229000568</v>
      </c>
      <c r="S61" s="39">
        <f t="shared" si="5"/>
        <v>42.496978583975682</v>
      </c>
      <c r="T61" s="39">
        <f t="shared" si="5"/>
        <v>291.80907938129252</v>
      </c>
      <c r="U61" s="39">
        <f t="shared" si="5"/>
        <v>47.491465976934563</v>
      </c>
      <c r="V61" s="39">
        <f t="shared" si="5"/>
        <v>1291.0176114857318</v>
      </c>
      <c r="W61" s="39">
        <f t="shared" si="5"/>
        <v>22.763647975438282</v>
      </c>
      <c r="X61" s="39">
        <f t="shared" si="5"/>
        <v>76.271279256345807</v>
      </c>
      <c r="Y61" s="39">
        <f t="shared" si="5"/>
        <v>-4.5235504684557801</v>
      </c>
      <c r="Z61" s="39">
        <f t="shared" si="5"/>
        <v>2.8782782137652574</v>
      </c>
      <c r="AA61" s="39">
        <f t="shared" si="5"/>
        <v>985.65231151665375</v>
      </c>
      <c r="AB61" s="39">
        <f t="shared" si="5"/>
        <v>6.3324286039792979</v>
      </c>
      <c r="AC61" s="39">
        <f t="shared" si="5"/>
        <v>67.476041030280911</v>
      </c>
      <c r="AD61" s="39">
        <f t="shared" si="5"/>
        <v>5.8535585431763657</v>
      </c>
      <c r="AE61" s="39">
        <f t="shared" si="5"/>
        <v>36.651082717900799</v>
      </c>
      <c r="AF61" s="39">
        <f t="shared" si="5"/>
        <v>3.9094057694446112</v>
      </c>
      <c r="AG61" s="39">
        <f t="shared" si="5"/>
        <v>6.9184893173227486</v>
      </c>
      <c r="AH61" s="39">
        <f t="shared" si="5"/>
        <v>1.0842799563447398</v>
      </c>
      <c r="AI61" s="39">
        <f t="shared" si="5"/>
        <v>138.38905170868844</v>
      </c>
      <c r="AJ61" s="39">
        <f t="shared" si="5"/>
        <v>66.66635241674571</v>
      </c>
      <c r="AK61" s="39">
        <f t="shared" si="5"/>
        <v>64.624238565658985</v>
      </c>
      <c r="AL61" s="39">
        <f t="shared" si="5"/>
        <v>21.212756892275266</v>
      </c>
      <c r="AM61" s="39">
        <f t="shared" si="5"/>
        <v>64.761171274287008</v>
      </c>
      <c r="AN61" s="39">
        <f t="shared" si="5"/>
        <v>31.785357358464811</v>
      </c>
      <c r="AO61" s="39">
        <f t="shared" si="5"/>
        <v>258.9997766910293</v>
      </c>
      <c r="AP61" s="39">
        <f t="shared" si="5"/>
        <v>44.644973537856607</v>
      </c>
      <c r="AQ61" s="39">
        <f t="shared" si="5"/>
        <v>42.555766332894983</v>
      </c>
      <c r="AR61" s="39">
        <f t="shared" si="5"/>
        <v>347.02843036639763</v>
      </c>
    </row>
    <row r="62" spans="2:44">
      <c r="B62" s="26" t="s">
        <v>230</v>
      </c>
      <c r="C62" s="26" t="s">
        <v>225</v>
      </c>
      <c r="D62" s="26" t="s">
        <v>208</v>
      </c>
      <c r="E62" s="26" t="s">
        <v>229</v>
      </c>
      <c r="F62" s="26">
        <v>2060</v>
      </c>
      <c r="H62" s="39">
        <f t="shared" ref="H62:AR62" si="6">(1+FV(-H$38,($F$56-$F$41),0,100,1)/100)*H152</f>
        <v>18.115502076704022</v>
      </c>
      <c r="I62" s="39">
        <f t="shared" si="6"/>
        <v>232.05822377919947</v>
      </c>
      <c r="J62" s="39">
        <f t="shared" si="6"/>
        <v>24.560685585232612</v>
      </c>
      <c r="K62" s="39">
        <f t="shared" si="6"/>
        <v>7.501947444461841</v>
      </c>
      <c r="L62" s="39">
        <f t="shared" si="6"/>
        <v>69.184440058581103</v>
      </c>
      <c r="M62" s="39">
        <f t="shared" si="6"/>
        <v>145.76715754736003</v>
      </c>
      <c r="N62" s="39">
        <f t="shared" si="6"/>
        <v>2.5615651653745806</v>
      </c>
      <c r="O62" s="39">
        <f t="shared" si="6"/>
        <v>272.5860372635716</v>
      </c>
      <c r="P62" s="39">
        <f t="shared" si="6"/>
        <v>2818.0076947189796</v>
      </c>
      <c r="Q62" s="39">
        <f t="shared" si="6"/>
        <v>84.54658258284519</v>
      </c>
      <c r="R62" s="39">
        <f t="shared" si="6"/>
        <v>41.143980724515281</v>
      </c>
      <c r="S62" s="39">
        <f t="shared" si="6"/>
        <v>154.66179370722867</v>
      </c>
      <c r="T62" s="39">
        <f t="shared" si="6"/>
        <v>518.72993025100618</v>
      </c>
      <c r="U62" s="39">
        <f t="shared" si="6"/>
        <v>86.862737781192536</v>
      </c>
      <c r="V62" s="39">
        <f t="shared" si="6"/>
        <v>873.18378462030637</v>
      </c>
      <c r="W62" s="39">
        <f t="shared" si="6"/>
        <v>41.360231494335927</v>
      </c>
      <c r="X62" s="39">
        <f t="shared" si="6"/>
        <v>102.76195526934697</v>
      </c>
      <c r="Y62" s="39">
        <f t="shared" si="6"/>
        <v>-4.1046716434395831</v>
      </c>
      <c r="Z62" s="39">
        <f t="shared" si="6"/>
        <v>5.2644221567099434</v>
      </c>
      <c r="AA62" s="39">
        <f t="shared" si="6"/>
        <v>1382.5798470940556</v>
      </c>
      <c r="AB62" s="39">
        <f t="shared" si="6"/>
        <v>14.457631140255192</v>
      </c>
      <c r="AC62" s="39">
        <f t="shared" si="6"/>
        <v>72.109703924543851</v>
      </c>
      <c r="AD62" s="39">
        <f t="shared" si="6"/>
        <v>5.3838211466187262</v>
      </c>
      <c r="AE62" s="39">
        <f t="shared" si="6"/>
        <v>44.449605614145739</v>
      </c>
      <c r="AF62" s="39">
        <f t="shared" si="6"/>
        <v>8.9256034496303833</v>
      </c>
      <c r="AG62" s="39">
        <f t="shared" si="6"/>
        <v>14.322338156289305</v>
      </c>
      <c r="AH62" s="39">
        <f t="shared" si="6"/>
        <v>1.1367655380686958</v>
      </c>
      <c r="AI62" s="39">
        <f t="shared" si="6"/>
        <v>155.75718007873147</v>
      </c>
      <c r="AJ62" s="39">
        <f t="shared" si="6"/>
        <v>88.692633893104897</v>
      </c>
      <c r="AK62" s="39">
        <f t="shared" si="6"/>
        <v>71.707189748246066</v>
      </c>
      <c r="AL62" s="39">
        <f t="shared" si="6"/>
        <v>28.69554387433346</v>
      </c>
      <c r="AM62" s="39">
        <f t="shared" si="6"/>
        <v>187.64781099619171</v>
      </c>
      <c r="AN62" s="39">
        <f t="shared" si="6"/>
        <v>72.569467591171545</v>
      </c>
      <c r="AO62" s="39">
        <f t="shared" si="6"/>
        <v>234.89233893735855</v>
      </c>
      <c r="AP62" s="39">
        <f t="shared" si="6"/>
        <v>29.842043344367625</v>
      </c>
      <c r="AQ62" s="39">
        <f t="shared" si="6"/>
        <v>54.67762422481124</v>
      </c>
      <c r="AR62" s="39">
        <f t="shared" si="6"/>
        <v>218.36200846914025</v>
      </c>
    </row>
    <row r="63" spans="2:44">
      <c r="B63" s="26" t="s">
        <v>230</v>
      </c>
      <c r="C63" s="26" t="s">
        <v>225</v>
      </c>
      <c r="D63" s="26" t="s">
        <v>209</v>
      </c>
      <c r="E63" s="26" t="s">
        <v>229</v>
      </c>
      <c r="F63" s="26">
        <v>2060</v>
      </c>
      <c r="H63" s="39">
        <f t="shared" ref="H63:AR63" si="7">(1+FV(-H$38,($F$56-$F$41),0,100,1)/100)*H153</f>
        <v>14.434729807264475</v>
      </c>
      <c r="I63" s="39">
        <f t="shared" si="7"/>
        <v>119.39988947957562</v>
      </c>
      <c r="J63" s="39">
        <f t="shared" si="7"/>
        <v>18.337187525624184</v>
      </c>
      <c r="K63" s="39">
        <f t="shared" si="7"/>
        <v>4.0599619794911295</v>
      </c>
      <c r="L63" s="39">
        <f t="shared" si="7"/>
        <v>40.112447912886147</v>
      </c>
      <c r="M63" s="39">
        <f t="shared" si="7"/>
        <v>75.000929583374457</v>
      </c>
      <c r="N63" s="39">
        <f t="shared" si="7"/>
        <v>3.4676621878347675</v>
      </c>
      <c r="O63" s="39">
        <f t="shared" si="7"/>
        <v>111.69287373515627</v>
      </c>
      <c r="P63" s="39">
        <f t="shared" si="7"/>
        <v>1452.5366820661502</v>
      </c>
      <c r="Q63" s="39">
        <f t="shared" si="7"/>
        <v>52.225620269012659</v>
      </c>
      <c r="R63" s="39">
        <f t="shared" si="7"/>
        <v>31.95902125012859</v>
      </c>
      <c r="S63" s="39">
        <f t="shared" si="7"/>
        <v>123.23705929970602</v>
      </c>
      <c r="T63" s="39">
        <f t="shared" si="7"/>
        <v>428.28734768748848</v>
      </c>
      <c r="U63" s="39">
        <f t="shared" si="7"/>
        <v>68.998878687412528</v>
      </c>
      <c r="V63" s="39">
        <f t="shared" si="7"/>
        <v>964.50343139400138</v>
      </c>
      <c r="W63" s="39">
        <f t="shared" si="7"/>
        <v>31.949062099291293</v>
      </c>
      <c r="X63" s="39">
        <f t="shared" si="7"/>
        <v>61.631308477663673</v>
      </c>
      <c r="Y63" s="39">
        <f t="shared" si="7"/>
        <v>-3.4687468667547052</v>
      </c>
      <c r="Z63" s="39">
        <f t="shared" si="7"/>
        <v>4.1817611904560996</v>
      </c>
      <c r="AA63" s="39">
        <f t="shared" si="7"/>
        <v>782.21142193383503</v>
      </c>
      <c r="AB63" s="39">
        <f t="shared" si="7"/>
        <v>10.794173170579787</v>
      </c>
      <c r="AC63" s="39">
        <f t="shared" si="7"/>
        <v>47.467012536462377</v>
      </c>
      <c r="AD63" s="39">
        <f t="shared" si="7"/>
        <v>2.9073504287000387</v>
      </c>
      <c r="AE63" s="39">
        <f t="shared" si="7"/>
        <v>35.935525699402689</v>
      </c>
      <c r="AF63" s="39">
        <f t="shared" si="7"/>
        <v>6.6639208285634801</v>
      </c>
      <c r="AG63" s="39">
        <f t="shared" si="7"/>
        <v>8.3039487318021656</v>
      </c>
      <c r="AH63" s="39">
        <f t="shared" si="7"/>
        <v>0.74694467927391328</v>
      </c>
      <c r="AI63" s="39">
        <f t="shared" si="7"/>
        <v>95.964884181436162</v>
      </c>
      <c r="AJ63" s="39">
        <f t="shared" si="7"/>
        <v>56.932732752996117</v>
      </c>
      <c r="AK63" s="39">
        <f t="shared" si="7"/>
        <v>41.210992842903437</v>
      </c>
      <c r="AL63" s="39">
        <f t="shared" si="7"/>
        <v>32.159416080198703</v>
      </c>
      <c r="AM63" s="39">
        <f t="shared" si="7"/>
        <v>135.37854162856155</v>
      </c>
      <c r="AN63" s="39">
        <f t="shared" si="7"/>
        <v>54.180895367763078</v>
      </c>
      <c r="AO63" s="39">
        <f t="shared" si="7"/>
        <v>127.8214645426732</v>
      </c>
      <c r="AP63" s="39">
        <f t="shared" si="7"/>
        <v>25.69032884685539</v>
      </c>
      <c r="AQ63" s="39">
        <f t="shared" si="7"/>
        <v>22.380612314421267</v>
      </c>
      <c r="AR63" s="39">
        <f t="shared" si="7"/>
        <v>95.932074219151417</v>
      </c>
    </row>
    <row r="64" spans="2:44">
      <c r="B64" s="26" t="s">
        <v>230</v>
      </c>
      <c r="C64" s="26" t="s">
        <v>225</v>
      </c>
      <c r="D64" s="26" t="s">
        <v>210</v>
      </c>
      <c r="E64" s="26" t="s">
        <v>229</v>
      </c>
      <c r="F64" s="26">
        <v>2060</v>
      </c>
      <c r="H64" s="39">
        <f t="shared" ref="H64:AR64" si="8">(1+FV(-H$38,($F$56-$F$41),0,100,1)/100)*H154</f>
        <v>11.04961810404591</v>
      </c>
      <c r="I64" s="39">
        <f t="shared" si="8"/>
        <v>94.736710638792857</v>
      </c>
      <c r="J64" s="39">
        <f t="shared" si="8"/>
        <v>15.497810129254091</v>
      </c>
      <c r="K64" s="39">
        <f t="shared" si="8"/>
        <v>4.0599619794911295</v>
      </c>
      <c r="L64" s="39">
        <f t="shared" si="8"/>
        <v>37.799405291008519</v>
      </c>
      <c r="M64" s="39">
        <f t="shared" si="8"/>
        <v>59.508776721238469</v>
      </c>
      <c r="N64" s="39">
        <f t="shared" si="8"/>
        <v>5.0060013073314273</v>
      </c>
      <c r="O64" s="39">
        <f t="shared" si="8"/>
        <v>129.46270532130876</v>
      </c>
      <c r="P64" s="39">
        <f t="shared" si="8"/>
        <v>1012.3861295215609</v>
      </c>
      <c r="Q64" s="39">
        <f t="shared" si="8"/>
        <v>21.391201512556115</v>
      </c>
      <c r="R64" s="39">
        <f t="shared" si="8"/>
        <v>30.055752129842027</v>
      </c>
      <c r="S64" s="39">
        <f t="shared" si="8"/>
        <v>94.33653831484321</v>
      </c>
      <c r="T64" s="39">
        <f t="shared" si="8"/>
        <v>271.35833400176085</v>
      </c>
      <c r="U64" s="39">
        <f t="shared" si="8"/>
        <v>54.672483055382848</v>
      </c>
      <c r="V64" s="39">
        <f t="shared" si="8"/>
        <v>710.78108147339299</v>
      </c>
      <c r="W64" s="39">
        <f t="shared" si="8"/>
        <v>25.329731929033155</v>
      </c>
      <c r="X64" s="39">
        <f t="shared" si="8"/>
        <v>83.78231031792717</v>
      </c>
      <c r="Y64" s="39">
        <f t="shared" si="8"/>
        <v>-3.0188305228095742</v>
      </c>
      <c r="Z64" s="39">
        <f t="shared" si="8"/>
        <v>3.3134925114163858</v>
      </c>
      <c r="AA64" s="39">
        <f t="shared" si="8"/>
        <v>566.64380114640426</v>
      </c>
      <c r="AB64" s="39">
        <f t="shared" si="8"/>
        <v>9.1227755655642753</v>
      </c>
      <c r="AC64" s="39">
        <f t="shared" si="8"/>
        <v>47.467012536462377</v>
      </c>
      <c r="AD64" s="39">
        <f t="shared" si="8"/>
        <v>2.2597013273228264</v>
      </c>
      <c r="AE64" s="39">
        <f t="shared" si="8"/>
        <v>34.688324705247247</v>
      </c>
      <c r="AF64" s="39">
        <f t="shared" si="8"/>
        <v>5.6320621454703099</v>
      </c>
      <c r="AG64" s="39">
        <f t="shared" si="8"/>
        <v>7.82511015809414</v>
      </c>
      <c r="AH64" s="39">
        <f t="shared" si="8"/>
        <v>0.85798210698438426</v>
      </c>
      <c r="AI64" s="39">
        <f t="shared" si="8"/>
        <v>93.342241765040029</v>
      </c>
      <c r="AJ64" s="39">
        <f t="shared" si="8"/>
        <v>47.886513633655539</v>
      </c>
      <c r="AK64" s="39">
        <f t="shared" si="8"/>
        <v>42.603005834546181</v>
      </c>
      <c r="AL64" s="39">
        <f t="shared" si="8"/>
        <v>27.486508747811286</v>
      </c>
      <c r="AM64" s="39">
        <f t="shared" si="8"/>
        <v>185.21009021148978</v>
      </c>
      <c r="AN64" s="39">
        <f t="shared" si="8"/>
        <v>45.791385831072112</v>
      </c>
      <c r="AO64" s="39">
        <f t="shared" si="8"/>
        <v>88.05363091161334</v>
      </c>
      <c r="AP64" s="39">
        <f t="shared" si="8"/>
        <v>13.956269114078323</v>
      </c>
      <c r="AQ64" s="39">
        <f t="shared" si="8"/>
        <v>25.96116949954126</v>
      </c>
      <c r="AR64" s="39">
        <f t="shared" si="8"/>
        <v>68.111055126993321</v>
      </c>
    </row>
    <row r="65" spans="2:44">
      <c r="B65" s="26" t="s">
        <v>230</v>
      </c>
      <c r="C65" s="26" t="s">
        <v>225</v>
      </c>
      <c r="D65" s="26" t="s">
        <v>211</v>
      </c>
      <c r="E65" s="26" t="s">
        <v>229</v>
      </c>
      <c r="F65" s="26">
        <v>2060</v>
      </c>
      <c r="H65" s="39">
        <f t="shared" ref="H65:AR65" si="9">(1+FV(-H$38,($F$56-$F$41),0,100,1)/100)*H155</f>
        <v>7.4336143375803054</v>
      </c>
      <c r="I65" s="39">
        <f t="shared" si="9"/>
        <v>113.07006304673637</v>
      </c>
      <c r="J65" s="39">
        <f t="shared" si="9"/>
        <v>7.5960540219740631</v>
      </c>
      <c r="K65" s="39">
        <f t="shared" si="9"/>
        <v>2.9906515306755872</v>
      </c>
      <c r="L65" s="39">
        <f t="shared" si="9"/>
        <v>21.829834864233508</v>
      </c>
      <c r="M65" s="39">
        <f t="shared" si="9"/>
        <v>71.024854993744498</v>
      </c>
      <c r="N65" s="39">
        <f t="shared" si="9"/>
        <v>4.3165097065282048</v>
      </c>
      <c r="O65" s="39">
        <f t="shared" si="9"/>
        <v>66.827691435718236</v>
      </c>
      <c r="P65" s="39">
        <f t="shared" si="9"/>
        <v>931.76195917717655</v>
      </c>
      <c r="Q65" s="39">
        <f t="shared" si="9"/>
        <v>21.408158310876715</v>
      </c>
      <c r="R65" s="39">
        <f t="shared" si="9"/>
        <v>9.7517757361206048</v>
      </c>
      <c r="S65" s="39">
        <f t="shared" si="9"/>
        <v>63.464767485324764</v>
      </c>
      <c r="T65" s="39">
        <f t="shared" si="9"/>
        <v>268.69006532541101</v>
      </c>
      <c r="U65" s="39">
        <f t="shared" si="9"/>
        <v>39.919411529753638</v>
      </c>
      <c r="V65" s="39">
        <f t="shared" si="9"/>
        <v>428.16577198574913</v>
      </c>
      <c r="W65" s="39">
        <f t="shared" si="9"/>
        <v>13.558166661183549</v>
      </c>
      <c r="X65" s="39">
        <f t="shared" si="9"/>
        <v>34.556290218282626</v>
      </c>
      <c r="Y65" s="39">
        <f t="shared" si="9"/>
        <v>-3.922370064634856</v>
      </c>
      <c r="Z65" s="39">
        <f t="shared" si="9"/>
        <v>2.4193646194923311</v>
      </c>
      <c r="AA65" s="39">
        <f t="shared" si="9"/>
        <v>209.65608086465619</v>
      </c>
      <c r="AB65" s="39">
        <f t="shared" si="9"/>
        <v>4.4714121187718092</v>
      </c>
      <c r="AC65" s="39">
        <f t="shared" si="9"/>
        <v>14.760708394365594</v>
      </c>
      <c r="AD65" s="39">
        <f t="shared" si="9"/>
        <v>1.7978599809076914</v>
      </c>
      <c r="AE65" s="39">
        <f t="shared" si="9"/>
        <v>10.858021486798858</v>
      </c>
      <c r="AF65" s="39">
        <f t="shared" si="9"/>
        <v>2.7604834460677918</v>
      </c>
      <c r="AG65" s="39">
        <f t="shared" si="9"/>
        <v>4.5191415375591681</v>
      </c>
      <c r="AH65" s="39">
        <f t="shared" si="9"/>
        <v>0.83091432659328035</v>
      </c>
      <c r="AI65" s="39">
        <f t="shared" si="9"/>
        <v>82.343954755362759</v>
      </c>
      <c r="AJ65" s="39">
        <f t="shared" si="9"/>
        <v>52.741550447944952</v>
      </c>
      <c r="AK65" s="39">
        <f t="shared" si="9"/>
        <v>42.603005834546181</v>
      </c>
      <c r="AL65" s="39">
        <f t="shared" si="9"/>
        <v>29.934611390584905</v>
      </c>
      <c r="AM65" s="39">
        <f t="shared" si="9"/>
        <v>25.505362591413906</v>
      </c>
      <c r="AN65" s="39">
        <f t="shared" si="9"/>
        <v>22.444063878244314</v>
      </c>
      <c r="AO65" s="39">
        <f t="shared" si="9"/>
        <v>72.097128709335763</v>
      </c>
      <c r="AP65" s="39">
        <f t="shared" si="9"/>
        <v>13.956269114078323</v>
      </c>
      <c r="AQ65" s="39">
        <f t="shared" si="9"/>
        <v>13.812686119186642</v>
      </c>
      <c r="AR65" s="39">
        <f t="shared" si="9"/>
        <v>68.111055126993321</v>
      </c>
    </row>
    <row r="66" spans="2:44">
      <c r="B66" s="26" t="s">
        <v>230</v>
      </c>
      <c r="C66" s="26" t="s">
        <v>225</v>
      </c>
      <c r="D66" s="26" t="s">
        <v>219</v>
      </c>
      <c r="E66" s="26" t="s">
        <v>229</v>
      </c>
      <c r="F66" s="26">
        <v>2060</v>
      </c>
      <c r="H66" s="39">
        <f t="shared" ref="H66:AR66" si="10">(1+FV(-H$38,($F$56-$F$41),0,100,1)/100)*H156</f>
        <v>1.2216383850225794</v>
      </c>
      <c r="I66" s="39">
        <f t="shared" si="10"/>
        <v>61.628551248318495</v>
      </c>
      <c r="J66" s="39">
        <f t="shared" si="10"/>
        <v>3.1672257874387384</v>
      </c>
      <c r="K66" s="39">
        <f t="shared" si="10"/>
        <v>23.646363201709693</v>
      </c>
      <c r="L66" s="39">
        <f t="shared" si="10"/>
        <v>14.419132412867244</v>
      </c>
      <c r="M66" s="39">
        <f t="shared" si="10"/>
        <v>69.199805652529307</v>
      </c>
      <c r="N66" s="39">
        <f t="shared" si="10"/>
        <v>0.99481878116416</v>
      </c>
      <c r="O66" s="39">
        <f t="shared" si="10"/>
        <v>55.336285562101573</v>
      </c>
      <c r="P66" s="39">
        <f t="shared" si="10"/>
        <v>811.03517959890701</v>
      </c>
      <c r="Q66" s="39">
        <f t="shared" si="10"/>
        <v>57.9615465355796</v>
      </c>
      <c r="R66" s="39">
        <f t="shared" si="10"/>
        <v>2.9537153632366469</v>
      </c>
      <c r="S66" s="39">
        <f t="shared" si="10"/>
        <v>10.429784561818225</v>
      </c>
      <c r="T66" s="39">
        <f t="shared" si="10"/>
        <v>84.680359168854011</v>
      </c>
      <c r="U66" s="39">
        <f t="shared" si="10"/>
        <v>25.657955444614917</v>
      </c>
      <c r="V66" s="39">
        <f t="shared" si="10"/>
        <v>786.31414711679906</v>
      </c>
      <c r="W66" s="39">
        <f t="shared" si="10"/>
        <v>10.260700882004024</v>
      </c>
      <c r="X66" s="39">
        <f t="shared" si="10"/>
        <v>32.922294052383599</v>
      </c>
      <c r="Y66" s="39">
        <f t="shared" si="10"/>
        <v>-21.383574478595733</v>
      </c>
      <c r="Z66" s="39">
        <f t="shared" si="10"/>
        <v>1.7446673282150276</v>
      </c>
      <c r="AA66" s="39">
        <f t="shared" si="10"/>
        <v>217.13973702411019</v>
      </c>
      <c r="AB66" s="39">
        <f t="shared" si="10"/>
        <v>1.8643853411089601</v>
      </c>
      <c r="AC66" s="39">
        <f t="shared" si="10"/>
        <v>12.256918738721401</v>
      </c>
      <c r="AD66" s="39">
        <f t="shared" si="10"/>
        <v>5.826754647064603</v>
      </c>
      <c r="AE66" s="39">
        <f t="shared" si="10"/>
        <v>4.6828853320086141</v>
      </c>
      <c r="AF66" s="39">
        <f t="shared" si="10"/>
        <v>0.95946256177871547</v>
      </c>
      <c r="AG66" s="39">
        <f t="shared" si="10"/>
        <v>2.7213550903155603</v>
      </c>
      <c r="AH66" s="39">
        <f t="shared" si="10"/>
        <v>3.0262520488041189</v>
      </c>
      <c r="AI66" s="39">
        <f t="shared" si="10"/>
        <v>268.78190065491469</v>
      </c>
      <c r="AJ66" s="39">
        <f t="shared" si="10"/>
        <v>21.078441705869896</v>
      </c>
      <c r="AK66" s="39">
        <f t="shared" si="10"/>
        <v>11.973328943261725</v>
      </c>
      <c r="AL66" s="39">
        <f t="shared" si="10"/>
        <v>13.635147984077166</v>
      </c>
      <c r="AM66" s="39">
        <f t="shared" si="10"/>
        <v>19.075522590171126</v>
      </c>
      <c r="AN66" s="39">
        <f t="shared" si="10"/>
        <v>9.3582033098316959</v>
      </c>
      <c r="AO66" s="39">
        <f t="shared" si="10"/>
        <v>60.352047545122389</v>
      </c>
      <c r="AP66" s="39">
        <f t="shared" si="10"/>
        <v>6.2770486775219805</v>
      </c>
      <c r="AQ66" s="39">
        <f t="shared" si="10"/>
        <v>9.4160794560709267</v>
      </c>
      <c r="AR66" s="39">
        <f t="shared" si="10"/>
        <v>1168.8377250398144</v>
      </c>
    </row>
    <row r="67" spans="2:44">
      <c r="B67" s="26" t="s">
        <v>230</v>
      </c>
      <c r="C67" s="26" t="s">
        <v>225</v>
      </c>
      <c r="D67" s="26" t="s">
        <v>220</v>
      </c>
      <c r="E67" s="26" t="s">
        <v>229</v>
      </c>
      <c r="F67" s="26">
        <v>2060</v>
      </c>
      <c r="H67" s="39">
        <f t="shared" ref="H67:AR67" si="11">(1+FV(-H$38,($F$56-$F$41),0,100,1)/100)*H157</f>
        <v>4.445981577627677</v>
      </c>
      <c r="I67" s="39">
        <f t="shared" si="11"/>
        <v>74.356469068644458</v>
      </c>
      <c r="J67" s="39">
        <f t="shared" si="11"/>
        <v>7.2311249026825184</v>
      </c>
      <c r="K67" s="39">
        <f t="shared" si="11"/>
        <v>13.136868439522109</v>
      </c>
      <c r="L67" s="39">
        <f t="shared" si="11"/>
        <v>29.849824270208202</v>
      </c>
      <c r="M67" s="39">
        <f t="shared" si="11"/>
        <v>83.491386773413623</v>
      </c>
      <c r="N67" s="39">
        <f t="shared" si="11"/>
        <v>3.3145798544316714</v>
      </c>
      <c r="O67" s="39">
        <f t="shared" si="11"/>
        <v>75.155226626304255</v>
      </c>
      <c r="P67" s="39">
        <f t="shared" si="11"/>
        <v>1231.0743282861604</v>
      </c>
      <c r="Q67" s="39">
        <f t="shared" si="11"/>
        <v>42.088371672374322</v>
      </c>
      <c r="R67" s="39">
        <f t="shared" si="11"/>
        <v>4.3665015547467334</v>
      </c>
      <c r="S67" s="39">
        <f t="shared" si="11"/>
        <v>37.957738221865455</v>
      </c>
      <c r="T67" s="39">
        <f t="shared" si="11"/>
        <v>150.53074050479964</v>
      </c>
      <c r="U67" s="39">
        <f t="shared" si="11"/>
        <v>46.928857847208469</v>
      </c>
      <c r="V67" s="39">
        <f t="shared" si="11"/>
        <v>531.82602372851056</v>
      </c>
      <c r="W67" s="39">
        <f t="shared" si="11"/>
        <v>18.643099921055274</v>
      </c>
      <c r="X67" s="39">
        <f t="shared" si="11"/>
        <v>44.356923625269737</v>
      </c>
      <c r="Y67" s="39">
        <f t="shared" si="11"/>
        <v>-19.403464692112415</v>
      </c>
      <c r="Z67" s="39">
        <f t="shared" si="11"/>
        <v>3.1910276410451939</v>
      </c>
      <c r="AA67" s="39">
        <f t="shared" si="11"/>
        <v>304.58308767205261</v>
      </c>
      <c r="AB67" s="39">
        <f t="shared" si="11"/>
        <v>4.2565968368145377</v>
      </c>
      <c r="AC67" s="39">
        <f t="shared" si="11"/>
        <v>13.098616453798144</v>
      </c>
      <c r="AD67" s="39">
        <f t="shared" si="11"/>
        <v>5.3591682142812642</v>
      </c>
      <c r="AE67" s="39">
        <f t="shared" si="11"/>
        <v>5.6792976007332951</v>
      </c>
      <c r="AF67" s="39">
        <f t="shared" si="11"/>
        <v>2.1905585800626541</v>
      </c>
      <c r="AG67" s="39">
        <f t="shared" si="11"/>
        <v>5.6336240556517101</v>
      </c>
      <c r="AH67" s="39">
        <f t="shared" si="11"/>
        <v>3.1727405993812794</v>
      </c>
      <c r="AI67" s="39">
        <f t="shared" si="11"/>
        <v>302.51461647657788</v>
      </c>
      <c r="AJ67" s="39">
        <f t="shared" si="11"/>
        <v>28.042669884940054</v>
      </c>
      <c r="AK67" s="39">
        <f t="shared" si="11"/>
        <v>13.28563074024175</v>
      </c>
      <c r="AL67" s="39">
        <f t="shared" si="11"/>
        <v>18.444938071797658</v>
      </c>
      <c r="AM67" s="39">
        <f t="shared" si="11"/>
        <v>55.272009249085869</v>
      </c>
      <c r="AN67" s="39">
        <f t="shared" si="11"/>
        <v>21.365807662488475</v>
      </c>
      <c r="AO67" s="39">
        <f t="shared" si="11"/>
        <v>54.734539885120697</v>
      </c>
      <c r="AP67" s="39">
        <f t="shared" si="11"/>
        <v>4.1957681652667898</v>
      </c>
      <c r="AQ67" s="39">
        <f t="shared" si="11"/>
        <v>12.09821602418293</v>
      </c>
      <c r="AR67" s="39">
        <f t="shared" si="11"/>
        <v>735.47217138583846</v>
      </c>
    </row>
    <row r="68" spans="2:44">
      <c r="B68" s="26" t="s">
        <v>230</v>
      </c>
      <c r="C68" s="26" t="s">
        <v>225</v>
      </c>
      <c r="D68" s="26" t="s">
        <v>221</v>
      </c>
      <c r="E68" s="26" t="s">
        <v>229</v>
      </c>
      <c r="F68" s="26">
        <v>2060</v>
      </c>
      <c r="H68" s="39">
        <f t="shared" ref="H68:AR68" si="12">(1+FV(-H$38,($F$56-$F$41),0,100,1)/100)*H158</f>
        <v>3.5426311967174415</v>
      </c>
      <c r="I68" s="39">
        <f t="shared" si="12"/>
        <v>38.25830450781654</v>
      </c>
      <c r="J68" s="39">
        <f t="shared" si="12"/>
        <v>5.3988107498687583</v>
      </c>
      <c r="K68" s="39">
        <f t="shared" si="12"/>
        <v>7.1095121352003412</v>
      </c>
      <c r="L68" s="39">
        <f t="shared" si="12"/>
        <v>17.306630222542694</v>
      </c>
      <c r="M68" s="39">
        <f t="shared" si="12"/>
        <v>42.958453231665381</v>
      </c>
      <c r="N68" s="39">
        <f t="shared" si="12"/>
        <v>4.4870391685275788</v>
      </c>
      <c r="O68" s="39">
        <f t="shared" si="12"/>
        <v>30.79505950626563</v>
      </c>
      <c r="P68" s="39">
        <f t="shared" si="12"/>
        <v>634.55491038462617</v>
      </c>
      <c r="Q68" s="39">
        <f t="shared" si="12"/>
        <v>25.998582669484435</v>
      </c>
      <c r="R68" s="39">
        <f t="shared" si="12"/>
        <v>3.3917261655171069</v>
      </c>
      <c r="S68" s="39">
        <f t="shared" si="12"/>
        <v>30.245349701463663</v>
      </c>
      <c r="T68" s="39">
        <f t="shared" si="12"/>
        <v>124.28511993714672</v>
      </c>
      <c r="U68" s="39">
        <f t="shared" si="12"/>
        <v>37.277648071547212</v>
      </c>
      <c r="V68" s="39">
        <f t="shared" si="12"/>
        <v>587.44566015254941</v>
      </c>
      <c r="W68" s="39">
        <f t="shared" si="12"/>
        <v>14.401020873944026</v>
      </c>
      <c r="X68" s="39">
        <f t="shared" si="12"/>
        <v>26.602989753393853</v>
      </c>
      <c r="Y68" s="39">
        <f t="shared" si="12"/>
        <v>-16.397342638240975</v>
      </c>
      <c r="Z68" s="39">
        <f t="shared" si="12"/>
        <v>2.5347730766590062</v>
      </c>
      <c r="AA68" s="39">
        <f t="shared" si="12"/>
        <v>172.32159907849845</v>
      </c>
      <c r="AB68" s="39">
        <f t="shared" si="12"/>
        <v>3.1780063364590192</v>
      </c>
      <c r="AC68" s="39">
        <f t="shared" si="12"/>
        <v>8.6223095864234001</v>
      </c>
      <c r="AD68" s="39">
        <f t="shared" si="12"/>
        <v>2.8940374468144778</v>
      </c>
      <c r="AE68" s="39">
        <f t="shared" si="12"/>
        <v>4.5914590706910117</v>
      </c>
      <c r="AF68" s="39">
        <f t="shared" si="12"/>
        <v>1.6354870603704053</v>
      </c>
      <c r="AG68" s="39">
        <f t="shared" si="12"/>
        <v>3.2663190061488847</v>
      </c>
      <c r="AH68" s="39">
        <f t="shared" si="12"/>
        <v>2.0847409866509832</v>
      </c>
      <c r="AI68" s="39">
        <f t="shared" si="12"/>
        <v>186.38485955313266</v>
      </c>
      <c r="AJ68" s="39">
        <f t="shared" si="12"/>
        <v>18.000884178994976</v>
      </c>
      <c r="AK68" s="39">
        <f t="shared" si="12"/>
        <v>7.6354133423971096</v>
      </c>
      <c r="AL68" s="39">
        <f t="shared" si="12"/>
        <v>20.671447825562993</v>
      </c>
      <c r="AM68" s="39">
        <f t="shared" si="12"/>
        <v>39.875999433712764</v>
      </c>
      <c r="AN68" s="39">
        <f t="shared" si="12"/>
        <v>15.951868297155212</v>
      </c>
      <c r="AO68" s="39">
        <f t="shared" si="12"/>
        <v>29.784917979173677</v>
      </c>
      <c r="AP68" s="39">
        <f t="shared" si="12"/>
        <v>3.6120403246855828</v>
      </c>
      <c r="AQ68" s="39">
        <f t="shared" si="12"/>
        <v>4.9520345181803034</v>
      </c>
      <c r="AR68" s="39">
        <f t="shared" si="12"/>
        <v>323.1119342881388</v>
      </c>
    </row>
    <row r="69" spans="2:44">
      <c r="B69" s="26" t="s">
        <v>230</v>
      </c>
      <c r="C69" s="26" t="s">
        <v>225</v>
      </c>
      <c r="D69" s="26" t="s">
        <v>222</v>
      </c>
      <c r="E69" s="26" t="s">
        <v>229</v>
      </c>
      <c r="F69" s="26">
        <v>2060</v>
      </c>
      <c r="H69" s="39">
        <f t="shared" ref="H69:AR69" si="13">(1+FV(-H$38,($F$56-$F$41),0,100,1)/100)*H159</f>
        <v>2.711843056979613</v>
      </c>
      <c r="I69" s="39">
        <f t="shared" si="13"/>
        <v>30.355689100598724</v>
      </c>
      <c r="J69" s="39">
        <f t="shared" si="13"/>
        <v>4.5628449732720835</v>
      </c>
      <c r="K69" s="39">
        <f t="shared" si="13"/>
        <v>7.1095121352003412</v>
      </c>
      <c r="L69" s="39">
        <f t="shared" si="13"/>
        <v>16.308661376743224</v>
      </c>
      <c r="M69" s="39">
        <f t="shared" si="13"/>
        <v>34.084977557659833</v>
      </c>
      <c r="N69" s="39">
        <f t="shared" si="13"/>
        <v>6.4775986607051461</v>
      </c>
      <c r="O69" s="39">
        <f t="shared" si="13"/>
        <v>35.694414342541535</v>
      </c>
      <c r="P69" s="39">
        <f t="shared" si="13"/>
        <v>442.27082016227979</v>
      </c>
      <c r="Q69" s="39">
        <f t="shared" si="13"/>
        <v>10.648814088930397</v>
      </c>
      <c r="R69" s="39">
        <f t="shared" si="13"/>
        <v>3.1897372615149195</v>
      </c>
      <c r="S69" s="39">
        <f t="shared" si="13"/>
        <v>23.152464097824836</v>
      </c>
      <c r="T69" s="39">
        <f t="shared" si="13"/>
        <v>78.745737574209599</v>
      </c>
      <c r="U69" s="39">
        <f t="shared" si="13"/>
        <v>29.537604397446302</v>
      </c>
      <c r="V69" s="39">
        <f t="shared" si="13"/>
        <v>432.91215773758211</v>
      </c>
      <c r="W69" s="39">
        <f t="shared" si="13"/>
        <v>11.417361708702659</v>
      </c>
      <c r="X69" s="39">
        <f t="shared" si="13"/>
        <v>36.164410556223366</v>
      </c>
      <c r="Y69" s="39">
        <f t="shared" si="13"/>
        <v>-14.270513344088602</v>
      </c>
      <c r="Z69" s="39">
        <f t="shared" si="13"/>
        <v>2.0084723218576177</v>
      </c>
      <c r="AA69" s="39">
        <f t="shared" si="13"/>
        <v>124.83193569337394</v>
      </c>
      <c r="AB69" s="39">
        <f t="shared" si="13"/>
        <v>2.6859156412718175</v>
      </c>
      <c r="AC69" s="39">
        <f t="shared" si="13"/>
        <v>8.6223095864234001</v>
      </c>
      <c r="AD69" s="39">
        <f t="shared" si="13"/>
        <v>2.2493539806320189</v>
      </c>
      <c r="AE69" s="39">
        <f t="shared" si="13"/>
        <v>4.4321049995834692</v>
      </c>
      <c r="AF69" s="39">
        <f t="shared" si="13"/>
        <v>1.3822440270654162</v>
      </c>
      <c r="AG69" s="39">
        <f t="shared" si="13"/>
        <v>3.0779701151941548</v>
      </c>
      <c r="AH69" s="39">
        <f t="shared" si="13"/>
        <v>2.394649180689306</v>
      </c>
      <c r="AI69" s="39">
        <f t="shared" si="13"/>
        <v>181.2911125788344</v>
      </c>
      <c r="AJ69" s="39">
        <f t="shared" si="13"/>
        <v>15.140667661169548</v>
      </c>
      <c r="AK69" s="39">
        <f t="shared" si="13"/>
        <v>7.8933201249319609</v>
      </c>
      <c r="AL69" s="39">
        <f t="shared" si="13"/>
        <v>17.667793783019221</v>
      </c>
      <c r="AM69" s="39">
        <f t="shared" si="13"/>
        <v>54.553974090330648</v>
      </c>
      <c r="AN69" s="39">
        <f t="shared" si="13"/>
        <v>13.48183988033707</v>
      </c>
      <c r="AO69" s="39">
        <f t="shared" si="13"/>
        <v>20.518229734374987</v>
      </c>
      <c r="AP69" s="39">
        <f t="shared" si="13"/>
        <v>1.9622406206912049</v>
      </c>
      <c r="AQ69" s="39">
        <f t="shared" si="13"/>
        <v>5.7442846374322887</v>
      </c>
      <c r="AR69" s="39">
        <f t="shared" si="13"/>
        <v>229.40705647846141</v>
      </c>
    </row>
    <row r="70" spans="2:44">
      <c r="B70" s="26" t="s">
        <v>230</v>
      </c>
      <c r="C70" s="26" t="s">
        <v>225</v>
      </c>
      <c r="D70" s="26" t="s">
        <v>223</v>
      </c>
      <c r="E70" s="26" t="s">
        <v>229</v>
      </c>
      <c r="F70" s="26">
        <v>2060</v>
      </c>
      <c r="H70" s="39">
        <f t="shared" ref="H70:AR70" si="14">(1+FV(-H$38,($F$56-$F$41),0,100,1)/100)*H160</f>
        <v>1.8243884304245666</v>
      </c>
      <c r="I70" s="39">
        <f t="shared" si="14"/>
        <v>36.230091347781723</v>
      </c>
      <c r="J70" s="39">
        <f t="shared" si="14"/>
        <v>2.2364202827238886</v>
      </c>
      <c r="K70" s="39">
        <f t="shared" si="14"/>
        <v>5.2370129220171897</v>
      </c>
      <c r="L70" s="39">
        <f t="shared" si="14"/>
        <v>9.4185446032848841</v>
      </c>
      <c r="M70" s="39">
        <f t="shared" si="14"/>
        <v>40.681067934536053</v>
      </c>
      <c r="N70" s="39">
        <f t="shared" si="14"/>
        <v>5.5854195349447355</v>
      </c>
      <c r="O70" s="39">
        <f t="shared" si="14"/>
        <v>18.425192813187937</v>
      </c>
      <c r="P70" s="39">
        <f t="shared" si="14"/>
        <v>407.04935978928484</v>
      </c>
      <c r="Q70" s="39">
        <f t="shared" si="14"/>
        <v>10.657255400315082</v>
      </c>
      <c r="R70" s="39">
        <f t="shared" si="14"/>
        <v>1.0349300958120584</v>
      </c>
      <c r="S70" s="39">
        <f t="shared" si="14"/>
        <v>15.575786189830879</v>
      </c>
      <c r="T70" s="39">
        <f t="shared" si="14"/>
        <v>77.971430104574424</v>
      </c>
      <c r="U70" s="39">
        <f t="shared" si="14"/>
        <v>21.567042864145684</v>
      </c>
      <c r="V70" s="39">
        <f t="shared" si="14"/>
        <v>260.7809535891069</v>
      </c>
      <c r="W70" s="39">
        <f t="shared" si="14"/>
        <v>6.1113356158410186</v>
      </c>
      <c r="X70" s="39">
        <f t="shared" si="14"/>
        <v>14.916130410008225</v>
      </c>
      <c r="Y70" s="39">
        <f t="shared" si="14"/>
        <v>-18.54169484669546</v>
      </c>
      <c r="Z70" s="39">
        <f t="shared" si="14"/>
        <v>1.4664970142500278</v>
      </c>
      <c r="AA70" s="39">
        <f t="shared" si="14"/>
        <v>46.187347944638596</v>
      </c>
      <c r="AB70" s="39">
        <f t="shared" si="14"/>
        <v>1.3164673034065475</v>
      </c>
      <c r="AC70" s="39">
        <f t="shared" si="14"/>
        <v>2.6812599043045693</v>
      </c>
      <c r="AD70" s="39">
        <f t="shared" si="14"/>
        <v>1.7896274413684869</v>
      </c>
      <c r="AE70" s="39">
        <f t="shared" si="14"/>
        <v>1.3873224413730862</v>
      </c>
      <c r="AF70" s="39">
        <f t="shared" si="14"/>
        <v>0.67748928484551185</v>
      </c>
      <c r="AG70" s="39">
        <f t="shared" si="14"/>
        <v>1.7775829755638315</v>
      </c>
      <c r="AH70" s="39">
        <f t="shared" si="14"/>
        <v>2.3191023393169892</v>
      </c>
      <c r="AI70" s="39">
        <f t="shared" si="14"/>
        <v>159.9300262074064</v>
      </c>
      <c r="AJ70" s="39">
        <f t="shared" si="14"/>
        <v>16.675724054087574</v>
      </c>
      <c r="AK70" s="39">
        <f t="shared" si="14"/>
        <v>7.8933201249319609</v>
      </c>
      <c r="AL70" s="39">
        <f t="shared" si="14"/>
        <v>19.241386597189631</v>
      </c>
      <c r="AM70" s="39">
        <f t="shared" si="14"/>
        <v>7.5126516508233019</v>
      </c>
      <c r="AN70" s="39">
        <f t="shared" si="14"/>
        <v>6.6079519101434299</v>
      </c>
      <c r="AO70" s="39">
        <f t="shared" si="14"/>
        <v>16.80005054569359</v>
      </c>
      <c r="AP70" s="39">
        <f t="shared" si="14"/>
        <v>1.9622406206912049</v>
      </c>
      <c r="AQ70" s="39">
        <f t="shared" si="14"/>
        <v>3.0562567944991974</v>
      </c>
      <c r="AR70" s="39">
        <f t="shared" si="14"/>
        <v>229.40705647846141</v>
      </c>
    </row>
    <row r="71" spans="2:44" s="26" customFormat="1">
      <c r="B71" s="26" t="s">
        <v>230</v>
      </c>
      <c r="C71" s="26" t="s">
        <v>225</v>
      </c>
      <c r="D71" s="26" t="s">
        <v>213</v>
      </c>
      <c r="E71" s="26" t="s">
        <v>229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230</v>
      </c>
      <c r="C72" s="26" t="s">
        <v>225</v>
      </c>
      <c r="D72" s="26" t="s">
        <v>214</v>
      </c>
      <c r="E72" s="26" t="s">
        <v>229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230</v>
      </c>
      <c r="C73" s="26" t="s">
        <v>225</v>
      </c>
      <c r="D73" s="26" t="s">
        <v>215</v>
      </c>
      <c r="E73" s="26" t="s">
        <v>229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230</v>
      </c>
      <c r="C74" s="26" t="s">
        <v>225</v>
      </c>
      <c r="D74" s="26" t="s">
        <v>216</v>
      </c>
      <c r="E74" s="26" t="s">
        <v>229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230</v>
      </c>
      <c r="C75" s="26" t="s">
        <v>225</v>
      </c>
      <c r="D75" s="26" t="s">
        <v>217</v>
      </c>
      <c r="E75" s="26" t="s">
        <v>229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230</v>
      </c>
      <c r="C76" s="26" t="s">
        <v>225</v>
      </c>
      <c r="D76" s="26" t="s">
        <v>207</v>
      </c>
      <c r="E76" s="26" t="s">
        <v>229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230</v>
      </c>
      <c r="C77" s="26" t="s">
        <v>225</v>
      </c>
      <c r="D77" s="26" t="s">
        <v>208</v>
      </c>
      <c r="E77" s="26" t="s">
        <v>229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230</v>
      </c>
      <c r="C78" s="26" t="s">
        <v>225</v>
      </c>
      <c r="D78" s="26" t="s">
        <v>209</v>
      </c>
      <c r="E78" s="26" t="s">
        <v>229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230</v>
      </c>
      <c r="C79" s="26" t="s">
        <v>225</v>
      </c>
      <c r="D79" s="26" t="s">
        <v>210</v>
      </c>
      <c r="E79" s="26" t="s">
        <v>229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230</v>
      </c>
      <c r="C80" s="26" t="s">
        <v>225</v>
      </c>
      <c r="D80" s="26" t="s">
        <v>211</v>
      </c>
      <c r="E80" s="26" t="s">
        <v>229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230</v>
      </c>
      <c r="C81" s="26" t="s">
        <v>225</v>
      </c>
      <c r="D81" s="26" t="s">
        <v>219</v>
      </c>
      <c r="E81" s="26" t="s">
        <v>229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230</v>
      </c>
      <c r="C82" s="26" t="s">
        <v>225</v>
      </c>
      <c r="D82" s="26" t="s">
        <v>220</v>
      </c>
      <c r="E82" s="26" t="s">
        <v>229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230</v>
      </c>
      <c r="C83" s="26" t="s">
        <v>225</v>
      </c>
      <c r="D83" s="26" t="s">
        <v>221</v>
      </c>
      <c r="E83" s="26" t="s">
        <v>229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230</v>
      </c>
      <c r="C84" s="26" t="s">
        <v>225</v>
      </c>
      <c r="D84" s="26" t="s">
        <v>222</v>
      </c>
      <c r="E84" s="26" t="s">
        <v>229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230</v>
      </c>
      <c r="C85" s="26" t="s">
        <v>225</v>
      </c>
      <c r="D85" s="26" t="s">
        <v>223</v>
      </c>
      <c r="E85" s="26" t="s">
        <v>229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226</v>
      </c>
      <c r="E89" s="35" t="s">
        <v>1</v>
      </c>
      <c r="F89" s="35" t="s">
        <v>2</v>
      </c>
      <c r="G89" s="35" t="s">
        <v>228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230</v>
      </c>
      <c r="D90" s="35" t="s">
        <v>213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230</v>
      </c>
      <c r="D91" s="35" t="s">
        <v>214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230</v>
      </c>
      <c r="D92" s="35" t="s">
        <v>215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230</v>
      </c>
      <c r="D93" s="35" t="s">
        <v>216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230</v>
      </c>
      <c r="D94" s="35" t="s">
        <v>217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230</v>
      </c>
      <c r="D95" s="35" t="s">
        <v>207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230</v>
      </c>
      <c r="D96" s="35" t="s">
        <v>208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230</v>
      </c>
      <c r="D97" s="35" t="s">
        <v>209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230</v>
      </c>
      <c r="D98" s="35" t="s">
        <v>210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230</v>
      </c>
      <c r="D99" s="35" t="s">
        <v>211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230</v>
      </c>
      <c r="D100" s="35" t="s">
        <v>219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230</v>
      </c>
      <c r="D101" s="35" t="s">
        <v>220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230</v>
      </c>
      <c r="D102" s="35" t="s">
        <v>221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230</v>
      </c>
      <c r="D103" s="35" t="s">
        <v>222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230</v>
      </c>
      <c r="D104" s="35" t="s">
        <v>223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230</v>
      </c>
      <c r="D105" s="35" t="s">
        <v>218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230</v>
      </c>
      <c r="D106" s="35" t="s">
        <v>212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230</v>
      </c>
      <c r="D107" s="35" t="s">
        <v>224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230</v>
      </c>
      <c r="D108" s="35" t="s">
        <v>213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15">I146</f>
        <v>244.728938699097</v>
      </c>
      <c r="J108" s="39">
        <f t="shared" si="15"/>
        <v>29.1075161543497</v>
      </c>
      <c r="K108" s="39">
        <f>K146</f>
        <v>376.060486524216</v>
      </c>
      <c r="L108" s="39">
        <f t="shared" si="15"/>
        <v>87.260262363001999</v>
      </c>
      <c r="M108" s="39">
        <f t="shared" si="15"/>
        <v>202.87574694946099</v>
      </c>
      <c r="N108" s="39">
        <f t="shared" si="15"/>
        <v>3.20376134917406</v>
      </c>
      <c r="O108" s="39">
        <f t="shared" si="15"/>
        <v>247.83001714924399</v>
      </c>
      <c r="P108" s="39">
        <f t="shared" si="15"/>
        <v>1672.68283163193</v>
      </c>
      <c r="Q108" s="39">
        <f t="shared" si="15"/>
        <v>358.06514760756801</v>
      </c>
      <c r="R108" s="39">
        <f t="shared" si="15"/>
        <v>20.940127776042502</v>
      </c>
      <c r="S108" s="39">
        <f t="shared" si="15"/>
        <v>60.668506255746202</v>
      </c>
      <c r="T108" s="39">
        <f t="shared" si="15"/>
        <v>127.039848002768</v>
      </c>
      <c r="U108" s="39">
        <f t="shared" si="15"/>
        <v>111.650230725554</v>
      </c>
      <c r="V108" s="39">
        <f t="shared" si="15"/>
        <v>1676.3358896187999</v>
      </c>
      <c r="W108" s="39">
        <f t="shared" si="15"/>
        <v>94.298145039859406</v>
      </c>
      <c r="X108" s="39">
        <f t="shared" si="15"/>
        <v>293.18281213521198</v>
      </c>
      <c r="Y108" s="39">
        <f t="shared" si="15"/>
        <v>78.4192740181511</v>
      </c>
      <c r="Z108" s="39">
        <f t="shared" si="15"/>
        <v>6.1429929449196701</v>
      </c>
      <c r="AA108" s="39">
        <f t="shared" si="15"/>
        <v>508.827786899047</v>
      </c>
      <c r="AB108" s="39">
        <f t="shared" si="15"/>
        <v>17.1341199132338</v>
      </c>
      <c r="AC108" s="39">
        <f t="shared" si="15"/>
        <v>67.066682592128998</v>
      </c>
      <c r="AD108" s="39">
        <f t="shared" si="15"/>
        <v>14.8103993517646</v>
      </c>
      <c r="AE108" s="39">
        <f t="shared" si="15"/>
        <v>38.565279561532797</v>
      </c>
      <c r="AF108" s="39">
        <f t="shared" si="15"/>
        <v>5.5810510836935796</v>
      </c>
      <c r="AG108" s="39">
        <f t="shared" si="15"/>
        <v>16.468824362270102</v>
      </c>
      <c r="AH108" s="39">
        <f t="shared" si="15"/>
        <v>0.77894954316550202</v>
      </c>
      <c r="AI108" s="39">
        <f t="shared" si="15"/>
        <v>144.57043395471001</v>
      </c>
      <c r="AJ108" s="39">
        <f t="shared" si="15"/>
        <v>88.2665296328761</v>
      </c>
      <c r="AK108" s="39">
        <f t="shared" si="15"/>
        <v>680.48064779497702</v>
      </c>
      <c r="AL108" s="39">
        <f t="shared" si="15"/>
        <v>55.552390290687399</v>
      </c>
      <c r="AM108" s="39">
        <f t="shared" si="15"/>
        <v>218.45730286903299</v>
      </c>
      <c r="AN108" s="39">
        <f t="shared" si="15"/>
        <v>86.003989705101603</v>
      </c>
      <c r="AO108" s="39">
        <f t="shared" si="15"/>
        <v>380.67209163992197</v>
      </c>
      <c r="AP108" s="39">
        <f t="shared" si="15"/>
        <v>62.074832529094799</v>
      </c>
      <c r="AQ108" s="39">
        <f t="shared" si="15"/>
        <v>104.06477940104401</v>
      </c>
      <c r="AR108" s="39">
        <f t="shared" si="15"/>
        <v>1548.85139511387</v>
      </c>
    </row>
    <row r="109" spans="2:44" s="35" customFormat="1">
      <c r="B109" s="35" t="s">
        <v>230</v>
      </c>
      <c r="D109" s="35" t="s">
        <v>214</v>
      </c>
      <c r="E109" s="35" t="s">
        <v>75</v>
      </c>
      <c r="F109" s="35">
        <v>2060</v>
      </c>
      <c r="H109" s="39">
        <f t="shared" ref="H109:W125" si="16">H147</f>
        <v>25.861613876731401</v>
      </c>
      <c r="I109" s="39">
        <f t="shared" si="16"/>
        <v>295.27190550464297</v>
      </c>
      <c r="J109" s="39">
        <f t="shared" si="16"/>
        <v>66.455661529947903</v>
      </c>
      <c r="K109" s="39">
        <f t="shared" si="16"/>
        <v>208.922492420065</v>
      </c>
      <c r="L109" s="39">
        <f t="shared" si="16"/>
        <v>180.64217892773499</v>
      </c>
      <c r="M109" s="39">
        <f t="shared" si="16"/>
        <v>244.77492813425999</v>
      </c>
      <c r="N109" s="39">
        <f t="shared" si="16"/>
        <v>10.674429380949601</v>
      </c>
      <c r="O109" s="39">
        <f t="shared" si="16"/>
        <v>336.591459192711</v>
      </c>
      <c r="P109" s="39">
        <f t="shared" si="16"/>
        <v>2538.9735799197201</v>
      </c>
      <c r="Q109" s="39">
        <f t="shared" si="16"/>
        <v>260.00650286617201</v>
      </c>
      <c r="R109" s="39">
        <f t="shared" si="16"/>
        <v>30.9559619822308</v>
      </c>
      <c r="S109" s="39">
        <f t="shared" si="16"/>
        <v>220.79452026243601</v>
      </c>
      <c r="T109" s="39">
        <f t="shared" si="16"/>
        <v>225.830435548124</v>
      </c>
      <c r="U109" s="39">
        <f t="shared" si="16"/>
        <v>204.21026210127201</v>
      </c>
      <c r="V109" s="39">
        <f t="shared" si="16"/>
        <v>1133.79500277124</v>
      </c>
      <c r="W109" s="39">
        <f t="shared" si="16"/>
        <v>171.33427438973399</v>
      </c>
      <c r="X109" s="39">
        <f t="shared" si="15"/>
        <v>395.01158653862899</v>
      </c>
      <c r="Y109" s="39">
        <f t="shared" si="15"/>
        <v>71.157683020458407</v>
      </c>
      <c r="Z109" s="39">
        <f t="shared" si="15"/>
        <v>11.235643591743999</v>
      </c>
      <c r="AA109" s="39">
        <f t="shared" si="15"/>
        <v>713.73549839862005</v>
      </c>
      <c r="AB109" s="39">
        <f t="shared" si="15"/>
        <v>39.119080705113603</v>
      </c>
      <c r="AC109" s="39">
        <f t="shared" si="15"/>
        <v>71.672234337955601</v>
      </c>
      <c r="AD109" s="39">
        <f t="shared" si="15"/>
        <v>13.6218918170468</v>
      </c>
      <c r="AE109" s="39">
        <f t="shared" si="15"/>
        <v>46.771100327471899</v>
      </c>
      <c r="AF109" s="39">
        <f t="shared" si="15"/>
        <v>12.742153601583199</v>
      </c>
      <c r="AG109" s="39">
        <f t="shared" si="15"/>
        <v>34.093002205320197</v>
      </c>
      <c r="AH109" s="39">
        <f t="shared" si="15"/>
        <v>0.81665532170306498</v>
      </c>
      <c r="AI109" s="39">
        <f t="shared" si="15"/>
        <v>162.71433930297201</v>
      </c>
      <c r="AJ109" s="39">
        <f t="shared" si="15"/>
        <v>117.429418498936</v>
      </c>
      <c r="AK109" s="39">
        <f t="shared" si="15"/>
        <v>755.06274448196598</v>
      </c>
      <c r="AL109" s="39">
        <f t="shared" si="15"/>
        <v>75.148461890449397</v>
      </c>
      <c r="AM109" s="39">
        <f t="shared" si="15"/>
        <v>632.987851715744</v>
      </c>
      <c r="AN109" s="39">
        <f t="shared" si="15"/>
        <v>196.35656988936401</v>
      </c>
      <c r="AO109" s="39">
        <f t="shared" si="15"/>
        <v>345.239517639224</v>
      </c>
      <c r="AP109" s="39">
        <f t="shared" si="15"/>
        <v>41.492685427550498</v>
      </c>
      <c r="AQ109" s="39">
        <f t="shared" si="15"/>
        <v>133.70725975459399</v>
      </c>
      <c r="AR109" s="39">
        <f t="shared" si="15"/>
        <v>974.58960667921701</v>
      </c>
    </row>
    <row r="110" spans="2:44" s="35" customFormat="1">
      <c r="B110" s="35" t="s">
        <v>230</v>
      </c>
      <c r="D110" s="35" t="s">
        <v>215</v>
      </c>
      <c r="E110" s="35" t="s">
        <v>75</v>
      </c>
      <c r="F110" s="35">
        <v>2060</v>
      </c>
      <c r="H110" s="39">
        <f t="shared" si="16"/>
        <v>20.606959007251501</v>
      </c>
      <c r="I110" s="39">
        <f>I148</f>
        <v>151.92494499666299</v>
      </c>
      <c r="J110" s="39">
        <f t="shared" si="15"/>
        <v>49.616283038400397</v>
      </c>
      <c r="K110" s="39">
        <f t="shared" si="15"/>
        <v>113.066291408395</v>
      </c>
      <c r="L110" s="39">
        <f t="shared" si="15"/>
        <v>104.734532605505</v>
      </c>
      <c r="M110" s="39">
        <f t="shared" si="15"/>
        <v>125.942959015363</v>
      </c>
      <c r="N110" s="39">
        <f t="shared" si="15"/>
        <v>14.4502726853793</v>
      </c>
      <c r="O110" s="39">
        <f t="shared" si="15"/>
        <v>137.919270294802</v>
      </c>
      <c r="P110" s="39">
        <f t="shared" si="15"/>
        <v>1308.7090807244799</v>
      </c>
      <c r="Q110" s="39">
        <f t="shared" si="15"/>
        <v>160.60969552325699</v>
      </c>
      <c r="R110" s="39">
        <f t="shared" si="15"/>
        <v>24.045370170485299</v>
      </c>
      <c r="S110" s="39">
        <f t="shared" si="15"/>
        <v>175.93270279885701</v>
      </c>
      <c r="T110" s="39">
        <f t="shared" si="15"/>
        <v>186.45602003573299</v>
      </c>
      <c r="U110" s="39">
        <f t="shared" si="15"/>
        <v>162.21315907568899</v>
      </c>
      <c r="V110" s="39">
        <f t="shared" si="15"/>
        <v>1252.36999350114</v>
      </c>
      <c r="W110" s="39">
        <f t="shared" si="15"/>
        <v>132.34861543181299</v>
      </c>
      <c r="X110" s="39">
        <f t="shared" si="15"/>
        <v>236.90752942957599</v>
      </c>
      <c r="Y110" s="39">
        <f t="shared" si="15"/>
        <v>60.133431237365997</v>
      </c>
      <c r="Z110" s="39">
        <f t="shared" si="15"/>
        <v>8.92496401753532</v>
      </c>
      <c r="AA110" s="39">
        <f t="shared" si="15"/>
        <v>403.80456887207799</v>
      </c>
      <c r="AB110" s="39">
        <f t="shared" si="15"/>
        <v>29.206591820506802</v>
      </c>
      <c r="AC110" s="39">
        <f t="shared" si="15"/>
        <v>47.179043328148303</v>
      </c>
      <c r="AD110" s="39">
        <f t="shared" si="15"/>
        <v>7.3560417286278499</v>
      </c>
      <c r="AE110" s="39">
        <f t="shared" si="15"/>
        <v>37.812350741585099</v>
      </c>
      <c r="AF110" s="39">
        <f t="shared" si="15"/>
        <v>9.51338509105085</v>
      </c>
      <c r="AG110" s="39">
        <f t="shared" si="15"/>
        <v>19.766782444099601</v>
      </c>
      <c r="AH110" s="39">
        <f t="shared" si="15"/>
        <v>0.53660700198845002</v>
      </c>
      <c r="AI110" s="39">
        <f t="shared" si="15"/>
        <v>100.251318866814</v>
      </c>
      <c r="AJ110" s="39">
        <f t="shared" si="15"/>
        <v>75.379176457848104</v>
      </c>
      <c r="AK110" s="39">
        <f t="shared" si="15"/>
        <v>433.94372960419003</v>
      </c>
      <c r="AL110" s="39">
        <f t="shared" si="15"/>
        <v>84.219719420740603</v>
      </c>
      <c r="AM110" s="39">
        <f t="shared" si="15"/>
        <v>456.669181371972</v>
      </c>
      <c r="AN110" s="39">
        <f t="shared" si="15"/>
        <v>146.60125147786999</v>
      </c>
      <c r="AO110" s="39">
        <f t="shared" si="15"/>
        <v>187.86913597220499</v>
      </c>
      <c r="AP110" s="39">
        <f t="shared" si="15"/>
        <v>35.720098690027797</v>
      </c>
      <c r="AQ110" s="39">
        <f t="shared" si="15"/>
        <v>54.728975273093198</v>
      </c>
      <c r="AR110" s="39">
        <f t="shared" si="15"/>
        <v>428.16240396679302</v>
      </c>
    </row>
    <row r="111" spans="2:44" s="35" customFormat="1">
      <c r="B111" s="35" t="s">
        <v>230</v>
      </c>
      <c r="D111" s="35" t="s">
        <v>216</v>
      </c>
      <c r="E111" s="35" t="s">
        <v>75</v>
      </c>
      <c r="F111" s="35">
        <v>2060</v>
      </c>
      <c r="H111" s="39">
        <f>H149</f>
        <v>15.774387907230899</v>
      </c>
      <c r="I111" s="39">
        <f t="shared" si="15"/>
        <v>120.54340766726899</v>
      </c>
      <c r="J111" s="39">
        <f t="shared" si="15"/>
        <v>41.933569844009497</v>
      </c>
      <c r="K111" s="39">
        <f t="shared" si="15"/>
        <v>113.066291408395</v>
      </c>
      <c r="L111" s="39">
        <f t="shared" si="15"/>
        <v>98.695124628582704</v>
      </c>
      <c r="M111" s="39">
        <f t="shared" si="15"/>
        <v>99.928247146935504</v>
      </c>
      <c r="N111" s="39">
        <f t="shared" si="15"/>
        <v>20.860764410120499</v>
      </c>
      <c r="O111" s="39">
        <f t="shared" si="15"/>
        <v>159.86160308350699</v>
      </c>
      <c r="P111" s="39">
        <f t="shared" si="15"/>
        <v>912.14145381840399</v>
      </c>
      <c r="Q111" s="39">
        <f t="shared" si="15"/>
        <v>65.784462570504999</v>
      </c>
      <c r="R111" s="39">
        <f t="shared" si="15"/>
        <v>22.613386062675399</v>
      </c>
      <c r="S111" s="39">
        <f t="shared" si="15"/>
        <v>134.67444170389999</v>
      </c>
      <c r="T111" s="39">
        <f t="shared" si="15"/>
        <v>118.13656236797</v>
      </c>
      <c r="U111" s="39">
        <f t="shared" si="15"/>
        <v>128.53246834783101</v>
      </c>
      <c r="V111" s="39">
        <f t="shared" si="15"/>
        <v>922.92144269410505</v>
      </c>
      <c r="W111" s="39">
        <f t="shared" si="15"/>
        <v>104.928117753444</v>
      </c>
      <c r="X111" s="39">
        <f t="shared" si="15"/>
        <v>322.05482306960499</v>
      </c>
      <c r="Y111" s="39">
        <f t="shared" si="15"/>
        <v>52.333780651589898</v>
      </c>
      <c r="Z111" s="39">
        <f t="shared" si="15"/>
        <v>7.0718532431399703</v>
      </c>
      <c r="AA111" s="39">
        <f t="shared" si="15"/>
        <v>292.52111310299199</v>
      </c>
      <c r="AB111" s="39">
        <f t="shared" si="15"/>
        <v>24.6841678378611</v>
      </c>
      <c r="AC111" s="39">
        <f t="shared" si="15"/>
        <v>47.179043328148303</v>
      </c>
      <c r="AD111" s="39">
        <f t="shared" si="15"/>
        <v>5.7173903406803399</v>
      </c>
      <c r="AE111" s="39">
        <f t="shared" si="15"/>
        <v>36.500011475123699</v>
      </c>
      <c r="AF111" s="39">
        <f t="shared" si="15"/>
        <v>8.0403080146045607</v>
      </c>
      <c r="AG111" s="39">
        <f t="shared" si="15"/>
        <v>18.626951477166902</v>
      </c>
      <c r="AH111" s="39">
        <f t="shared" si="15"/>
        <v>0.616376579101101</v>
      </c>
      <c r="AI111" s="39">
        <f t="shared" si="15"/>
        <v>97.511531668585206</v>
      </c>
      <c r="AJ111" s="39">
        <f t="shared" si="15"/>
        <v>63.401944480743602</v>
      </c>
      <c r="AK111" s="39">
        <f t="shared" si="15"/>
        <v>448.60135533899398</v>
      </c>
      <c r="AL111" s="39">
        <f t="shared" si="15"/>
        <v>71.982216618097794</v>
      </c>
      <c r="AM111" s="39">
        <f t="shared" si="15"/>
        <v>624.76474677037004</v>
      </c>
      <c r="AN111" s="39">
        <f t="shared" si="15"/>
        <v>123.90113570798199</v>
      </c>
      <c r="AO111" s="39">
        <f t="shared" si="15"/>
        <v>129.419261606547</v>
      </c>
      <c r="AP111" s="39">
        <f t="shared" si="15"/>
        <v>19.404940788077301</v>
      </c>
      <c r="AQ111" s="39">
        <f t="shared" si="15"/>
        <v>63.484777969432301</v>
      </c>
      <c r="AR111" s="39">
        <f t="shared" si="15"/>
        <v>303.99210417641899</v>
      </c>
    </row>
    <row r="112" spans="2:44" s="35" customFormat="1">
      <c r="B112" s="35" t="s">
        <v>230</v>
      </c>
      <c r="D112" s="35" t="s">
        <v>217</v>
      </c>
      <c r="E112" s="35" t="s">
        <v>75</v>
      </c>
      <c r="F112" s="35">
        <v>2060</v>
      </c>
      <c r="H112" s="39">
        <f t="shared" si="16"/>
        <v>10.6121962776984</v>
      </c>
      <c r="I112" s="39">
        <f t="shared" si="15"/>
        <v>143.870845978321</v>
      </c>
      <c r="J112" s="39">
        <f t="shared" si="15"/>
        <v>20.553204563272701</v>
      </c>
      <c r="K112" s="39">
        <f t="shared" si="15"/>
        <v>83.286956670148896</v>
      </c>
      <c r="L112" s="39">
        <f t="shared" si="15"/>
        <v>56.998205552704697</v>
      </c>
      <c r="M112" s="39">
        <f t="shared" si="15"/>
        <v>119.266260448219</v>
      </c>
      <c r="N112" s="39">
        <f t="shared" si="15"/>
        <v>17.987548650858098</v>
      </c>
      <c r="O112" s="39">
        <f t="shared" si="15"/>
        <v>82.519377737161605</v>
      </c>
      <c r="P112" s="39">
        <f t="shared" si="15"/>
        <v>839.50054556575697</v>
      </c>
      <c r="Q112" s="39">
        <f t="shared" si="15"/>
        <v>65.836609892093406</v>
      </c>
      <c r="R112" s="39">
        <f t="shared" si="15"/>
        <v>7.3370537714334496</v>
      </c>
      <c r="S112" s="39">
        <f t="shared" si="15"/>
        <v>90.602032697325797</v>
      </c>
      <c r="T112" s="39">
        <f t="shared" si="15"/>
        <v>116.97492460196</v>
      </c>
      <c r="U112" s="39">
        <f t="shared" si="15"/>
        <v>93.848682411488397</v>
      </c>
      <c r="V112" s="39">
        <f t="shared" si="15"/>
        <v>555.95651360638396</v>
      </c>
      <c r="W112" s="39">
        <f t="shared" si="15"/>
        <v>56.1645465467736</v>
      </c>
      <c r="X112" s="39">
        <f t="shared" si="15"/>
        <v>132.83257396412</v>
      </c>
      <c r="Y112" s="39">
        <f t="shared" si="15"/>
        <v>67.997343026040298</v>
      </c>
      <c r="Z112" s="39">
        <f t="shared" si="15"/>
        <v>5.1635521950769103</v>
      </c>
      <c r="AA112" s="39">
        <f t="shared" si="15"/>
        <v>108.231714560828</v>
      </c>
      <c r="AB112" s="39">
        <f t="shared" si="15"/>
        <v>12.0986301174211</v>
      </c>
      <c r="AC112" s="39">
        <f t="shared" si="15"/>
        <v>14.6711592678598</v>
      </c>
      <c r="AD112" s="39">
        <f t="shared" si="15"/>
        <v>4.5488610217862204</v>
      </c>
      <c r="AE112" s="39">
        <f t="shared" si="15"/>
        <v>11.425109521226</v>
      </c>
      <c r="AF112" s="39">
        <f t="shared" si="15"/>
        <v>3.9408544512338</v>
      </c>
      <c r="AG112" s="39">
        <f t="shared" si="15"/>
        <v>10.7573987378941</v>
      </c>
      <c r="AH112" s="39">
        <f t="shared" si="15"/>
        <v>0.59693101520703595</v>
      </c>
      <c r="AI112" s="39">
        <f t="shared" si="15"/>
        <v>86.021987473322497</v>
      </c>
      <c r="AJ112" s="39">
        <f t="shared" si="15"/>
        <v>69.830033543698406</v>
      </c>
      <c r="AK112" s="39">
        <f t="shared" si="15"/>
        <v>448.60135533899398</v>
      </c>
      <c r="AL112" s="39">
        <f t="shared" si="15"/>
        <v>78.393356583245307</v>
      </c>
      <c r="AM112" s="39">
        <f t="shared" si="15"/>
        <v>86.036626743798394</v>
      </c>
      <c r="AN112" s="39">
        <f t="shared" si="15"/>
        <v>60.728561801464302</v>
      </c>
      <c r="AO112" s="39">
        <f t="shared" si="15"/>
        <v>105.966750773519</v>
      </c>
      <c r="AP112" s="39">
        <f t="shared" si="15"/>
        <v>19.404940788077301</v>
      </c>
      <c r="AQ112" s="39">
        <f t="shared" si="15"/>
        <v>33.777188329420902</v>
      </c>
      <c r="AR112" s="39">
        <f t="shared" si="15"/>
        <v>303.99210417641899</v>
      </c>
    </row>
    <row r="113" spans="2:44" s="35" customFormat="1">
      <c r="B113" s="35" t="s">
        <v>230</v>
      </c>
      <c r="D113" s="35" t="s">
        <v>207</v>
      </c>
      <c r="E113" s="35" t="s">
        <v>75</v>
      </c>
      <c r="F113" s="35">
        <v>2060</v>
      </c>
      <c r="H113" s="39">
        <f t="shared" si="16"/>
        <v>16.371367137160401</v>
      </c>
      <c r="I113" s="39">
        <f t="shared" si="15"/>
        <v>353.94295821763399</v>
      </c>
      <c r="J113" s="39">
        <f t="shared" si="15"/>
        <v>35.381252957228</v>
      </c>
      <c r="K113" s="39">
        <f t="shared" si="15"/>
        <v>358.308086490145</v>
      </c>
      <c r="L113" s="39">
        <f t="shared" si="15"/>
        <v>109.917120600476</v>
      </c>
      <c r="M113" s="39">
        <f t="shared" si="15"/>
        <v>397.35844425136798</v>
      </c>
      <c r="N113" s="39">
        <f t="shared" si="15"/>
        <v>2.5286018964208599</v>
      </c>
      <c r="O113" s="39">
        <f t="shared" si="15"/>
        <v>532.79970810153497</v>
      </c>
      <c r="P113" s="39">
        <f t="shared" si="15"/>
        <v>4002.9176360012598</v>
      </c>
      <c r="Q113" s="39">
        <f t="shared" si="15"/>
        <v>382.94240472377498</v>
      </c>
      <c r="R113" s="39">
        <f t="shared" si="15"/>
        <v>91.537888851347205</v>
      </c>
      <c r="S113" s="39">
        <f t="shared" si="15"/>
        <v>139.771174773506</v>
      </c>
      <c r="T113" s="39">
        <f t="shared" si="15"/>
        <v>970.51998456202705</v>
      </c>
      <c r="U113" s="39">
        <f t="shared" si="15"/>
        <v>156.19788070804401</v>
      </c>
      <c r="V113" s="39">
        <f t="shared" si="15"/>
        <v>2447.18837835461</v>
      </c>
      <c r="W113" s="39">
        <f t="shared" si="15"/>
        <v>74.868894817319401</v>
      </c>
      <c r="X113" s="39">
        <f t="shared" si="15"/>
        <v>250.853746745124</v>
      </c>
      <c r="Y113" s="39">
        <f t="shared" si="15"/>
        <v>24.952699163763199</v>
      </c>
      <c r="Z113" s="39">
        <f t="shared" si="15"/>
        <v>9.4665630514884107</v>
      </c>
      <c r="AA113" s="39">
        <f t="shared" si="15"/>
        <v>4107.5884773512898</v>
      </c>
      <c r="AB113" s="39">
        <f t="shared" si="15"/>
        <v>20.827150885528599</v>
      </c>
      <c r="AC113" s="39">
        <f t="shared" si="15"/>
        <v>186.703496135731</v>
      </c>
      <c r="AD113" s="39">
        <f t="shared" si="15"/>
        <v>19.252162893617001</v>
      </c>
      <c r="AE113" s="39">
        <f t="shared" si="15"/>
        <v>120.54421417464199</v>
      </c>
      <c r="AF113" s="39">
        <f t="shared" si="15"/>
        <v>12.8579079094257</v>
      </c>
      <c r="AG113" s="39">
        <f t="shared" si="15"/>
        <v>22.754685433208198</v>
      </c>
      <c r="AH113" s="39">
        <f t="shared" si="15"/>
        <v>3.5661613679711199</v>
      </c>
      <c r="AI113" s="39">
        <f t="shared" si="15"/>
        <v>393.08475119009103</v>
      </c>
      <c r="AJ113" s="39">
        <f t="shared" si="15"/>
        <v>219.26345602994601</v>
      </c>
      <c r="AK113" s="39">
        <f t="shared" si="15"/>
        <v>1378.2357576796801</v>
      </c>
      <c r="AL113" s="39">
        <f t="shared" si="15"/>
        <v>69.7680646909822</v>
      </c>
      <c r="AM113" s="39">
        <f t="shared" si="15"/>
        <v>212.997377468347</v>
      </c>
      <c r="AN113" s="39">
        <f t="shared" si="15"/>
        <v>104.541002363484</v>
      </c>
      <c r="AO113" s="39">
        <f t="shared" si="15"/>
        <v>783.731208503179</v>
      </c>
      <c r="AP113" s="39">
        <f t="shared" si="15"/>
        <v>146.8358600315</v>
      </c>
      <c r="AQ113" s="39">
        <f t="shared" si="15"/>
        <v>139.96452575991799</v>
      </c>
      <c r="AR113" s="39">
        <f t="shared" si="15"/>
        <v>1596.5037647952399</v>
      </c>
    </row>
    <row r="114" spans="2:44" s="35" customFormat="1">
      <c r="B114" s="35" t="s">
        <v>230</v>
      </c>
      <c r="D114" s="35" t="s">
        <v>208</v>
      </c>
      <c r="E114" s="35" t="s">
        <v>75</v>
      </c>
      <c r="F114" s="35">
        <v>2060</v>
      </c>
      <c r="H114" s="39">
        <f t="shared" si="16"/>
        <v>59.581294747094297</v>
      </c>
      <c r="I114" s="39">
        <f t="shared" si="15"/>
        <v>427.04149443221098</v>
      </c>
      <c r="J114" s="39">
        <f t="shared" si="15"/>
        <v>80.779292831540502</v>
      </c>
      <c r="K114" s="39">
        <f t="shared" si="15"/>
        <v>199.06004796110099</v>
      </c>
      <c r="L114" s="39">
        <f t="shared" si="15"/>
        <v>227.545364052807</v>
      </c>
      <c r="M114" s="39">
        <f t="shared" si="15"/>
        <v>479.423420974019</v>
      </c>
      <c r="N114" s="39">
        <f t="shared" si="15"/>
        <v>8.4249041779713405</v>
      </c>
      <c r="O114" s="39">
        <f t="shared" si="15"/>
        <v>723.62433441365295</v>
      </c>
      <c r="P114" s="39">
        <f t="shared" si="15"/>
        <v>6076.0485659353599</v>
      </c>
      <c r="Q114" s="39">
        <f t="shared" si="15"/>
        <v>278.07094914614498</v>
      </c>
      <c r="R114" s="39">
        <f t="shared" si="15"/>
        <v>135.32120899748901</v>
      </c>
      <c r="S114" s="39">
        <f t="shared" si="15"/>
        <v>508.67758883894402</v>
      </c>
      <c r="T114" s="39">
        <f t="shared" si="15"/>
        <v>1725.22995160562</v>
      </c>
      <c r="U114" s="39">
        <f t="shared" si="15"/>
        <v>285.688707956717</v>
      </c>
      <c r="V114" s="39">
        <f t="shared" si="15"/>
        <v>1655.1634856718799</v>
      </c>
      <c r="W114" s="39">
        <f t="shared" si="15"/>
        <v>136.03245071750399</v>
      </c>
      <c r="X114" s="39">
        <f t="shared" si="15"/>
        <v>337.98071506747101</v>
      </c>
      <c r="Y114" s="39">
        <f t="shared" si="15"/>
        <v>22.642089968710302</v>
      </c>
      <c r="Z114" s="39">
        <f t="shared" si="15"/>
        <v>17.314512557475702</v>
      </c>
      <c r="AA114" s="39">
        <f t="shared" si="15"/>
        <v>5761.7366515410404</v>
      </c>
      <c r="AB114" s="39">
        <f t="shared" si="15"/>
        <v>47.5506766892237</v>
      </c>
      <c r="AC114" s="39">
        <f t="shared" si="15"/>
        <v>199.52465530665901</v>
      </c>
      <c r="AD114" s="39">
        <f t="shared" si="15"/>
        <v>17.7072119361702</v>
      </c>
      <c r="AE114" s="39">
        <f t="shared" si="15"/>
        <v>146.193301310386</v>
      </c>
      <c r="AF114" s="39">
        <f t="shared" si="15"/>
        <v>29.356018269677801</v>
      </c>
      <c r="AG114" s="39">
        <f t="shared" si="15"/>
        <v>47.105702483112601</v>
      </c>
      <c r="AH114" s="39">
        <f t="shared" si="15"/>
        <v>3.7387847322823502</v>
      </c>
      <c r="AI114" s="39">
        <f t="shared" si="15"/>
        <v>442.41774635611898</v>
      </c>
      <c r="AJ114" s="39">
        <f t="shared" si="15"/>
        <v>291.70717651137102</v>
      </c>
      <c r="AK114" s="39">
        <f t="shared" si="15"/>
        <v>1529.29326808768</v>
      </c>
      <c r="AL114" s="39">
        <f t="shared" si="15"/>
        <v>94.378706715696396</v>
      </c>
      <c r="AM114" s="39">
        <f t="shared" si="15"/>
        <v>617.167522504864</v>
      </c>
      <c r="AN114" s="39">
        <f t="shared" si="15"/>
        <v>238.67860906541199</v>
      </c>
      <c r="AO114" s="39">
        <f t="shared" si="15"/>
        <v>710.78229879373703</v>
      </c>
      <c r="AP114" s="39">
        <f t="shared" si="15"/>
        <v>98.149506032340099</v>
      </c>
      <c r="AQ114" s="39">
        <f t="shared" si="15"/>
        <v>179.83292051279801</v>
      </c>
      <c r="AR114" s="39">
        <f t="shared" si="15"/>
        <v>1004.57408703131</v>
      </c>
    </row>
    <row r="115" spans="2:44" s="35" customFormat="1">
      <c r="B115" s="35" t="s">
        <v>230</v>
      </c>
      <c r="D115" s="35" t="s">
        <v>209</v>
      </c>
      <c r="E115" s="35" t="s">
        <v>75</v>
      </c>
      <c r="F115" s="35">
        <v>2060</v>
      </c>
      <c r="H115" s="39">
        <f t="shared" si="16"/>
        <v>47.4753549528874</v>
      </c>
      <c r="I115" s="39">
        <f t="shared" si="15"/>
        <v>219.72376763046299</v>
      </c>
      <c r="J115" s="39">
        <f t="shared" si="15"/>
        <v>60.310410949191699</v>
      </c>
      <c r="K115" s="39">
        <f t="shared" si="15"/>
        <v>107.728857385474</v>
      </c>
      <c r="L115" s="39">
        <f t="shared" si="15"/>
        <v>131.928531265967</v>
      </c>
      <c r="M115" s="39">
        <f t="shared" si="15"/>
        <v>246.67560815549501</v>
      </c>
      <c r="N115" s="39">
        <f t="shared" si="15"/>
        <v>11.405027695171</v>
      </c>
      <c r="O115" s="39">
        <f t="shared" si="15"/>
        <v>296.507048661483</v>
      </c>
      <c r="P115" s="39">
        <f t="shared" si="15"/>
        <v>3131.8876242162501</v>
      </c>
      <c r="Q115" s="39">
        <f t="shared" si="15"/>
        <v>171.76835957527101</v>
      </c>
      <c r="R115" s="39">
        <f t="shared" si="15"/>
        <v>105.112177231966</v>
      </c>
      <c r="S115" s="39">
        <f t="shared" si="15"/>
        <v>405.32266358453899</v>
      </c>
      <c r="T115" s="39">
        <f t="shared" si="15"/>
        <v>1424.4293938594301</v>
      </c>
      <c r="U115" s="39">
        <f t="shared" si="15"/>
        <v>226.93505876276001</v>
      </c>
      <c r="V115" s="39">
        <f t="shared" si="15"/>
        <v>1828.2644382164799</v>
      </c>
      <c r="W115" s="39">
        <f t="shared" si="15"/>
        <v>105.07942191009001</v>
      </c>
      <c r="X115" s="39">
        <f t="shared" si="15"/>
        <v>202.70336093963101</v>
      </c>
      <c r="Y115" s="39">
        <f t="shared" si="15"/>
        <v>19.134217169665799</v>
      </c>
      <c r="Z115" s="39">
        <f t="shared" si="15"/>
        <v>13.753675995043499</v>
      </c>
      <c r="AA115" s="39">
        <f t="shared" ref="I115:AR122" si="17">AA153</f>
        <v>3259.77282866008</v>
      </c>
      <c r="AB115" s="39">
        <f t="shared" si="17"/>
        <v>35.501683061522101</v>
      </c>
      <c r="AC115" s="39">
        <f t="shared" si="17"/>
        <v>131.33931772462799</v>
      </c>
      <c r="AD115" s="39">
        <f t="shared" si="17"/>
        <v>9.56218061702128</v>
      </c>
      <c r="AE115" s="39">
        <f t="shared" si="17"/>
        <v>118.19077050816399</v>
      </c>
      <c r="AF115" s="39">
        <f t="shared" si="17"/>
        <v>21.9174179869146</v>
      </c>
      <c r="AG115" s="39">
        <f t="shared" si="17"/>
        <v>27.3114162036122</v>
      </c>
      <c r="AH115" s="39">
        <f t="shared" si="17"/>
        <v>2.4566766577683499</v>
      </c>
      <c r="AI115" s="39">
        <f t="shared" si="17"/>
        <v>272.58176969701299</v>
      </c>
      <c r="AJ115" s="39">
        <f t="shared" si="17"/>
        <v>187.249898818757</v>
      </c>
      <c r="AK115" s="39">
        <f t="shared" si="17"/>
        <v>878.90341466635596</v>
      </c>
      <c r="AL115" s="39">
        <f t="shared" si="17"/>
        <v>105.77126928393599</v>
      </c>
      <c r="AM115" s="39">
        <f t="shared" si="17"/>
        <v>445.25560246965301</v>
      </c>
      <c r="AN115" s="39">
        <f t="shared" si="17"/>
        <v>178.199195523236</v>
      </c>
      <c r="AO115" s="39">
        <f t="shared" si="17"/>
        <v>386.786707535201</v>
      </c>
      <c r="AP115" s="39">
        <f t="shared" si="17"/>
        <v>84.494652629178603</v>
      </c>
      <c r="AQ115" s="39">
        <f t="shared" si="17"/>
        <v>73.609103036717798</v>
      </c>
      <c r="AR115" s="39">
        <f t="shared" si="17"/>
        <v>441.33536118002598</v>
      </c>
    </row>
    <row r="116" spans="2:44" s="35" customFormat="1">
      <c r="B116" s="35" t="s">
        <v>230</v>
      </c>
      <c r="D116" s="35" t="s">
        <v>210</v>
      </c>
      <c r="E116" s="35" t="s">
        <v>75</v>
      </c>
      <c r="F116" s="35">
        <v>2060</v>
      </c>
      <c r="H116" s="39">
        <f t="shared" si="16"/>
        <v>36.3418331058352</v>
      </c>
      <c r="I116" s="39">
        <f t="shared" si="17"/>
        <v>174.33774089073401</v>
      </c>
      <c r="J116" s="39">
        <f t="shared" si="17"/>
        <v>50.971791415763697</v>
      </c>
      <c r="K116" s="39">
        <f t="shared" si="17"/>
        <v>107.728857385474</v>
      </c>
      <c r="L116" s="39">
        <f t="shared" si="17"/>
        <v>124.321009617759</v>
      </c>
      <c r="M116" s="39">
        <f t="shared" si="17"/>
        <v>195.72242330653799</v>
      </c>
      <c r="N116" s="39">
        <f t="shared" si="17"/>
        <v>16.464574822908801</v>
      </c>
      <c r="O116" s="39">
        <f t="shared" si="17"/>
        <v>343.67998049341998</v>
      </c>
      <c r="P116" s="39">
        <f t="shared" si="17"/>
        <v>2182.8568112074499</v>
      </c>
      <c r="Q116" s="39">
        <f t="shared" si="17"/>
        <v>70.354963219765395</v>
      </c>
      <c r="R116" s="39">
        <f t="shared" si="17"/>
        <v>98.852387248851798</v>
      </c>
      <c r="S116" s="39">
        <f t="shared" si="17"/>
        <v>310.269793846082</v>
      </c>
      <c r="T116" s="39">
        <f t="shared" si="17"/>
        <v>902.50339943003803</v>
      </c>
      <c r="U116" s="39">
        <f t="shared" si="17"/>
        <v>179.816011374439</v>
      </c>
      <c r="V116" s="39">
        <f t="shared" si="17"/>
        <v>1347.32104865266</v>
      </c>
      <c r="W116" s="39">
        <f t="shared" si="17"/>
        <v>83.308661142180895</v>
      </c>
      <c r="X116" s="39">
        <f t="shared" si="17"/>
        <v>275.55728262504601</v>
      </c>
      <c r="Y116" s="39">
        <f t="shared" si="17"/>
        <v>16.6523995669641</v>
      </c>
      <c r="Z116" s="39">
        <f t="shared" si="17"/>
        <v>10.8979686640244</v>
      </c>
      <c r="AA116" s="39">
        <f t="shared" si="17"/>
        <v>2361.4204736861502</v>
      </c>
      <c r="AB116" s="39">
        <f t="shared" si="17"/>
        <v>30.004510920095299</v>
      </c>
      <c r="AC116" s="39">
        <f t="shared" si="17"/>
        <v>131.33931772462799</v>
      </c>
      <c r="AD116" s="39">
        <f t="shared" si="17"/>
        <v>7.4320838723404297</v>
      </c>
      <c r="AE116" s="39">
        <f t="shared" si="17"/>
        <v>114.08876716721301</v>
      </c>
      <c r="AF116" s="39">
        <f t="shared" si="17"/>
        <v>18.523668474789101</v>
      </c>
      <c r="AG116" s="39">
        <f t="shared" si="17"/>
        <v>25.736531771727499</v>
      </c>
      <c r="AH116" s="39">
        <f t="shared" si="17"/>
        <v>2.8218751314493198</v>
      </c>
      <c r="AI116" s="39">
        <f t="shared" si="17"/>
        <v>265.13233111078898</v>
      </c>
      <c r="AJ116" s="39">
        <f t="shared" si="17"/>
        <v>157.49717955025</v>
      </c>
      <c r="AK116" s="39">
        <f t="shared" si="17"/>
        <v>908.59075989190103</v>
      </c>
      <c r="AL116" s="39">
        <f t="shared" si="17"/>
        <v>90.402229667039606</v>
      </c>
      <c r="AM116" s="39">
        <f t="shared" si="17"/>
        <v>609.14993845063998</v>
      </c>
      <c r="AN116" s="39">
        <f t="shared" si="17"/>
        <v>150.60637262643399</v>
      </c>
      <c r="AO116" s="39">
        <f t="shared" si="17"/>
        <v>266.44956783023298</v>
      </c>
      <c r="AP116" s="39">
        <f t="shared" si="17"/>
        <v>45.901713357699002</v>
      </c>
      <c r="AQ116" s="39">
        <f t="shared" si="17"/>
        <v>85.385438691239997</v>
      </c>
      <c r="AR116" s="39">
        <f t="shared" si="17"/>
        <v>313.344805264549</v>
      </c>
    </row>
    <row r="117" spans="2:44" s="35" customFormat="1">
      <c r="B117" s="35" t="s">
        <v>230</v>
      </c>
      <c r="D117" s="35" t="s">
        <v>211</v>
      </c>
      <c r="E117" s="35" t="s">
        <v>75</v>
      </c>
      <c r="F117" s="35">
        <v>2060</v>
      </c>
      <c r="H117" s="39">
        <f t="shared" si="16"/>
        <v>24.448914802817399</v>
      </c>
      <c r="I117" s="39">
        <f t="shared" si="17"/>
        <v>208.07540414928701</v>
      </c>
      <c r="J117" s="39">
        <f t="shared" si="17"/>
        <v>24.983173620128099</v>
      </c>
      <c r="K117" s="39">
        <f t="shared" si="17"/>
        <v>79.355292947393906</v>
      </c>
      <c r="L117" s="39">
        <f t="shared" si="17"/>
        <v>71.797613989340505</v>
      </c>
      <c r="M117" s="39">
        <f t="shared" si="17"/>
        <v>233.598428673629</v>
      </c>
      <c r="N117" s="39">
        <f t="shared" si="17"/>
        <v>14.196859464032199</v>
      </c>
      <c r="O117" s="39">
        <f t="shared" si="17"/>
        <v>177.40506528151201</v>
      </c>
      <c r="P117" s="39">
        <f t="shared" si="17"/>
        <v>2009.01896984216</v>
      </c>
      <c r="Q117" s="39">
        <f t="shared" si="17"/>
        <v>70.410733575697506</v>
      </c>
      <c r="R117" s="39">
        <f t="shared" si="17"/>
        <v>32.073271940309198</v>
      </c>
      <c r="S117" s="39">
        <f t="shared" si="17"/>
        <v>208.733547742052</v>
      </c>
      <c r="T117" s="39">
        <f t="shared" si="17"/>
        <v>893.62907625932303</v>
      </c>
      <c r="U117" s="39">
        <f t="shared" si="17"/>
        <v>131.293640905676</v>
      </c>
      <c r="V117" s="39">
        <f t="shared" si="17"/>
        <v>811.60961081462005</v>
      </c>
      <c r="W117" s="39">
        <f t="shared" si="17"/>
        <v>44.592367390635403</v>
      </c>
      <c r="X117" s="39">
        <f t="shared" si="17"/>
        <v>113.654510051329</v>
      </c>
      <c r="Y117" s="39">
        <f t="shared" si="17"/>
        <v>21.636482429960701</v>
      </c>
      <c r="Z117" s="39">
        <f t="shared" si="17"/>
        <v>7.9572112262919399</v>
      </c>
      <c r="AA117" s="39">
        <f t="shared" si="17"/>
        <v>873.71671724805901</v>
      </c>
      <c r="AB117" s="39">
        <f t="shared" si="17"/>
        <v>14.7063284393796</v>
      </c>
      <c r="AC117" s="39">
        <f t="shared" si="17"/>
        <v>40.842287434014501</v>
      </c>
      <c r="AD117" s="39">
        <f t="shared" si="17"/>
        <v>5.9131027659574498</v>
      </c>
      <c r="AE117" s="39">
        <f t="shared" si="17"/>
        <v>35.711678088524202</v>
      </c>
      <c r="AF117" s="39">
        <f t="shared" si="17"/>
        <v>9.0791399072591599</v>
      </c>
      <c r="AG117" s="39">
        <f t="shared" si="17"/>
        <v>14.8633089391105</v>
      </c>
      <c r="AH117" s="39">
        <f t="shared" si="17"/>
        <v>2.7328500856734199</v>
      </c>
      <c r="AI117" s="39">
        <f t="shared" si="17"/>
        <v>233.89243995367099</v>
      </c>
      <c r="AJ117" s="39">
        <f t="shared" si="17"/>
        <v>173.465237085468</v>
      </c>
      <c r="AK117" s="39">
        <f t="shared" si="17"/>
        <v>908.59075989190103</v>
      </c>
      <c r="AL117" s="39">
        <f t="shared" si="17"/>
        <v>98.453959313429493</v>
      </c>
      <c r="AM117" s="39">
        <f t="shared" si="17"/>
        <v>83.886304655323798</v>
      </c>
      <c r="AN117" s="39">
        <f t="shared" si="17"/>
        <v>73.817793158045802</v>
      </c>
      <c r="AO117" s="39">
        <f t="shared" si="17"/>
        <v>218.16532251448101</v>
      </c>
      <c r="AP117" s="39">
        <f t="shared" si="17"/>
        <v>45.901713357699002</v>
      </c>
      <c r="AQ117" s="39">
        <f t="shared" si="17"/>
        <v>45.429473576373098</v>
      </c>
      <c r="AR117" s="39">
        <f t="shared" si="17"/>
        <v>313.344805264549</v>
      </c>
    </row>
    <row r="118" spans="2:44" s="35" customFormat="1">
      <c r="B118" s="35" t="s">
        <v>230</v>
      </c>
      <c r="D118" s="35" t="s">
        <v>219</v>
      </c>
      <c r="E118" s="35" t="s">
        <v>75</v>
      </c>
      <c r="F118" s="35">
        <v>2060</v>
      </c>
      <c r="H118" s="39">
        <f t="shared" si="16"/>
        <v>4.0179287542902902</v>
      </c>
      <c r="I118" s="39">
        <f t="shared" si="17"/>
        <v>113.410971592264</v>
      </c>
      <c r="J118" s="39">
        <f t="shared" si="17"/>
        <v>10.4169021853751</v>
      </c>
      <c r="K118" s="39">
        <f t="shared" si="17"/>
        <v>627.44323762396198</v>
      </c>
      <c r="L118" s="39">
        <f t="shared" si="17"/>
        <v>47.424055632066299</v>
      </c>
      <c r="M118" s="39">
        <f t="shared" si="17"/>
        <v>227.595900989521</v>
      </c>
      <c r="N118" s="39">
        <f t="shared" si="17"/>
        <v>3.2719264842628699</v>
      </c>
      <c r="O118" s="39">
        <f t="shared" si="17"/>
        <v>146.899244036044</v>
      </c>
      <c r="P118" s="39">
        <f t="shared" si="17"/>
        <v>1748.7138694333801</v>
      </c>
      <c r="Q118" s="39">
        <f t="shared" si="17"/>
        <v>190.63363375254099</v>
      </c>
      <c r="R118" s="39">
        <f t="shared" si="17"/>
        <v>9.7146733726103101</v>
      </c>
      <c r="S118" s="39">
        <f t="shared" si="17"/>
        <v>34.303220826847102</v>
      </c>
      <c r="T118" s="39">
        <f t="shared" si="17"/>
        <v>281.63613362378402</v>
      </c>
      <c r="U118" s="39">
        <f t="shared" si="17"/>
        <v>84.388177566401495</v>
      </c>
      <c r="V118" s="39">
        <f t="shared" si="17"/>
        <v>1490.4977480094699</v>
      </c>
      <c r="W118" s="39">
        <f t="shared" si="17"/>
        <v>33.747110125566103</v>
      </c>
      <c r="X118" s="39">
        <f t="shared" si="17"/>
        <v>108.280350021768</v>
      </c>
      <c r="Y118" s="39">
        <f t="shared" si="17"/>
        <v>117.95555387988701</v>
      </c>
      <c r="Z118" s="39">
        <f t="shared" si="17"/>
        <v>5.7381538683203797</v>
      </c>
      <c r="AA118" s="39">
        <f t="shared" si="17"/>
        <v>904.90396192841899</v>
      </c>
      <c r="AB118" s="39">
        <f t="shared" si="17"/>
        <v>6.1319025031949597</v>
      </c>
      <c r="AC118" s="39">
        <f t="shared" si="17"/>
        <v>33.914401992610699</v>
      </c>
      <c r="AD118" s="39">
        <f t="shared" si="17"/>
        <v>19.164005754618401</v>
      </c>
      <c r="AE118" s="39">
        <f t="shared" si="17"/>
        <v>15.401856931807099</v>
      </c>
      <c r="AF118" s="39">
        <f t="shared" si="17"/>
        <v>3.1556410333033802</v>
      </c>
      <c r="AG118" s="39">
        <f t="shared" si="17"/>
        <v>8.9504480229728909</v>
      </c>
      <c r="AH118" s="39">
        <f t="shared" si="17"/>
        <v>9.9532441626703108</v>
      </c>
      <c r="AI118" s="39">
        <f t="shared" si="17"/>
        <v>763.45682869292796</v>
      </c>
      <c r="AJ118" s="39">
        <f t="shared" si="17"/>
        <v>69.326306429116499</v>
      </c>
      <c r="AK118" s="39">
        <f t="shared" si="17"/>
        <v>255.35418991897399</v>
      </c>
      <c r="AL118" s="39">
        <f t="shared" si="17"/>
        <v>44.845556447716199</v>
      </c>
      <c r="AM118" s="39">
        <f t="shared" si="17"/>
        <v>62.738770865280202</v>
      </c>
      <c r="AN118" s="39">
        <f t="shared" si="17"/>
        <v>30.778825082818901</v>
      </c>
      <c r="AO118" s="39">
        <f t="shared" si="17"/>
        <v>182.62480285689901</v>
      </c>
      <c r="AP118" s="39">
        <f t="shared" si="17"/>
        <v>20.645008115907601</v>
      </c>
      <c r="AQ118" s="39">
        <f t="shared" si="17"/>
        <v>30.969177837785601</v>
      </c>
      <c r="AR118" s="39">
        <f t="shared" si="17"/>
        <v>5377.2361719486798</v>
      </c>
    </row>
    <row r="119" spans="2:44" s="35" customFormat="1">
      <c r="B119" s="35" t="s">
        <v>230</v>
      </c>
      <c r="D119" s="35" t="s">
        <v>220</v>
      </c>
      <c r="E119" s="35" t="s">
        <v>75</v>
      </c>
      <c r="F119" s="35">
        <v>2060</v>
      </c>
      <c r="H119" s="39">
        <f t="shared" si="16"/>
        <v>14.622688220021001</v>
      </c>
      <c r="I119" s="39">
        <f t="shared" si="17"/>
        <v>136.83332206312701</v>
      </c>
      <c r="J119" s="39">
        <f t="shared" si="17"/>
        <v>23.782933663971001</v>
      </c>
      <c r="K119" s="39">
        <f t="shared" si="17"/>
        <v>348.57957630194198</v>
      </c>
      <c r="L119" s="39">
        <f t="shared" si="17"/>
        <v>98.175097243334406</v>
      </c>
      <c r="M119" s="39">
        <f t="shared" si="17"/>
        <v>274.60044458759398</v>
      </c>
      <c r="N119" s="39">
        <f t="shared" si="17"/>
        <v>10.901544899693199</v>
      </c>
      <c r="O119" s="39">
        <f t="shared" si="17"/>
        <v>199.51187298922801</v>
      </c>
      <c r="P119" s="39">
        <f t="shared" si="17"/>
        <v>2654.3814699160698</v>
      </c>
      <c r="Q119" s="39">
        <f t="shared" si="17"/>
        <v>138.42727998479199</v>
      </c>
      <c r="R119" s="39">
        <f t="shared" si="17"/>
        <v>14.3612810202799</v>
      </c>
      <c r="S119" s="39">
        <f t="shared" si="17"/>
        <v>124.841761456798</v>
      </c>
      <c r="T119" s="39">
        <f t="shared" si="17"/>
        <v>500.64614939529002</v>
      </c>
      <c r="U119" s="39">
        <f t="shared" si="17"/>
        <v>154.34748094201001</v>
      </c>
      <c r="V119" s="39">
        <f t="shared" si="17"/>
        <v>1008.10279658167</v>
      </c>
      <c r="W119" s="39">
        <f t="shared" si="17"/>
        <v>61.316546827832802</v>
      </c>
      <c r="X119" s="39">
        <f t="shared" si="17"/>
        <v>145.88847327561299</v>
      </c>
      <c r="Y119" s="39">
        <f t="shared" si="17"/>
        <v>107.032920395882</v>
      </c>
      <c r="Z119" s="39">
        <f t="shared" si="17"/>
        <v>10.495185704609</v>
      </c>
      <c r="AA119" s="39">
        <f t="shared" si="17"/>
        <v>1269.31369885664</v>
      </c>
      <c r="AB119" s="39">
        <f t="shared" si="17"/>
        <v>13.9998079920697</v>
      </c>
      <c r="AC119" s="39">
        <f t="shared" si="17"/>
        <v>36.243345773170702</v>
      </c>
      <c r="AD119" s="39">
        <f t="shared" si="17"/>
        <v>17.626129246783002</v>
      </c>
      <c r="AE119" s="39">
        <f t="shared" si="17"/>
        <v>18.6790243446193</v>
      </c>
      <c r="AF119" s="39">
        <f t="shared" si="17"/>
        <v>7.2046756345400604</v>
      </c>
      <c r="AG119" s="39">
        <f t="shared" si="17"/>
        <v>18.5288055463697</v>
      </c>
      <c r="AH119" s="39">
        <f t="shared" si="17"/>
        <v>10.435040221761399</v>
      </c>
      <c r="AI119" s="39">
        <f t="shared" si="17"/>
        <v>859.27232884995396</v>
      </c>
      <c r="AJ119" s="39">
        <f t="shared" si="17"/>
        <v>92.231425484955196</v>
      </c>
      <c r="AK119" s="39">
        <f t="shared" si="17"/>
        <v>283.34154112973602</v>
      </c>
      <c r="AL119" s="39">
        <f t="shared" si="17"/>
        <v>60.664798976834497</v>
      </c>
      <c r="AM119" s="39">
        <f t="shared" si="17"/>
        <v>181.78783344729001</v>
      </c>
      <c r="AN119" s="39">
        <f t="shared" si="17"/>
        <v>70.271443676159194</v>
      </c>
      <c r="AO119" s="39">
        <f t="shared" si="17"/>
        <v>165.626270567039</v>
      </c>
      <c r="AP119" s="39">
        <f t="shared" si="17"/>
        <v>13.7997444777815</v>
      </c>
      <c r="AQ119" s="39">
        <f t="shared" si="17"/>
        <v>39.790637421958301</v>
      </c>
      <c r="AR119" s="39">
        <f t="shared" si="17"/>
        <v>3383.5386031049402</v>
      </c>
    </row>
    <row r="120" spans="2:44" s="35" customFormat="1">
      <c r="B120" s="35" t="s">
        <v>230</v>
      </c>
      <c r="D120" s="35" t="s">
        <v>221</v>
      </c>
      <c r="E120" s="35" t="s">
        <v>75</v>
      </c>
      <c r="F120" s="35">
        <v>2060</v>
      </c>
      <c r="H120" s="39">
        <f t="shared" si="16"/>
        <v>11.6515983171843</v>
      </c>
      <c r="I120" s="39">
        <f t="shared" si="17"/>
        <v>70.4042428033314</v>
      </c>
      <c r="J120" s="39">
        <f t="shared" si="17"/>
        <v>17.756512251756298</v>
      </c>
      <c r="K120" s="39">
        <f t="shared" si="17"/>
        <v>188.64699294284799</v>
      </c>
      <c r="L120" s="39">
        <f t="shared" si="17"/>
        <v>56.920941633426501</v>
      </c>
      <c r="M120" s="39">
        <f t="shared" si="17"/>
        <v>141.288949819756</v>
      </c>
      <c r="N120" s="39">
        <f t="shared" si="17"/>
        <v>14.7577252957065</v>
      </c>
      <c r="O120" s="39">
        <f t="shared" si="17"/>
        <v>81.750535215063806</v>
      </c>
      <c r="P120" s="39">
        <f t="shared" si="17"/>
        <v>1368.19585712105</v>
      </c>
      <c r="Q120" s="39">
        <f t="shared" si="17"/>
        <v>85.508489385411707</v>
      </c>
      <c r="R120" s="39">
        <f t="shared" si="17"/>
        <v>11.155276597548999</v>
      </c>
      <c r="S120" s="39">
        <f t="shared" si="17"/>
        <v>99.475967470382002</v>
      </c>
      <c r="T120" s="39">
        <f t="shared" si="17"/>
        <v>413.35654441745299</v>
      </c>
      <c r="U120" s="39">
        <f t="shared" si="17"/>
        <v>122.604967161551</v>
      </c>
      <c r="V120" s="39">
        <f t="shared" si="17"/>
        <v>1113.5325960315599</v>
      </c>
      <c r="W120" s="39">
        <f t="shared" si="17"/>
        <v>47.364487372001598</v>
      </c>
      <c r="X120" s="39">
        <f t="shared" si="17"/>
        <v>87.496364546760304</v>
      </c>
      <c r="Y120" s="39">
        <f t="shared" si="17"/>
        <v>90.450622976435994</v>
      </c>
      <c r="Z120" s="39">
        <f t="shared" si="17"/>
        <v>8.3367858731132198</v>
      </c>
      <c r="AA120" s="39">
        <f t="shared" si="17"/>
        <v>718.12971623272995</v>
      </c>
      <c r="AB120" s="39">
        <f t="shared" si="17"/>
        <v>10.452359059051201</v>
      </c>
      <c r="AC120" s="39">
        <f t="shared" si="17"/>
        <v>23.857584410256798</v>
      </c>
      <c r="AD120" s="39">
        <f t="shared" si="17"/>
        <v>9.5183946543508693</v>
      </c>
      <c r="AE120" s="39">
        <f t="shared" si="17"/>
        <v>15.1011589439664</v>
      </c>
      <c r="AF120" s="39">
        <f t="shared" si="17"/>
        <v>5.3790635327904299</v>
      </c>
      <c r="AG120" s="39">
        <f t="shared" si="17"/>
        <v>10.742816545706299</v>
      </c>
      <c r="AH120" s="39">
        <f t="shared" si="17"/>
        <v>6.8566450254079703</v>
      </c>
      <c r="AI120" s="39">
        <f t="shared" si="17"/>
        <v>529.413600559006</v>
      </c>
      <c r="AJ120" s="39">
        <f t="shared" si="17"/>
        <v>59.2043202245125</v>
      </c>
      <c r="AK120" s="39">
        <f t="shared" si="17"/>
        <v>162.83982491282001</v>
      </c>
      <c r="AL120" s="39">
        <f t="shared" si="17"/>
        <v>67.987716847654497</v>
      </c>
      <c r="AM120" s="39">
        <f t="shared" si="17"/>
        <v>131.15085993947099</v>
      </c>
      <c r="AN120" s="39">
        <f t="shared" si="17"/>
        <v>52.465173902182997</v>
      </c>
      <c r="AO120" s="39">
        <f t="shared" si="17"/>
        <v>90.128918492594096</v>
      </c>
      <c r="AP120" s="39">
        <f t="shared" si="17"/>
        <v>11.879882672434199</v>
      </c>
      <c r="AQ120" s="39">
        <f t="shared" si="17"/>
        <v>16.287079815740199</v>
      </c>
      <c r="AR120" s="39">
        <f t="shared" si="17"/>
        <v>1486.47596105208</v>
      </c>
    </row>
    <row r="121" spans="2:44" s="35" customFormat="1">
      <c r="B121" s="35" t="s">
        <v>230</v>
      </c>
      <c r="D121" s="35" t="s">
        <v>222</v>
      </c>
      <c r="E121" s="35" t="s">
        <v>75</v>
      </c>
      <c r="F121" s="35">
        <v>2060</v>
      </c>
      <c r="H121" s="39">
        <f t="shared" si="16"/>
        <v>8.9191632559576792</v>
      </c>
      <c r="I121" s="39">
        <f t="shared" si="17"/>
        <v>55.861579162880801</v>
      </c>
      <c r="J121" s="39">
        <f t="shared" si="17"/>
        <v>15.007048111982799</v>
      </c>
      <c r="K121" s="39">
        <f t="shared" si="17"/>
        <v>188.64699294284799</v>
      </c>
      <c r="L121" s="39">
        <f t="shared" si="17"/>
        <v>53.6386546894472</v>
      </c>
      <c r="M121" s="39">
        <f t="shared" si="17"/>
        <v>112.10437810181401</v>
      </c>
      <c r="N121" s="39">
        <f t="shared" si="17"/>
        <v>21.304610461399701</v>
      </c>
      <c r="O121" s="39">
        <f t="shared" si="17"/>
        <v>94.756676021272497</v>
      </c>
      <c r="P121" s="39">
        <f t="shared" si="17"/>
        <v>953.60242899196805</v>
      </c>
      <c r="Q121" s="39">
        <f t="shared" si="17"/>
        <v>35.0236017888503</v>
      </c>
      <c r="R121" s="39">
        <f t="shared" si="17"/>
        <v>10.4909416884728</v>
      </c>
      <c r="S121" s="39">
        <f t="shared" si="17"/>
        <v>76.147698346597593</v>
      </c>
      <c r="T121" s="39">
        <f t="shared" si="17"/>
        <v>261.89833495546401</v>
      </c>
      <c r="U121" s="39">
        <f t="shared" si="17"/>
        <v>97.148216277730398</v>
      </c>
      <c r="V121" s="39">
        <f t="shared" si="17"/>
        <v>820.60662212394402</v>
      </c>
      <c r="W121" s="39">
        <f t="shared" si="17"/>
        <v>37.551329812448103</v>
      </c>
      <c r="X121" s="39">
        <f t="shared" si="17"/>
        <v>118.943565327741</v>
      </c>
      <c r="Y121" s="39">
        <f t="shared" si="17"/>
        <v>78.718658909772302</v>
      </c>
      <c r="Z121" s="39">
        <f t="shared" si="17"/>
        <v>6.6057998775462101</v>
      </c>
      <c r="AA121" s="39">
        <f t="shared" si="17"/>
        <v>520.22220682520697</v>
      </c>
      <c r="AB121" s="39">
        <f t="shared" si="17"/>
        <v>8.8338888323852203</v>
      </c>
      <c r="AC121" s="39">
        <f t="shared" si="17"/>
        <v>23.857584410256798</v>
      </c>
      <c r="AD121" s="39">
        <f t="shared" si="17"/>
        <v>7.3980517869792299</v>
      </c>
      <c r="AE121" s="39">
        <f t="shared" si="17"/>
        <v>14.577048607989701</v>
      </c>
      <c r="AF121" s="39">
        <f t="shared" si="17"/>
        <v>4.5461554662016397</v>
      </c>
      <c r="AG121" s="39">
        <f t="shared" si="17"/>
        <v>10.123343194112399</v>
      </c>
      <c r="AH121" s="39">
        <f t="shared" si="17"/>
        <v>7.8759229551807302</v>
      </c>
      <c r="AI121" s="39">
        <f t="shared" si="17"/>
        <v>514.94515643502905</v>
      </c>
      <c r="AJ121" s="39">
        <f t="shared" si="17"/>
        <v>49.797161501144103</v>
      </c>
      <c r="AK121" s="39">
        <f t="shared" si="17"/>
        <v>168.34018140021601</v>
      </c>
      <c r="AL121" s="39">
        <f t="shared" si="17"/>
        <v>58.108796789609798</v>
      </c>
      <c r="AM121" s="39">
        <f t="shared" si="17"/>
        <v>179.42623925843299</v>
      </c>
      <c r="AN121" s="39">
        <f t="shared" si="17"/>
        <v>44.341331100972802</v>
      </c>
      <c r="AO121" s="39">
        <f t="shared" si="17"/>
        <v>62.087995563219899</v>
      </c>
      <c r="AP121" s="39">
        <f t="shared" si="17"/>
        <v>6.4537453221608603</v>
      </c>
      <c r="AQ121" s="39">
        <f t="shared" si="17"/>
        <v>18.892764586093602</v>
      </c>
      <c r="AR121" s="39">
        <f t="shared" si="17"/>
        <v>1055.3868135580899</v>
      </c>
    </row>
    <row r="122" spans="2:44" s="35" customFormat="1">
      <c r="B122" s="35" t="s">
        <v>230</v>
      </c>
      <c r="D122" s="35" t="s">
        <v>223</v>
      </c>
      <c r="E122" s="35" t="s">
        <v>75</v>
      </c>
      <c r="F122" s="35">
        <v>2060</v>
      </c>
      <c r="H122" s="39">
        <f t="shared" si="16"/>
        <v>6.0003539701005</v>
      </c>
      <c r="I122" s="39">
        <f t="shared" si="17"/>
        <v>66.671855453368494</v>
      </c>
      <c r="J122" s="39">
        <f t="shared" si="17"/>
        <v>7.3555132769246203</v>
      </c>
      <c r="K122" s="39">
        <f t="shared" si="17"/>
        <v>138.96125654669001</v>
      </c>
      <c r="L122" s="39">
        <f t="shared" si="17"/>
        <v>30.97728562647</v>
      </c>
      <c r="M122" s="39">
        <f t="shared" si="17"/>
        <v>133.79870394821299</v>
      </c>
      <c r="N122" s="39">
        <f t="shared" si="17"/>
        <v>18.370262451940199</v>
      </c>
      <c r="O122" s="39">
        <f t="shared" si="17"/>
        <v>48.9126956748498</v>
      </c>
      <c r="P122" s="39">
        <f t="shared" si="17"/>
        <v>877.65966127329204</v>
      </c>
      <c r="Q122" s="39">
        <f t="shared" si="17"/>
        <v>35.051364986333503</v>
      </c>
      <c r="R122" s="39">
        <f t="shared" si="17"/>
        <v>3.4038512882573002</v>
      </c>
      <c r="S122" s="39">
        <f t="shared" si="17"/>
        <v>51.228252132600097</v>
      </c>
      <c r="T122" s="39">
        <f t="shared" si="17"/>
        <v>259.323086525669</v>
      </c>
      <c r="U122" s="39">
        <f t="shared" si="17"/>
        <v>70.933299682835795</v>
      </c>
      <c r="V122" s="39">
        <f t="shared" si="17"/>
        <v>494.32332544640002</v>
      </c>
      <c r="W122" s="39">
        <f t="shared" si="17"/>
        <v>20.099983267595299</v>
      </c>
      <c r="X122" s="39">
        <f t="shared" si="17"/>
        <v>49.058665814604502</v>
      </c>
      <c r="Y122" s="39">
        <f t="shared" si="17"/>
        <v>102.27924651713499</v>
      </c>
      <c r="Z122" s="39">
        <f t="shared" si="17"/>
        <v>4.8232607896706998</v>
      </c>
      <c r="AA122" s="39">
        <f t="shared" si="17"/>
        <v>192.48026509965399</v>
      </c>
      <c r="AB122" s="39">
        <f t="shared" si="17"/>
        <v>4.3298179701044699</v>
      </c>
      <c r="AC122" s="39">
        <f t="shared" si="17"/>
        <v>7.4189384934063698</v>
      </c>
      <c r="AD122" s="39">
        <f t="shared" ref="I122:AR125" si="18">AD160</f>
        <v>5.8860262122563398</v>
      </c>
      <c r="AE122" s="39">
        <f t="shared" si="18"/>
        <v>4.56285820501793</v>
      </c>
      <c r="AF122" s="39">
        <f t="shared" si="18"/>
        <v>2.2282401336415401</v>
      </c>
      <c r="AG122" s="39">
        <f t="shared" si="18"/>
        <v>5.84641235755113</v>
      </c>
      <c r="AH122" s="39">
        <f t="shared" si="18"/>
        <v>7.6274518609788</v>
      </c>
      <c r="AI122" s="39">
        <f t="shared" si="18"/>
        <v>454.270433848317</v>
      </c>
      <c r="AJ122" s="39">
        <f t="shared" si="18"/>
        <v>54.8459118483661</v>
      </c>
      <c r="AK122" s="39">
        <f t="shared" si="18"/>
        <v>168.34018140021601</v>
      </c>
      <c r="AL122" s="39">
        <f t="shared" si="18"/>
        <v>63.284292167878398</v>
      </c>
      <c r="AM122" s="39">
        <f t="shared" si="18"/>
        <v>24.708865945016498</v>
      </c>
      <c r="AN122" s="39">
        <f t="shared" si="18"/>
        <v>21.733338041962401</v>
      </c>
      <c r="AO122" s="39">
        <f t="shared" si="18"/>
        <v>50.836815711999698</v>
      </c>
      <c r="AP122" s="39">
        <f t="shared" si="18"/>
        <v>6.4537453221608603</v>
      </c>
      <c r="AQ122" s="39">
        <f t="shared" si="18"/>
        <v>10.051928791420901</v>
      </c>
      <c r="AR122" s="39">
        <f t="shared" si="18"/>
        <v>1055.3868135580899</v>
      </c>
    </row>
    <row r="123" spans="2:44" s="35" customFormat="1">
      <c r="B123" s="35" t="s">
        <v>230</v>
      </c>
      <c r="D123" s="35" t="s">
        <v>218</v>
      </c>
      <c r="E123" s="35" t="s">
        <v>75</v>
      </c>
      <c r="F123" s="35">
        <v>2060</v>
      </c>
      <c r="H123" s="39">
        <f t="shared" si="16"/>
        <v>5.4044127146963401</v>
      </c>
      <c r="I123" s="39">
        <f t="shared" si="18"/>
        <v>58.821699220737997</v>
      </c>
      <c r="J123" s="39">
        <f t="shared" si="18"/>
        <v>15.4347295427409</v>
      </c>
      <c r="K123" s="39">
        <f t="shared" si="18"/>
        <v>55.984699156776998</v>
      </c>
      <c r="L123" s="39">
        <f t="shared" si="18"/>
        <v>88.682046404681799</v>
      </c>
      <c r="M123" s="39">
        <f t="shared" si="18"/>
        <v>48.762096667760296</v>
      </c>
      <c r="N123" s="39">
        <f t="shared" si="18"/>
        <v>38.675330032484602</v>
      </c>
      <c r="O123" s="39">
        <f t="shared" si="18"/>
        <v>62.336668628559401</v>
      </c>
      <c r="P123" s="39">
        <f t="shared" si="18"/>
        <v>461.637086112703</v>
      </c>
      <c r="Q123" s="39">
        <f t="shared" si="18"/>
        <v>87.078871290688298</v>
      </c>
      <c r="R123" s="39">
        <f t="shared" si="18"/>
        <v>5.7760409414806704</v>
      </c>
      <c r="S123" s="39">
        <f t="shared" si="18"/>
        <v>46.140380810310198</v>
      </c>
      <c r="T123" s="39">
        <f t="shared" si="18"/>
        <v>198.546824564069</v>
      </c>
      <c r="U123" s="39">
        <f t="shared" si="18"/>
        <v>91.666666069515102</v>
      </c>
      <c r="V123" s="39">
        <f t="shared" si="18"/>
        <v>757.48228431523796</v>
      </c>
      <c r="W123" s="39">
        <f t="shared" si="18"/>
        <v>77.010151925427806</v>
      </c>
      <c r="X123" s="39">
        <f t="shared" si="18"/>
        <v>156.67274299196799</v>
      </c>
      <c r="Y123" s="39">
        <f t="shared" si="18"/>
        <v>135.452305413152</v>
      </c>
      <c r="Z123" s="39">
        <f t="shared" si="18"/>
        <v>5.0434977096778697</v>
      </c>
      <c r="AA123" s="39">
        <f t="shared" si="18"/>
        <v>84.687064655640896</v>
      </c>
      <c r="AB123" s="39">
        <f t="shared" si="18"/>
        <v>9.0856432205100592</v>
      </c>
      <c r="AC123" s="39">
        <f t="shared" si="18"/>
        <v>12.857879782292899</v>
      </c>
      <c r="AD123" s="39">
        <f t="shared" si="18"/>
        <v>6.2567927073512504</v>
      </c>
      <c r="AE123" s="39">
        <f t="shared" si="18"/>
        <v>13.255013264649399</v>
      </c>
      <c r="AF123" s="39">
        <f t="shared" si="18"/>
        <v>2.9594422823384301</v>
      </c>
      <c r="AG123" s="39">
        <f t="shared" si="18"/>
        <v>16.737160842466501</v>
      </c>
      <c r="AH123" s="39">
        <f t="shared" si="18"/>
        <v>0.22260315556722701</v>
      </c>
      <c r="AI123" s="39">
        <f t="shared" si="18"/>
        <v>44.719465985035598</v>
      </c>
      <c r="AJ123" s="39">
        <f t="shared" si="18"/>
        <v>49.3054003367089</v>
      </c>
      <c r="AK123" s="39">
        <f t="shared" si="18"/>
        <v>558.17775197097706</v>
      </c>
      <c r="AL123" s="39">
        <f t="shared" si="18"/>
        <v>44.519214779684098</v>
      </c>
      <c r="AM123" s="39">
        <f t="shared" si="18"/>
        <v>84.564117239625801</v>
      </c>
      <c r="AN123" s="39">
        <f t="shared" si="18"/>
        <v>45.605001596694002</v>
      </c>
      <c r="AO123" s="39">
        <f t="shared" si="18"/>
        <v>29.5638793265278</v>
      </c>
      <c r="AP123" s="39">
        <f t="shared" si="18"/>
        <v>16.9672607812794</v>
      </c>
      <c r="AQ123" s="39">
        <f t="shared" si="18"/>
        <v>41.740025513100697</v>
      </c>
      <c r="AR123" s="39">
        <f t="shared" si="18"/>
        <v>251.389929404219</v>
      </c>
    </row>
    <row r="124" spans="2:44" s="35" customFormat="1">
      <c r="B124" s="35" t="s">
        <v>230</v>
      </c>
      <c r="D124" s="35" t="s">
        <v>212</v>
      </c>
      <c r="E124" s="35" t="s">
        <v>75</v>
      </c>
      <c r="F124" s="35">
        <v>2060</v>
      </c>
      <c r="H124" s="39">
        <f t="shared" si="16"/>
        <v>12.450959496343801</v>
      </c>
      <c r="I124" s="39">
        <f t="shared" si="18"/>
        <v>85.071779170236496</v>
      </c>
      <c r="J124" s="39">
        <f t="shared" si="18"/>
        <v>18.761479591122999</v>
      </c>
      <c r="K124" s="39">
        <f t="shared" si="18"/>
        <v>53.341872242404499</v>
      </c>
      <c r="L124" s="39">
        <f t="shared" si="18"/>
        <v>111.708066487472</v>
      </c>
      <c r="M124" s="39">
        <f t="shared" si="18"/>
        <v>95.506886168916395</v>
      </c>
      <c r="N124" s="39">
        <f t="shared" si="18"/>
        <v>30.524905636324899</v>
      </c>
      <c r="O124" s="39">
        <f t="shared" si="18"/>
        <v>134.015077073241</v>
      </c>
      <c r="P124" s="39">
        <f t="shared" si="18"/>
        <v>1104.7493275398199</v>
      </c>
      <c r="Q124" s="39">
        <f t="shared" si="18"/>
        <v>93.128841484552794</v>
      </c>
      <c r="R124" s="39">
        <f t="shared" si="18"/>
        <v>25.2494444808022</v>
      </c>
      <c r="S124" s="39">
        <f t="shared" si="18"/>
        <v>106.300544192864</v>
      </c>
      <c r="T124" s="39">
        <f t="shared" si="18"/>
        <v>1516.7970061374899</v>
      </c>
      <c r="U124" s="39">
        <f t="shared" si="18"/>
        <v>128.24101552307101</v>
      </c>
      <c r="V124" s="39">
        <f t="shared" si="18"/>
        <v>1105.80573646687</v>
      </c>
      <c r="W124" s="39">
        <f t="shared" si="18"/>
        <v>61.142930880915202</v>
      </c>
      <c r="X124" s="39">
        <f t="shared" si="18"/>
        <v>134.052689876805</v>
      </c>
      <c r="Y124" s="39">
        <f t="shared" si="18"/>
        <v>43.100381511185901</v>
      </c>
      <c r="Z124" s="39">
        <f t="shared" si="18"/>
        <v>7.7722031421488502</v>
      </c>
      <c r="AA124" s="39">
        <f t="shared" si="18"/>
        <v>683.64900643531598</v>
      </c>
      <c r="AB124" s="39">
        <f t="shared" si="18"/>
        <v>11.043932411111999</v>
      </c>
      <c r="AC124" s="39">
        <f t="shared" si="18"/>
        <v>35.794391722735099</v>
      </c>
      <c r="AD124" s="39">
        <f t="shared" si="18"/>
        <v>8.1332575531914895</v>
      </c>
      <c r="AE124" s="39">
        <f t="shared" si="18"/>
        <v>41.431442375834997</v>
      </c>
      <c r="AF124" s="39">
        <f t="shared" si="18"/>
        <v>6.8181128892991296</v>
      </c>
      <c r="AG124" s="39">
        <f t="shared" si="18"/>
        <v>23.125441235978901</v>
      </c>
      <c r="AH124" s="39">
        <f t="shared" si="18"/>
        <v>1.0191144994402299</v>
      </c>
      <c r="AI124" s="39">
        <f t="shared" si="18"/>
        <v>121.59152932741701</v>
      </c>
      <c r="AJ124" s="39">
        <f t="shared" si="18"/>
        <v>122.479863247509</v>
      </c>
      <c r="AK124" s="39">
        <f t="shared" si="18"/>
        <v>1130.5252241933699</v>
      </c>
      <c r="AL124" s="39">
        <f t="shared" si="18"/>
        <v>55.911535768091198</v>
      </c>
      <c r="AM124" s="39">
        <f t="shared" si="18"/>
        <v>82.450597729682499</v>
      </c>
      <c r="AN124" s="39">
        <f t="shared" si="18"/>
        <v>55.434551304587799</v>
      </c>
      <c r="AO124" s="39">
        <f t="shared" si="18"/>
        <v>60.866387059806897</v>
      </c>
      <c r="AP124" s="39">
        <f t="shared" si="18"/>
        <v>40.135465980196997</v>
      </c>
      <c r="AQ124" s="39">
        <f t="shared" si="18"/>
        <v>56.1392904474787</v>
      </c>
      <c r="AR124" s="39">
        <f t="shared" si="18"/>
        <v>259.12425813836097</v>
      </c>
    </row>
    <row r="125" spans="2:44" s="35" customFormat="1">
      <c r="B125" s="35" t="s">
        <v>230</v>
      </c>
      <c r="D125" s="35" t="s">
        <v>224</v>
      </c>
      <c r="E125" s="35" t="s">
        <v>75</v>
      </c>
      <c r="F125" s="35">
        <v>2060</v>
      </c>
      <c r="H125" s="39">
        <f t="shared" si="16"/>
        <v>3.0557660676554099</v>
      </c>
      <c r="I125" s="39">
        <f t="shared" si="18"/>
        <v>27.258836224244401</v>
      </c>
      <c r="J125" s="39">
        <f t="shared" si="18"/>
        <v>5.5237302644398101</v>
      </c>
      <c r="K125" s="39">
        <f t="shared" si="18"/>
        <v>93.408433364002505</v>
      </c>
      <c r="L125" s="39">
        <f t="shared" si="18"/>
        <v>48.1967643503706</v>
      </c>
      <c r="M125" s="39">
        <f t="shared" si="18"/>
        <v>54.703696681899103</v>
      </c>
      <c r="N125" s="39">
        <f t="shared" si="18"/>
        <v>39.498209394877797</v>
      </c>
      <c r="O125" s="39">
        <f t="shared" si="18"/>
        <v>36.949557614508997</v>
      </c>
      <c r="P125" s="39">
        <f t="shared" si="18"/>
        <v>482.620590026917</v>
      </c>
      <c r="Q125" s="39">
        <f t="shared" si="18"/>
        <v>46.360730074201797</v>
      </c>
      <c r="R125" s="39">
        <f t="shared" si="18"/>
        <v>2.67965657771712</v>
      </c>
      <c r="S125" s="39">
        <f t="shared" si="18"/>
        <v>26.088719990876299</v>
      </c>
      <c r="T125" s="39">
        <f t="shared" si="18"/>
        <v>440.16079122107999</v>
      </c>
      <c r="U125" s="39">
        <f t="shared" si="18"/>
        <v>69.284074407414195</v>
      </c>
      <c r="V125" s="39">
        <f t="shared" si="18"/>
        <v>673.50800392735005</v>
      </c>
      <c r="W125" s="39">
        <f t="shared" si="18"/>
        <v>27.560139987010999</v>
      </c>
      <c r="X125" s="39">
        <f t="shared" si="18"/>
        <v>57.863485674655003</v>
      </c>
      <c r="Y125" s="39">
        <f t="shared" si="18"/>
        <v>203.74266287670201</v>
      </c>
      <c r="Z125" s="39">
        <f t="shared" si="18"/>
        <v>4.7111182044555404</v>
      </c>
      <c r="AA125" s="39">
        <f t="shared" si="18"/>
        <v>150.608245665998</v>
      </c>
      <c r="AB125" s="39">
        <f t="shared" si="18"/>
        <v>3.2515401251482898</v>
      </c>
      <c r="AC125" s="39">
        <f t="shared" si="18"/>
        <v>6.50199602627311</v>
      </c>
      <c r="AD125" s="39">
        <f t="shared" si="18"/>
        <v>8.0960147394572495</v>
      </c>
      <c r="AE125" s="39">
        <f t="shared" si="18"/>
        <v>5.2936688195297998</v>
      </c>
      <c r="AF125" s="39">
        <f t="shared" si="18"/>
        <v>1.6733295147801399</v>
      </c>
      <c r="AG125" s="39">
        <f t="shared" si="18"/>
        <v>9.0962830665579002</v>
      </c>
      <c r="AH125" s="39">
        <f t="shared" si="18"/>
        <v>2.8443736544701301</v>
      </c>
      <c r="AI125" s="39">
        <f t="shared" si="18"/>
        <v>236.15742685307401</v>
      </c>
      <c r="AJ125" s="39">
        <f t="shared" si="18"/>
        <v>38.725452406138402</v>
      </c>
      <c r="AK125" s="39">
        <f t="shared" si="18"/>
        <v>209.45934046354699</v>
      </c>
      <c r="AL125" s="39">
        <f t="shared" si="18"/>
        <v>35.9388488769494</v>
      </c>
      <c r="AM125" s="39">
        <f t="shared" si="18"/>
        <v>24.285975818818201</v>
      </c>
      <c r="AN125" s="39">
        <f t="shared" si="18"/>
        <v>16.320968037172999</v>
      </c>
      <c r="AO125" s="39">
        <f t="shared" si="18"/>
        <v>14.1830666136653</v>
      </c>
      <c r="AP125" s="39">
        <f t="shared" si="18"/>
        <v>5.6430154099900802</v>
      </c>
      <c r="AQ125" s="39">
        <f t="shared" si="18"/>
        <v>12.421630839069101</v>
      </c>
      <c r="AR125" s="39">
        <f t="shared" si="18"/>
        <v>872.76482813033897</v>
      </c>
    </row>
    <row r="126" spans="2:44" s="35" customFormat="1">
      <c r="B126" s="35" t="s">
        <v>230</v>
      </c>
      <c r="D126" s="35" t="s">
        <v>213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230</v>
      </c>
      <c r="D127" s="35" t="s">
        <v>214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230</v>
      </c>
      <c r="D128" s="35" t="s">
        <v>215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230</v>
      </c>
      <c r="D129" s="35" t="s">
        <v>216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230</v>
      </c>
      <c r="D130" s="35" t="s">
        <v>217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230</v>
      </c>
      <c r="D131" s="35" t="s">
        <v>207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230</v>
      </c>
      <c r="D132" s="35" t="s">
        <v>208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230</v>
      </c>
      <c r="D133" s="35" t="s">
        <v>209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230</v>
      </c>
      <c r="D134" s="35" t="s">
        <v>210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230</v>
      </c>
      <c r="D135" s="35" t="s">
        <v>211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230</v>
      </c>
      <c r="D136" s="35" t="s">
        <v>219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230</v>
      </c>
      <c r="D137" s="35" t="s">
        <v>220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230</v>
      </c>
      <c r="D138" s="35" t="s">
        <v>221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230</v>
      </c>
      <c r="D139" s="35" t="s">
        <v>222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230</v>
      </c>
      <c r="D140" s="35" t="s">
        <v>223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230</v>
      </c>
      <c r="C141" s="26"/>
      <c r="D141" s="26" t="s">
        <v>218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230</v>
      </c>
      <c r="C142" s="26"/>
      <c r="D142" s="26" t="s">
        <v>212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230</v>
      </c>
      <c r="C143" s="26"/>
      <c r="D143" s="26" t="s">
        <v>224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71.157683020458407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237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237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237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237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203.74266287670201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106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107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108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109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110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111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112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106</v>
      </c>
      <c r="C6" t="s">
        <v>76</v>
      </c>
      <c r="D6">
        <v>2010</v>
      </c>
      <c r="E6" t="s">
        <v>98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107</v>
      </c>
      <c r="C7" t="s">
        <v>76</v>
      </c>
      <c r="D7">
        <v>2010</v>
      </c>
      <c r="E7" t="s">
        <v>99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108</v>
      </c>
      <c r="C8" t="s">
        <v>76</v>
      </c>
      <c r="D8">
        <v>2010</v>
      </c>
      <c r="E8" t="s">
        <v>100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109</v>
      </c>
      <c r="C9" t="s">
        <v>76</v>
      </c>
      <c r="D9">
        <v>2010</v>
      </c>
      <c r="E9" t="s">
        <v>101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110</v>
      </c>
      <c r="C10" t="s">
        <v>76</v>
      </c>
      <c r="D10">
        <v>2010</v>
      </c>
      <c r="E10" t="s">
        <v>102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111</v>
      </c>
      <c r="C11" t="s">
        <v>76</v>
      </c>
      <c r="D11">
        <v>2010</v>
      </c>
      <c r="E11" t="s">
        <v>103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113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114</v>
      </c>
      <c r="E21" t="s">
        <v>98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99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100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101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102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103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123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124</v>
      </c>
      <c r="D3" s="24" t="s">
        <v>116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125</v>
      </c>
      <c r="L3" s="24" t="s">
        <v>126</v>
      </c>
      <c r="M3" s="24" t="s">
        <v>127</v>
      </c>
      <c r="N3" s="24" t="s">
        <v>128</v>
      </c>
      <c r="P3" s="24" t="s">
        <v>129</v>
      </c>
    </row>
    <row r="4" spans="2:16">
      <c r="B4" s="24" t="s">
        <v>130</v>
      </c>
      <c r="C4" s="24" t="s">
        <v>13</v>
      </c>
      <c r="D4" s="24" t="s">
        <v>131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132</v>
      </c>
      <c r="L4" s="24" t="s">
        <v>133</v>
      </c>
      <c r="M4" s="24" t="s">
        <v>134</v>
      </c>
      <c r="N4" s="24">
        <v>4</v>
      </c>
      <c r="P4" s="24"/>
    </row>
    <row r="5" spans="2:16">
      <c r="B5" s="24" t="s">
        <v>135</v>
      </c>
      <c r="C5" s="24" t="s">
        <v>15</v>
      </c>
      <c r="D5" s="24" t="s">
        <v>131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132</v>
      </c>
      <c r="L5" s="24" t="s">
        <v>133</v>
      </c>
      <c r="M5" s="24" t="s">
        <v>134</v>
      </c>
      <c r="N5" s="24">
        <v>4</v>
      </c>
      <c r="P5" s="24"/>
    </row>
    <row r="6" spans="2:16">
      <c r="B6" s="24" t="s">
        <v>136</v>
      </c>
      <c r="C6" s="24" t="s">
        <v>16</v>
      </c>
      <c r="D6" s="24" t="s">
        <v>131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137</v>
      </c>
      <c r="C7" s="24" t="s">
        <v>27</v>
      </c>
      <c r="D7" s="24" t="s">
        <v>131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138</v>
      </c>
      <c r="C8" s="24" t="s">
        <v>18</v>
      </c>
      <c r="D8" s="24" t="s">
        <v>131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139</v>
      </c>
      <c r="C9" s="24" t="s">
        <v>19</v>
      </c>
      <c r="D9" s="24" t="s">
        <v>131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132</v>
      </c>
      <c r="L9" s="24" t="s">
        <v>133</v>
      </c>
      <c r="M9" s="24" t="s">
        <v>134</v>
      </c>
      <c r="N9" s="24">
        <v>4</v>
      </c>
      <c r="P9" s="24"/>
    </row>
    <row r="10" spans="2:16">
      <c r="B10" s="24" t="s">
        <v>140</v>
      </c>
      <c r="C10" s="24" t="s">
        <v>21</v>
      </c>
      <c r="D10" s="24" t="s">
        <v>131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141</v>
      </c>
      <c r="C11" s="24" t="s">
        <v>22</v>
      </c>
      <c r="D11" s="24" t="s">
        <v>131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142</v>
      </c>
      <c r="C12" s="24" t="s">
        <v>25</v>
      </c>
      <c r="D12" s="24" t="s">
        <v>131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143</v>
      </c>
      <c r="C13" s="24" t="s">
        <v>26</v>
      </c>
      <c r="D13" s="24" t="s">
        <v>131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132</v>
      </c>
      <c r="L13" s="24" t="s">
        <v>133</v>
      </c>
      <c r="M13" s="24" t="s">
        <v>134</v>
      </c>
      <c r="N13" s="24">
        <v>4</v>
      </c>
      <c r="P13" s="24"/>
    </row>
    <row r="14" spans="2:16">
      <c r="B14" s="24" t="s">
        <v>144</v>
      </c>
      <c r="C14" s="24" t="s">
        <v>20</v>
      </c>
      <c r="D14" s="24" t="s">
        <v>131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132</v>
      </c>
      <c r="L14" s="24" t="s">
        <v>133</v>
      </c>
      <c r="M14" s="24" t="s">
        <v>134</v>
      </c>
      <c r="N14" s="24">
        <v>4</v>
      </c>
      <c r="P14" s="24"/>
    </row>
    <row r="15" spans="2:16">
      <c r="B15" s="24" t="s">
        <v>145</v>
      </c>
      <c r="C15" s="24" t="s">
        <v>23</v>
      </c>
      <c r="D15" s="24" t="s">
        <v>131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146</v>
      </c>
      <c r="C16" s="24" t="s">
        <v>28</v>
      </c>
      <c r="D16" s="24" t="s">
        <v>131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147</v>
      </c>
      <c r="C17" s="24" t="s">
        <v>29</v>
      </c>
      <c r="D17" s="24" t="s">
        <v>131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148</v>
      </c>
      <c r="C18" s="24" t="s">
        <v>31</v>
      </c>
      <c r="D18" s="24" t="s">
        <v>131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132</v>
      </c>
      <c r="L18" s="24" t="s">
        <v>133</v>
      </c>
      <c r="M18" s="24" t="s">
        <v>134</v>
      </c>
      <c r="N18" s="24">
        <v>4</v>
      </c>
    </row>
    <row r="19" spans="2:16">
      <c r="B19" s="24" t="s">
        <v>149</v>
      </c>
      <c r="C19" s="24" t="s">
        <v>35</v>
      </c>
      <c r="D19" s="24" t="s">
        <v>131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150</v>
      </c>
      <c r="C20" s="24" t="s">
        <v>33</v>
      </c>
      <c r="D20" s="24" t="s">
        <v>131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132</v>
      </c>
      <c r="L20" s="24" t="s">
        <v>133</v>
      </c>
      <c r="M20" s="24" t="s">
        <v>134</v>
      </c>
      <c r="N20" s="24">
        <v>4</v>
      </c>
    </row>
    <row r="21" spans="2:16">
      <c r="B21" s="24" t="s">
        <v>151</v>
      </c>
      <c r="C21" s="24" t="s">
        <v>34</v>
      </c>
      <c r="D21" s="24" t="s">
        <v>131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152</v>
      </c>
      <c r="C22" s="24" t="s">
        <v>38</v>
      </c>
      <c r="D22" s="24" t="s">
        <v>131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153</v>
      </c>
      <c r="C23" s="24" t="s">
        <v>39</v>
      </c>
      <c r="D23" s="24" t="s">
        <v>131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154</v>
      </c>
      <c r="L23" s="24" t="s">
        <v>155</v>
      </c>
      <c r="M23" s="24" t="s">
        <v>156</v>
      </c>
      <c r="N23" s="24">
        <v>4</v>
      </c>
    </row>
    <row r="24" spans="2:16">
      <c r="B24" s="24" t="s">
        <v>157</v>
      </c>
      <c r="C24" s="24" t="s">
        <v>41</v>
      </c>
      <c r="D24" s="24" t="s">
        <v>131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132</v>
      </c>
      <c r="L24" s="24" t="s">
        <v>133</v>
      </c>
      <c r="M24" s="24" t="s">
        <v>134</v>
      </c>
      <c r="N24" s="24">
        <v>4</v>
      </c>
    </row>
    <row r="25" spans="2:16">
      <c r="B25" s="24" t="s">
        <v>158</v>
      </c>
      <c r="C25" s="24" t="s">
        <v>42</v>
      </c>
      <c r="D25" s="24" t="s">
        <v>131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159</v>
      </c>
      <c r="C26" s="24" t="s">
        <v>43</v>
      </c>
      <c r="D26" s="24" t="s">
        <v>131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132</v>
      </c>
      <c r="L26" s="24" t="s">
        <v>133</v>
      </c>
      <c r="M26" s="24" t="s">
        <v>134</v>
      </c>
      <c r="N26" s="24">
        <v>4</v>
      </c>
    </row>
    <row r="27" spans="2:16">
      <c r="B27" s="24" t="s">
        <v>160</v>
      </c>
      <c r="C27" s="24" t="s">
        <v>47</v>
      </c>
      <c r="D27" s="24" t="s">
        <v>131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132</v>
      </c>
      <c r="L27" s="24" t="s">
        <v>133</v>
      </c>
      <c r="M27" s="24" t="s">
        <v>134</v>
      </c>
      <c r="N27" s="24">
        <v>4</v>
      </c>
    </row>
    <row r="28" spans="2:16">
      <c r="B28" s="24" t="s">
        <v>161</v>
      </c>
      <c r="C28" s="24" t="s">
        <v>46</v>
      </c>
      <c r="D28" s="24" t="s">
        <v>131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162</v>
      </c>
      <c r="C29" s="24" t="s">
        <v>24</v>
      </c>
      <c r="D29" s="24" t="s">
        <v>131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132</v>
      </c>
      <c r="L29" s="24" t="s">
        <v>133</v>
      </c>
      <c r="M29" s="24" t="s">
        <v>134</v>
      </c>
      <c r="N29" s="24">
        <v>4</v>
      </c>
    </row>
    <row r="30" spans="2:16">
      <c r="B30" s="24" t="s">
        <v>163</v>
      </c>
      <c r="C30" s="24" t="s">
        <v>45</v>
      </c>
      <c r="D30" s="24" t="s">
        <v>131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132</v>
      </c>
      <c r="L30" s="24" t="s">
        <v>133</v>
      </c>
      <c r="M30" s="24" t="s">
        <v>134</v>
      </c>
      <c r="N30" s="24">
        <v>4</v>
      </c>
    </row>
    <row r="31" spans="2:16">
      <c r="B31" s="24" t="s">
        <v>164</v>
      </c>
      <c r="C31" s="24" t="s">
        <v>48</v>
      </c>
      <c r="D31" s="24" t="s">
        <v>131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165</v>
      </c>
      <c r="C32" s="24" t="s">
        <v>166</v>
      </c>
      <c r="D32" s="24" t="s">
        <v>131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167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124</v>
      </c>
      <c r="D35" s="24" t="s">
        <v>116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125</v>
      </c>
      <c r="L35" s="24" t="s">
        <v>126</v>
      </c>
      <c r="M35" s="24" t="s">
        <v>127</v>
      </c>
      <c r="N35" s="24" t="s">
        <v>128</v>
      </c>
      <c r="O35" s="24" t="s">
        <v>129</v>
      </c>
    </row>
    <row r="36" spans="2:15">
      <c r="B36" s="24" t="s">
        <v>130</v>
      </c>
      <c r="C36" s="24" t="s">
        <v>13</v>
      </c>
      <c r="D36" s="24" t="s">
        <v>168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169</v>
      </c>
      <c r="L36" s="24"/>
      <c r="M36" s="24" t="s">
        <v>170</v>
      </c>
      <c r="N36" s="24">
        <v>5</v>
      </c>
      <c r="O36" s="24"/>
    </row>
    <row r="37" spans="2:15">
      <c r="B37" s="24" t="s">
        <v>135</v>
      </c>
      <c r="C37" s="24" t="s">
        <v>15</v>
      </c>
      <c r="D37" s="24" t="s">
        <v>168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171</v>
      </c>
      <c r="L37" s="24" t="s">
        <v>172</v>
      </c>
      <c r="M37" s="24" t="s">
        <v>173</v>
      </c>
      <c r="N37" s="24">
        <v>4</v>
      </c>
      <c r="O37" s="25" t="s">
        <v>174</v>
      </c>
    </row>
    <row r="38" spans="2:15">
      <c r="B38" s="24" t="s">
        <v>136</v>
      </c>
      <c r="C38" s="24" t="s">
        <v>16</v>
      </c>
      <c r="D38" s="24" t="s">
        <v>168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171</v>
      </c>
      <c r="L38" s="24" t="s">
        <v>172</v>
      </c>
      <c r="M38" s="24" t="s">
        <v>173</v>
      </c>
      <c r="N38" s="24">
        <v>4</v>
      </c>
      <c r="O38" s="24"/>
    </row>
    <row r="39" spans="2:15">
      <c r="B39" s="24" t="s">
        <v>137</v>
      </c>
      <c r="C39" s="24" t="s">
        <v>27</v>
      </c>
      <c r="D39" s="24" t="s">
        <v>168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175</v>
      </c>
      <c r="L39" s="24"/>
      <c r="M39" s="24"/>
      <c r="N39" s="24">
        <v>1</v>
      </c>
      <c r="O39" s="24"/>
    </row>
    <row r="40" spans="2:15">
      <c r="B40" s="24" t="s">
        <v>138</v>
      </c>
      <c r="C40" s="24" t="s">
        <v>18</v>
      </c>
      <c r="D40" s="24" t="s">
        <v>168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171</v>
      </c>
      <c r="L40" s="24" t="s">
        <v>172</v>
      </c>
      <c r="M40" s="24" t="s">
        <v>173</v>
      </c>
      <c r="N40" s="24">
        <v>4</v>
      </c>
      <c r="O40" s="24"/>
    </row>
    <row r="41" spans="2:15">
      <c r="B41" s="24" t="s">
        <v>139</v>
      </c>
      <c r="C41" s="24" t="s">
        <v>19</v>
      </c>
      <c r="D41" s="24" t="s">
        <v>168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140</v>
      </c>
      <c r="C42" s="24" t="s">
        <v>21</v>
      </c>
      <c r="D42" s="24" t="s">
        <v>168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176</v>
      </c>
      <c r="L42" s="24" t="s">
        <v>176</v>
      </c>
      <c r="M42" s="24" t="s">
        <v>177</v>
      </c>
      <c r="N42" s="24">
        <v>3</v>
      </c>
      <c r="O42" s="24"/>
    </row>
    <row r="43" spans="2:15">
      <c r="B43" s="24" t="s">
        <v>141</v>
      </c>
      <c r="C43" s="24" t="s">
        <v>22</v>
      </c>
      <c r="D43" s="24" t="s">
        <v>168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176</v>
      </c>
      <c r="L43" s="24" t="s">
        <v>176</v>
      </c>
      <c r="M43" s="24" t="s">
        <v>177</v>
      </c>
      <c r="N43" s="24">
        <v>3</v>
      </c>
      <c r="O43" s="24"/>
    </row>
    <row r="44" spans="2:15">
      <c r="B44" s="24" t="s">
        <v>142</v>
      </c>
      <c r="C44" s="24" t="s">
        <v>25</v>
      </c>
      <c r="D44" s="24" t="s">
        <v>168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143</v>
      </c>
      <c r="C45" s="24" t="s">
        <v>26</v>
      </c>
      <c r="D45" s="24" t="s">
        <v>168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132</v>
      </c>
      <c r="L45" s="24" t="s">
        <v>133</v>
      </c>
      <c r="M45" s="24" t="s">
        <v>178</v>
      </c>
      <c r="N45" s="24">
        <v>4</v>
      </c>
      <c r="O45" s="24"/>
    </row>
    <row r="46" spans="2:15">
      <c r="B46" s="24" t="s">
        <v>144</v>
      </c>
      <c r="C46" s="24" t="s">
        <v>20</v>
      </c>
      <c r="D46" s="24" t="s">
        <v>168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179</v>
      </c>
      <c r="L46" s="24" t="s">
        <v>180</v>
      </c>
      <c r="M46" s="24" t="s">
        <v>181</v>
      </c>
      <c r="N46" s="24">
        <v>5</v>
      </c>
      <c r="O46" s="24" t="s">
        <v>182</v>
      </c>
    </row>
    <row r="47" spans="2:15">
      <c r="B47" s="24" t="s">
        <v>145</v>
      </c>
      <c r="C47" s="24" t="s">
        <v>23</v>
      </c>
      <c r="D47" s="24" t="s">
        <v>168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146</v>
      </c>
      <c r="C48" s="24" t="s">
        <v>28</v>
      </c>
      <c r="D48" s="24" t="s">
        <v>168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147</v>
      </c>
      <c r="C49" s="24" t="s">
        <v>29</v>
      </c>
      <c r="D49" s="24" t="s">
        <v>168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176</v>
      </c>
      <c r="L49" s="24" t="s">
        <v>183</v>
      </c>
      <c r="M49" s="24" t="s">
        <v>177</v>
      </c>
      <c r="N49" s="24">
        <v>3</v>
      </c>
      <c r="O49" s="24"/>
    </row>
    <row r="50" spans="2:15">
      <c r="B50" s="24" t="s">
        <v>148</v>
      </c>
      <c r="C50" s="24" t="s">
        <v>31</v>
      </c>
      <c r="D50" s="24" t="s">
        <v>168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184</v>
      </c>
      <c r="L50" s="24" t="s">
        <v>185</v>
      </c>
      <c r="M50" s="24" t="s">
        <v>186</v>
      </c>
      <c r="N50" s="24">
        <v>4</v>
      </c>
      <c r="O50" s="24"/>
    </row>
    <row r="51" spans="2:15">
      <c r="B51" s="24" t="s">
        <v>149</v>
      </c>
      <c r="C51" s="24" t="s">
        <v>35</v>
      </c>
      <c r="D51" s="24" t="s">
        <v>168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176</v>
      </c>
      <c r="L51" s="24" t="s">
        <v>183</v>
      </c>
      <c r="M51" s="24" t="s">
        <v>177</v>
      </c>
      <c r="N51" s="24">
        <v>3</v>
      </c>
      <c r="O51" s="24" t="s">
        <v>187</v>
      </c>
    </row>
    <row r="52" spans="2:15">
      <c r="B52" s="24" t="s">
        <v>150</v>
      </c>
      <c r="C52" s="24" t="s">
        <v>33</v>
      </c>
      <c r="D52" s="24" t="s">
        <v>168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151</v>
      </c>
      <c r="C53" s="24" t="s">
        <v>34</v>
      </c>
      <c r="D53" s="24" t="s">
        <v>168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152</v>
      </c>
      <c r="C54" s="24" t="s">
        <v>38</v>
      </c>
      <c r="D54" s="24" t="s">
        <v>168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176</v>
      </c>
      <c r="L54" s="24" t="s">
        <v>183</v>
      </c>
      <c r="M54" s="24" t="s">
        <v>177</v>
      </c>
      <c r="N54" s="24">
        <v>3</v>
      </c>
      <c r="O54" s="24" t="s">
        <v>187</v>
      </c>
    </row>
    <row r="55" spans="2:15">
      <c r="B55" s="24" t="s">
        <v>153</v>
      </c>
      <c r="C55" s="24" t="s">
        <v>39</v>
      </c>
      <c r="D55" s="24" t="s">
        <v>168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188</v>
      </c>
      <c r="L55" s="24" t="s">
        <v>189</v>
      </c>
      <c r="M55" s="24" t="s">
        <v>190</v>
      </c>
      <c r="N55" s="24">
        <v>4</v>
      </c>
      <c r="O55" s="24"/>
    </row>
    <row r="56" spans="2:15">
      <c r="B56" s="24" t="s">
        <v>157</v>
      </c>
      <c r="C56" s="24" t="s">
        <v>41</v>
      </c>
      <c r="D56" s="24" t="s">
        <v>168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175</v>
      </c>
      <c r="L56" s="24"/>
      <c r="M56" s="24"/>
      <c r="N56" s="24">
        <v>1</v>
      </c>
      <c r="O56" s="24" t="s">
        <v>191</v>
      </c>
    </row>
    <row r="57" spans="2:15">
      <c r="B57" s="24" t="s">
        <v>158</v>
      </c>
      <c r="C57" s="24" t="s">
        <v>42</v>
      </c>
      <c r="D57" s="24" t="s">
        <v>168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159</v>
      </c>
      <c r="C58" s="24" t="s">
        <v>43</v>
      </c>
      <c r="D58" s="24" t="s">
        <v>168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192</v>
      </c>
      <c r="L58" s="24" t="s">
        <v>193</v>
      </c>
      <c r="M58" s="24" t="s">
        <v>194</v>
      </c>
      <c r="N58" s="24">
        <v>5</v>
      </c>
      <c r="O58" s="24"/>
    </row>
    <row r="59" spans="2:15">
      <c r="B59" s="24" t="s">
        <v>160</v>
      </c>
      <c r="C59" s="24" t="s">
        <v>47</v>
      </c>
      <c r="D59" s="24" t="s">
        <v>168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161</v>
      </c>
      <c r="C60" s="24" t="s">
        <v>46</v>
      </c>
      <c r="D60" s="24" t="s">
        <v>168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175</v>
      </c>
      <c r="L60" s="24"/>
      <c r="M60" s="24"/>
      <c r="N60" s="24">
        <v>1</v>
      </c>
      <c r="O60" s="24" t="s">
        <v>191</v>
      </c>
    </row>
    <row r="61" spans="2:15">
      <c r="B61" s="24" t="s">
        <v>162</v>
      </c>
      <c r="C61" s="24" t="s">
        <v>24</v>
      </c>
      <c r="D61" s="24" t="s">
        <v>168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163</v>
      </c>
      <c r="C62" s="24" t="s">
        <v>45</v>
      </c>
      <c r="D62" s="24" t="s">
        <v>168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171</v>
      </c>
      <c r="L62" s="24" t="s">
        <v>172</v>
      </c>
      <c r="M62" s="24" t="s">
        <v>173</v>
      </c>
      <c r="N62" s="24">
        <v>4</v>
      </c>
      <c r="O62" s="24" t="s">
        <v>195</v>
      </c>
    </row>
    <row r="63" spans="2:15">
      <c r="B63" s="24" t="s">
        <v>164</v>
      </c>
      <c r="C63" s="24" t="s">
        <v>48</v>
      </c>
      <c r="D63" s="24" t="s">
        <v>168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165</v>
      </c>
      <c r="C64" s="24" t="s">
        <v>166</v>
      </c>
      <c r="D64" s="24" t="s">
        <v>168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196</v>
      </c>
    </row>
    <row r="67" spans="2:34">
      <c r="B67" s="24" t="s">
        <v>197</v>
      </c>
    </row>
    <row r="68" spans="2:34">
      <c r="B68" s="24" t="s">
        <v>198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227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Admin</cp:lastModifiedBy>
  <dcterms:created xsi:type="dcterms:W3CDTF">2014-12-22T10:04:48Z</dcterms:created>
  <dcterms:modified xsi:type="dcterms:W3CDTF">2021-07-16T13:25:30Z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496715724468231</vt:r8>
  </property>
</Properties>
</file>