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Документы\laboratory\PPBinding\Материалы для Proteins\"/>
    </mc:Choice>
  </mc:AlternateContent>
  <xr:revisionPtr revIDLastSave="0" documentId="13_ncr:1_{63E1E0F1-7AED-4818-BBF4-A335BDE3D0D7}" xr6:coauthVersionLast="47" xr6:coauthVersionMax="47" xr10:uidLastSave="{00000000-0000-0000-0000-000000000000}"/>
  <bookViews>
    <workbookView xWindow="-108" yWindow="-108" windowWidth="23256" windowHeight="12576" xr2:uid="{BEE68B71-FFF9-4BE4-884C-CCE1CC65DE5C}"/>
  </bookViews>
  <sheets>
    <sheet name="test 2" sheetId="1" r:id="rId1"/>
    <sheet name="tes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7" i="1" l="1" a="1"/>
  <c r="AD7" i="1" s="1"/>
  <c r="AC7" i="1"/>
  <c r="M4" i="2"/>
  <c r="M5" i="2"/>
  <c r="M12" i="2"/>
  <c r="M13" i="2"/>
  <c r="M20" i="2"/>
  <c r="M21" i="2"/>
  <c r="M28" i="2"/>
  <c r="M29" i="2"/>
  <c r="M36" i="2"/>
  <c r="M37" i="2"/>
  <c r="M44" i="2"/>
  <c r="M45" i="2"/>
  <c r="M52" i="2"/>
  <c r="M53" i="2"/>
  <c r="M60" i="2"/>
  <c r="M61" i="2"/>
  <c r="M68" i="2"/>
  <c r="M69" i="2"/>
  <c r="M76" i="2"/>
  <c r="M77" i="2"/>
  <c r="M84" i="2"/>
  <c r="M85" i="2"/>
  <c r="M92" i="2"/>
  <c r="M93" i="2"/>
  <c r="M100" i="2"/>
  <c r="M101" i="2"/>
  <c r="M108" i="2"/>
  <c r="M109" i="2"/>
  <c r="M116" i="2"/>
  <c r="M117" i="2"/>
  <c r="M124" i="2"/>
  <c r="M125" i="2"/>
  <c r="K6" i="2"/>
  <c r="K7" i="2"/>
  <c r="K14" i="2"/>
  <c r="O14" i="2" s="1"/>
  <c r="K15" i="2"/>
  <c r="K22" i="2"/>
  <c r="O22" i="2" s="1"/>
  <c r="K23" i="2"/>
  <c r="O23" i="2" s="1"/>
  <c r="K30" i="2"/>
  <c r="K31" i="2"/>
  <c r="K38" i="2"/>
  <c r="K39" i="2"/>
  <c r="K46" i="2"/>
  <c r="O46" i="2" s="1"/>
  <c r="K47" i="2"/>
  <c r="K54" i="2"/>
  <c r="O54" i="2" s="1"/>
  <c r="K55" i="2"/>
  <c r="O55" i="2" s="1"/>
  <c r="K62" i="2"/>
  <c r="K63" i="2"/>
  <c r="K70" i="2"/>
  <c r="K71" i="2"/>
  <c r="K78" i="2"/>
  <c r="O78" i="2" s="1"/>
  <c r="K79" i="2"/>
  <c r="K86" i="2"/>
  <c r="O86" i="2" s="1"/>
  <c r="K87" i="2"/>
  <c r="O87" i="2" s="1"/>
  <c r="K94" i="2"/>
  <c r="K95" i="2"/>
  <c r="K102" i="2"/>
  <c r="K103" i="2"/>
  <c r="K110" i="2"/>
  <c r="O110" i="2" s="1"/>
  <c r="K111" i="2"/>
  <c r="K118" i="2"/>
  <c r="O118" i="2" s="1"/>
  <c r="K119" i="2"/>
  <c r="O119" i="2" s="1"/>
  <c r="K126" i="2"/>
  <c r="K127" i="2"/>
  <c r="I3" i="2"/>
  <c r="M3" i="2" s="1"/>
  <c r="J3" i="2"/>
  <c r="K3" i="2" s="1"/>
  <c r="O3" i="2" s="1"/>
  <c r="I4" i="2"/>
  <c r="J4" i="2"/>
  <c r="K4" i="2" s="1"/>
  <c r="O4" i="2" s="1"/>
  <c r="I5" i="2"/>
  <c r="J5" i="2"/>
  <c r="K5" i="2" s="1"/>
  <c r="O5" i="2" s="1"/>
  <c r="I6" i="2"/>
  <c r="M6" i="2" s="1"/>
  <c r="J6" i="2"/>
  <c r="I7" i="2"/>
  <c r="M7" i="2" s="1"/>
  <c r="J7" i="2"/>
  <c r="I8" i="2"/>
  <c r="M8" i="2" s="1"/>
  <c r="J8" i="2"/>
  <c r="K8" i="2" s="1"/>
  <c r="I9" i="2"/>
  <c r="M9" i="2" s="1"/>
  <c r="J9" i="2"/>
  <c r="K9" i="2" s="1"/>
  <c r="O9" i="2" s="1"/>
  <c r="I10" i="2"/>
  <c r="M10" i="2" s="1"/>
  <c r="J10" i="2"/>
  <c r="K10" i="2" s="1"/>
  <c r="I11" i="2"/>
  <c r="M11" i="2" s="1"/>
  <c r="J11" i="2"/>
  <c r="K11" i="2" s="1"/>
  <c r="I12" i="2"/>
  <c r="J12" i="2"/>
  <c r="K12" i="2" s="1"/>
  <c r="O12" i="2" s="1"/>
  <c r="I13" i="2"/>
  <c r="J13" i="2"/>
  <c r="K13" i="2" s="1"/>
  <c r="O13" i="2" s="1"/>
  <c r="I14" i="2"/>
  <c r="M14" i="2" s="1"/>
  <c r="J14" i="2"/>
  <c r="I15" i="2"/>
  <c r="M15" i="2" s="1"/>
  <c r="J15" i="2"/>
  <c r="I16" i="2"/>
  <c r="M16" i="2" s="1"/>
  <c r="J16" i="2"/>
  <c r="K16" i="2" s="1"/>
  <c r="I17" i="2"/>
  <c r="M17" i="2" s="1"/>
  <c r="J17" i="2"/>
  <c r="K17" i="2" s="1"/>
  <c r="O17" i="2" s="1"/>
  <c r="I18" i="2"/>
  <c r="M18" i="2" s="1"/>
  <c r="J18" i="2"/>
  <c r="K18" i="2" s="1"/>
  <c r="I19" i="2"/>
  <c r="M19" i="2" s="1"/>
  <c r="J19" i="2"/>
  <c r="K19" i="2" s="1"/>
  <c r="I20" i="2"/>
  <c r="J20" i="2"/>
  <c r="K20" i="2" s="1"/>
  <c r="O20" i="2" s="1"/>
  <c r="I21" i="2"/>
  <c r="J21" i="2"/>
  <c r="K21" i="2" s="1"/>
  <c r="O21" i="2" s="1"/>
  <c r="I22" i="2"/>
  <c r="M22" i="2" s="1"/>
  <c r="J22" i="2"/>
  <c r="I23" i="2"/>
  <c r="M23" i="2" s="1"/>
  <c r="J23" i="2"/>
  <c r="I24" i="2"/>
  <c r="M24" i="2" s="1"/>
  <c r="J24" i="2"/>
  <c r="K24" i="2" s="1"/>
  <c r="I25" i="2"/>
  <c r="M25" i="2" s="1"/>
  <c r="J25" i="2"/>
  <c r="K25" i="2" s="1"/>
  <c r="O25" i="2" s="1"/>
  <c r="I26" i="2"/>
  <c r="M26" i="2" s="1"/>
  <c r="J26" i="2"/>
  <c r="K26" i="2" s="1"/>
  <c r="O26" i="2" s="1"/>
  <c r="I27" i="2"/>
  <c r="M27" i="2" s="1"/>
  <c r="J27" i="2"/>
  <c r="K27" i="2" s="1"/>
  <c r="I28" i="2"/>
  <c r="J28" i="2"/>
  <c r="K28" i="2" s="1"/>
  <c r="O28" i="2" s="1"/>
  <c r="I29" i="2"/>
  <c r="J29" i="2"/>
  <c r="K29" i="2" s="1"/>
  <c r="O29" i="2" s="1"/>
  <c r="I30" i="2"/>
  <c r="M30" i="2" s="1"/>
  <c r="J30" i="2"/>
  <c r="I31" i="2"/>
  <c r="M31" i="2" s="1"/>
  <c r="J31" i="2"/>
  <c r="I32" i="2"/>
  <c r="M32" i="2" s="1"/>
  <c r="J32" i="2"/>
  <c r="K32" i="2" s="1"/>
  <c r="I33" i="2"/>
  <c r="M33" i="2" s="1"/>
  <c r="J33" i="2"/>
  <c r="K33" i="2" s="1"/>
  <c r="O33" i="2" s="1"/>
  <c r="I34" i="2"/>
  <c r="M34" i="2" s="1"/>
  <c r="J34" i="2"/>
  <c r="K34" i="2" s="1"/>
  <c r="O34" i="2" s="1"/>
  <c r="I35" i="2"/>
  <c r="M35" i="2" s="1"/>
  <c r="J35" i="2"/>
  <c r="K35" i="2" s="1"/>
  <c r="I36" i="2"/>
  <c r="J36" i="2"/>
  <c r="K36" i="2" s="1"/>
  <c r="O36" i="2" s="1"/>
  <c r="I37" i="2"/>
  <c r="J37" i="2"/>
  <c r="K37" i="2" s="1"/>
  <c r="O37" i="2" s="1"/>
  <c r="I38" i="2"/>
  <c r="M38" i="2" s="1"/>
  <c r="J38" i="2"/>
  <c r="I39" i="2"/>
  <c r="M39" i="2" s="1"/>
  <c r="J39" i="2"/>
  <c r="I40" i="2"/>
  <c r="M40" i="2" s="1"/>
  <c r="J40" i="2"/>
  <c r="K40" i="2" s="1"/>
  <c r="I41" i="2"/>
  <c r="M41" i="2" s="1"/>
  <c r="J41" i="2"/>
  <c r="K41" i="2" s="1"/>
  <c r="O41" i="2" s="1"/>
  <c r="I42" i="2"/>
  <c r="M42" i="2" s="1"/>
  <c r="J42" i="2"/>
  <c r="K42" i="2" s="1"/>
  <c r="O42" i="2" s="1"/>
  <c r="I43" i="2"/>
  <c r="M43" i="2" s="1"/>
  <c r="J43" i="2"/>
  <c r="K43" i="2" s="1"/>
  <c r="I44" i="2"/>
  <c r="J44" i="2"/>
  <c r="K44" i="2" s="1"/>
  <c r="O44" i="2" s="1"/>
  <c r="I45" i="2"/>
  <c r="J45" i="2"/>
  <c r="K45" i="2" s="1"/>
  <c r="O45" i="2" s="1"/>
  <c r="I46" i="2"/>
  <c r="M46" i="2" s="1"/>
  <c r="J46" i="2"/>
  <c r="I47" i="2"/>
  <c r="M47" i="2" s="1"/>
  <c r="J47" i="2"/>
  <c r="I48" i="2"/>
  <c r="M48" i="2" s="1"/>
  <c r="J48" i="2"/>
  <c r="K48" i="2" s="1"/>
  <c r="I49" i="2"/>
  <c r="M49" i="2" s="1"/>
  <c r="J49" i="2"/>
  <c r="K49" i="2" s="1"/>
  <c r="O49" i="2" s="1"/>
  <c r="I50" i="2"/>
  <c r="M50" i="2" s="1"/>
  <c r="J50" i="2"/>
  <c r="K50" i="2" s="1"/>
  <c r="O50" i="2" s="1"/>
  <c r="I51" i="2"/>
  <c r="M51" i="2" s="1"/>
  <c r="J51" i="2"/>
  <c r="K51" i="2" s="1"/>
  <c r="I52" i="2"/>
  <c r="J52" i="2"/>
  <c r="K52" i="2" s="1"/>
  <c r="O52" i="2" s="1"/>
  <c r="I53" i="2"/>
  <c r="J53" i="2"/>
  <c r="K53" i="2" s="1"/>
  <c r="O53" i="2" s="1"/>
  <c r="I54" i="2"/>
  <c r="M54" i="2" s="1"/>
  <c r="J54" i="2"/>
  <c r="I55" i="2"/>
  <c r="M55" i="2" s="1"/>
  <c r="J55" i="2"/>
  <c r="I56" i="2"/>
  <c r="M56" i="2" s="1"/>
  <c r="J56" i="2"/>
  <c r="K56" i="2" s="1"/>
  <c r="I57" i="2"/>
  <c r="M57" i="2" s="1"/>
  <c r="J57" i="2"/>
  <c r="K57" i="2" s="1"/>
  <c r="O57" i="2" s="1"/>
  <c r="I58" i="2"/>
  <c r="M58" i="2" s="1"/>
  <c r="J58" i="2"/>
  <c r="K58" i="2" s="1"/>
  <c r="O58" i="2" s="1"/>
  <c r="I59" i="2"/>
  <c r="M59" i="2" s="1"/>
  <c r="J59" i="2"/>
  <c r="K59" i="2" s="1"/>
  <c r="I60" i="2"/>
  <c r="J60" i="2"/>
  <c r="K60" i="2" s="1"/>
  <c r="O60" i="2" s="1"/>
  <c r="I61" i="2"/>
  <c r="J61" i="2"/>
  <c r="K61" i="2" s="1"/>
  <c r="O61" i="2" s="1"/>
  <c r="I62" i="2"/>
  <c r="M62" i="2" s="1"/>
  <c r="J62" i="2"/>
  <c r="I63" i="2"/>
  <c r="M63" i="2" s="1"/>
  <c r="J63" i="2"/>
  <c r="I64" i="2"/>
  <c r="M64" i="2" s="1"/>
  <c r="J64" i="2"/>
  <c r="K64" i="2" s="1"/>
  <c r="I65" i="2"/>
  <c r="M65" i="2" s="1"/>
  <c r="J65" i="2"/>
  <c r="K65" i="2" s="1"/>
  <c r="O65" i="2" s="1"/>
  <c r="I66" i="2"/>
  <c r="M66" i="2" s="1"/>
  <c r="J66" i="2"/>
  <c r="K66" i="2" s="1"/>
  <c r="O66" i="2" s="1"/>
  <c r="I67" i="2"/>
  <c r="M67" i="2" s="1"/>
  <c r="J67" i="2"/>
  <c r="K67" i="2" s="1"/>
  <c r="I68" i="2"/>
  <c r="J68" i="2"/>
  <c r="K68" i="2" s="1"/>
  <c r="O68" i="2" s="1"/>
  <c r="I69" i="2"/>
  <c r="J69" i="2"/>
  <c r="K69" i="2" s="1"/>
  <c r="O69" i="2" s="1"/>
  <c r="I70" i="2"/>
  <c r="M70" i="2" s="1"/>
  <c r="J70" i="2"/>
  <c r="I71" i="2"/>
  <c r="M71" i="2" s="1"/>
  <c r="J71" i="2"/>
  <c r="I72" i="2"/>
  <c r="M72" i="2" s="1"/>
  <c r="J72" i="2"/>
  <c r="K72" i="2" s="1"/>
  <c r="I73" i="2"/>
  <c r="M73" i="2" s="1"/>
  <c r="J73" i="2"/>
  <c r="K73" i="2" s="1"/>
  <c r="O73" i="2" s="1"/>
  <c r="I74" i="2"/>
  <c r="M74" i="2" s="1"/>
  <c r="J74" i="2"/>
  <c r="K74" i="2" s="1"/>
  <c r="O74" i="2" s="1"/>
  <c r="I75" i="2"/>
  <c r="M75" i="2" s="1"/>
  <c r="J75" i="2"/>
  <c r="K75" i="2" s="1"/>
  <c r="I76" i="2"/>
  <c r="J76" i="2"/>
  <c r="K76" i="2" s="1"/>
  <c r="O76" i="2" s="1"/>
  <c r="I77" i="2"/>
  <c r="J77" i="2"/>
  <c r="K77" i="2" s="1"/>
  <c r="O77" i="2" s="1"/>
  <c r="I78" i="2"/>
  <c r="M78" i="2" s="1"/>
  <c r="J78" i="2"/>
  <c r="I79" i="2"/>
  <c r="M79" i="2" s="1"/>
  <c r="J79" i="2"/>
  <c r="I80" i="2"/>
  <c r="M80" i="2" s="1"/>
  <c r="J80" i="2"/>
  <c r="K80" i="2" s="1"/>
  <c r="I81" i="2"/>
  <c r="M81" i="2" s="1"/>
  <c r="J81" i="2"/>
  <c r="K81" i="2" s="1"/>
  <c r="O81" i="2" s="1"/>
  <c r="I82" i="2"/>
  <c r="M82" i="2" s="1"/>
  <c r="J82" i="2"/>
  <c r="K82" i="2" s="1"/>
  <c r="O82" i="2" s="1"/>
  <c r="I83" i="2"/>
  <c r="M83" i="2" s="1"/>
  <c r="J83" i="2"/>
  <c r="K83" i="2" s="1"/>
  <c r="I84" i="2"/>
  <c r="J84" i="2"/>
  <c r="K84" i="2" s="1"/>
  <c r="O84" i="2" s="1"/>
  <c r="I85" i="2"/>
  <c r="J85" i="2"/>
  <c r="K85" i="2" s="1"/>
  <c r="O85" i="2" s="1"/>
  <c r="I86" i="2"/>
  <c r="M86" i="2" s="1"/>
  <c r="J86" i="2"/>
  <c r="I87" i="2"/>
  <c r="M87" i="2" s="1"/>
  <c r="J87" i="2"/>
  <c r="I88" i="2"/>
  <c r="M88" i="2" s="1"/>
  <c r="J88" i="2"/>
  <c r="K88" i="2" s="1"/>
  <c r="O88" i="2" s="1"/>
  <c r="I89" i="2"/>
  <c r="M89" i="2" s="1"/>
  <c r="J89" i="2"/>
  <c r="K89" i="2" s="1"/>
  <c r="O89" i="2" s="1"/>
  <c r="I90" i="2"/>
  <c r="M90" i="2" s="1"/>
  <c r="J90" i="2"/>
  <c r="K90" i="2" s="1"/>
  <c r="O90" i="2" s="1"/>
  <c r="I91" i="2"/>
  <c r="M91" i="2" s="1"/>
  <c r="J91" i="2"/>
  <c r="K91" i="2" s="1"/>
  <c r="I92" i="2"/>
  <c r="J92" i="2"/>
  <c r="K92" i="2" s="1"/>
  <c r="O92" i="2" s="1"/>
  <c r="I93" i="2"/>
  <c r="J93" i="2"/>
  <c r="K93" i="2" s="1"/>
  <c r="O93" i="2" s="1"/>
  <c r="I94" i="2"/>
  <c r="M94" i="2" s="1"/>
  <c r="J94" i="2"/>
  <c r="I95" i="2"/>
  <c r="M95" i="2" s="1"/>
  <c r="J95" i="2"/>
  <c r="I96" i="2"/>
  <c r="M96" i="2" s="1"/>
  <c r="J96" i="2"/>
  <c r="K96" i="2" s="1"/>
  <c r="O96" i="2" s="1"/>
  <c r="I97" i="2"/>
  <c r="M97" i="2" s="1"/>
  <c r="J97" i="2"/>
  <c r="K97" i="2" s="1"/>
  <c r="O97" i="2" s="1"/>
  <c r="I98" i="2"/>
  <c r="M98" i="2" s="1"/>
  <c r="J98" i="2"/>
  <c r="K98" i="2" s="1"/>
  <c r="O98" i="2" s="1"/>
  <c r="I99" i="2"/>
  <c r="M99" i="2" s="1"/>
  <c r="J99" i="2"/>
  <c r="K99" i="2" s="1"/>
  <c r="I100" i="2"/>
  <c r="J100" i="2"/>
  <c r="K100" i="2" s="1"/>
  <c r="O100" i="2" s="1"/>
  <c r="I101" i="2"/>
  <c r="J101" i="2"/>
  <c r="K101" i="2" s="1"/>
  <c r="O101" i="2" s="1"/>
  <c r="I102" i="2"/>
  <c r="M102" i="2" s="1"/>
  <c r="J102" i="2"/>
  <c r="I103" i="2"/>
  <c r="M103" i="2" s="1"/>
  <c r="J103" i="2"/>
  <c r="I104" i="2"/>
  <c r="M104" i="2" s="1"/>
  <c r="J104" i="2"/>
  <c r="K104" i="2" s="1"/>
  <c r="O104" i="2" s="1"/>
  <c r="I105" i="2"/>
  <c r="M105" i="2" s="1"/>
  <c r="J105" i="2"/>
  <c r="K105" i="2" s="1"/>
  <c r="O105" i="2" s="1"/>
  <c r="I106" i="2"/>
  <c r="M106" i="2" s="1"/>
  <c r="J106" i="2"/>
  <c r="K106" i="2" s="1"/>
  <c r="O106" i="2" s="1"/>
  <c r="I107" i="2"/>
  <c r="M107" i="2" s="1"/>
  <c r="J107" i="2"/>
  <c r="K107" i="2" s="1"/>
  <c r="I108" i="2"/>
  <c r="J108" i="2"/>
  <c r="K108" i="2" s="1"/>
  <c r="O108" i="2" s="1"/>
  <c r="I109" i="2"/>
  <c r="J109" i="2"/>
  <c r="K109" i="2" s="1"/>
  <c r="O109" i="2" s="1"/>
  <c r="I110" i="2"/>
  <c r="M110" i="2" s="1"/>
  <c r="J110" i="2"/>
  <c r="I111" i="2"/>
  <c r="M111" i="2" s="1"/>
  <c r="J111" i="2"/>
  <c r="I112" i="2"/>
  <c r="M112" i="2" s="1"/>
  <c r="J112" i="2"/>
  <c r="K112" i="2" s="1"/>
  <c r="O112" i="2" s="1"/>
  <c r="I113" i="2"/>
  <c r="M113" i="2" s="1"/>
  <c r="J113" i="2"/>
  <c r="K113" i="2" s="1"/>
  <c r="O113" i="2" s="1"/>
  <c r="I114" i="2"/>
  <c r="M114" i="2" s="1"/>
  <c r="J114" i="2"/>
  <c r="K114" i="2" s="1"/>
  <c r="O114" i="2" s="1"/>
  <c r="I115" i="2"/>
  <c r="M115" i="2" s="1"/>
  <c r="J115" i="2"/>
  <c r="K115" i="2" s="1"/>
  <c r="I116" i="2"/>
  <c r="J116" i="2"/>
  <c r="K116" i="2" s="1"/>
  <c r="O116" i="2" s="1"/>
  <c r="I117" i="2"/>
  <c r="J117" i="2"/>
  <c r="K117" i="2" s="1"/>
  <c r="O117" i="2" s="1"/>
  <c r="I118" i="2"/>
  <c r="M118" i="2" s="1"/>
  <c r="J118" i="2"/>
  <c r="I119" i="2"/>
  <c r="M119" i="2" s="1"/>
  <c r="J119" i="2"/>
  <c r="I120" i="2"/>
  <c r="M120" i="2" s="1"/>
  <c r="J120" i="2"/>
  <c r="K120" i="2" s="1"/>
  <c r="O120" i="2" s="1"/>
  <c r="I121" i="2"/>
  <c r="M121" i="2" s="1"/>
  <c r="J121" i="2"/>
  <c r="K121" i="2" s="1"/>
  <c r="O121" i="2" s="1"/>
  <c r="I122" i="2"/>
  <c r="M122" i="2" s="1"/>
  <c r="J122" i="2"/>
  <c r="K122" i="2" s="1"/>
  <c r="O122" i="2" s="1"/>
  <c r="I123" i="2"/>
  <c r="M123" i="2" s="1"/>
  <c r="J123" i="2"/>
  <c r="K123" i="2" s="1"/>
  <c r="I124" i="2"/>
  <c r="J124" i="2"/>
  <c r="K124" i="2" s="1"/>
  <c r="O124" i="2" s="1"/>
  <c r="I125" i="2"/>
  <c r="J125" i="2"/>
  <c r="K125" i="2" s="1"/>
  <c r="O125" i="2" s="1"/>
  <c r="I126" i="2"/>
  <c r="M126" i="2" s="1"/>
  <c r="J126" i="2"/>
  <c r="I127" i="2"/>
  <c r="M127" i="2" s="1"/>
  <c r="J127" i="2"/>
  <c r="I128" i="2"/>
  <c r="M128" i="2" s="1"/>
  <c r="J128" i="2"/>
  <c r="K128" i="2" s="1"/>
  <c r="O128" i="2" s="1"/>
  <c r="J2" i="2"/>
  <c r="I2" i="2"/>
  <c r="M2" i="2" s="1"/>
  <c r="R4" i="2" s="1"/>
  <c r="K2" i="2"/>
  <c r="AD10" i="1" a="1"/>
  <c r="AD10" i="1" s="1"/>
  <c r="AD9" i="1" a="1"/>
  <c r="AD9" i="1" s="1"/>
  <c r="AD8" i="1" a="1"/>
  <c r="AD8" i="1" s="1"/>
  <c r="AD12" i="1" a="1"/>
  <c r="AD12" i="1" s="1"/>
  <c r="AD11" i="1" a="1"/>
  <c r="AD11" i="1" s="1"/>
  <c r="S3" i="1"/>
  <c r="T3" i="1"/>
  <c r="V4" i="1"/>
  <c r="T7" i="1"/>
  <c r="W9" i="1"/>
  <c r="X9" i="1"/>
  <c r="S11" i="1"/>
  <c r="T11" i="1"/>
  <c r="U12" i="1"/>
  <c r="V12" i="1"/>
  <c r="W13" i="1"/>
  <c r="X13" i="1"/>
  <c r="W17" i="1"/>
  <c r="X17" i="1"/>
  <c r="S19" i="1"/>
  <c r="T19" i="1"/>
  <c r="U20" i="1"/>
  <c r="V20" i="1"/>
  <c r="W21" i="1"/>
  <c r="X21" i="1"/>
  <c r="W25" i="1"/>
  <c r="X25" i="1"/>
  <c r="S27" i="1"/>
  <c r="T27" i="1"/>
  <c r="U28" i="1"/>
  <c r="V28" i="1"/>
  <c r="W29" i="1"/>
  <c r="X29" i="1"/>
  <c r="W33" i="1"/>
  <c r="X33" i="1"/>
  <c r="S35" i="1"/>
  <c r="T35" i="1"/>
  <c r="U36" i="1"/>
  <c r="V36" i="1"/>
  <c r="W37" i="1"/>
  <c r="X37" i="1"/>
  <c r="W41" i="1"/>
  <c r="X41" i="1"/>
  <c r="S43" i="1"/>
  <c r="T43" i="1"/>
  <c r="U44" i="1"/>
  <c r="V44" i="1"/>
  <c r="W45" i="1"/>
  <c r="X45" i="1"/>
  <c r="W49" i="1"/>
  <c r="X49" i="1"/>
  <c r="S51" i="1"/>
  <c r="T51" i="1"/>
  <c r="U52" i="1"/>
  <c r="V52" i="1"/>
  <c r="W53" i="1"/>
  <c r="X53" i="1"/>
  <c r="W57" i="1"/>
  <c r="X57" i="1"/>
  <c r="S59" i="1"/>
  <c r="T59" i="1"/>
  <c r="U60" i="1"/>
  <c r="V60" i="1"/>
  <c r="W61" i="1"/>
  <c r="X61" i="1"/>
  <c r="W65" i="1"/>
  <c r="X65" i="1"/>
  <c r="S67" i="1"/>
  <c r="T67" i="1"/>
  <c r="U68" i="1"/>
  <c r="V68" i="1"/>
  <c r="W69" i="1"/>
  <c r="X69" i="1"/>
  <c r="W73" i="1"/>
  <c r="X73" i="1"/>
  <c r="S75" i="1"/>
  <c r="T75" i="1"/>
  <c r="U76" i="1"/>
  <c r="V76" i="1"/>
  <c r="W77" i="1"/>
  <c r="X77" i="1"/>
  <c r="W81" i="1"/>
  <c r="X81" i="1"/>
  <c r="S83" i="1"/>
  <c r="T83" i="1"/>
  <c r="U84" i="1"/>
  <c r="V84" i="1"/>
  <c r="T2" i="1"/>
  <c r="L45" i="1"/>
  <c r="L53" i="1"/>
  <c r="H7" i="1"/>
  <c r="L7" i="1" s="1"/>
  <c r="H8" i="1"/>
  <c r="L8" i="1" s="1"/>
  <c r="H9" i="1"/>
  <c r="L9" i="1" s="1"/>
  <c r="H10" i="1"/>
  <c r="L10" i="1" s="1"/>
  <c r="H11" i="1"/>
  <c r="L11" i="1" s="1"/>
  <c r="H12" i="1"/>
  <c r="L12" i="1" s="1"/>
  <c r="H13" i="1"/>
  <c r="L13" i="1" s="1"/>
  <c r="H14" i="1"/>
  <c r="L14" i="1" s="1"/>
  <c r="H15" i="1"/>
  <c r="L15" i="1" s="1"/>
  <c r="H16" i="1"/>
  <c r="L16" i="1" s="1"/>
  <c r="H17" i="1"/>
  <c r="L17" i="1" s="1"/>
  <c r="H18" i="1"/>
  <c r="L18" i="1" s="1"/>
  <c r="H19" i="1"/>
  <c r="L19" i="1" s="1"/>
  <c r="H20" i="1"/>
  <c r="L20" i="1" s="1"/>
  <c r="H21" i="1"/>
  <c r="L21" i="1" s="1"/>
  <c r="H22" i="1"/>
  <c r="L22" i="1" s="1"/>
  <c r="H23" i="1"/>
  <c r="L23" i="1" s="1"/>
  <c r="H24" i="1"/>
  <c r="L24" i="1" s="1"/>
  <c r="H25" i="1"/>
  <c r="L25" i="1" s="1"/>
  <c r="H26" i="1"/>
  <c r="L26" i="1" s="1"/>
  <c r="H27" i="1"/>
  <c r="L27" i="1" s="1"/>
  <c r="H28" i="1"/>
  <c r="L28" i="1" s="1"/>
  <c r="H29" i="1"/>
  <c r="L29" i="1" s="1"/>
  <c r="H30" i="1"/>
  <c r="L30" i="1" s="1"/>
  <c r="H31" i="1"/>
  <c r="L31" i="1" s="1"/>
  <c r="H32" i="1"/>
  <c r="L32" i="1" s="1"/>
  <c r="H33" i="1"/>
  <c r="L33" i="1" s="1"/>
  <c r="H34" i="1"/>
  <c r="L34" i="1" s="1"/>
  <c r="H35" i="1"/>
  <c r="L35" i="1" s="1"/>
  <c r="H36" i="1"/>
  <c r="L36" i="1" s="1"/>
  <c r="H37" i="1"/>
  <c r="L37" i="1" s="1"/>
  <c r="H38" i="1"/>
  <c r="L38" i="1" s="1"/>
  <c r="H39" i="1"/>
  <c r="L39" i="1" s="1"/>
  <c r="H40" i="1"/>
  <c r="L40" i="1" s="1"/>
  <c r="H41" i="1"/>
  <c r="L41" i="1" s="1"/>
  <c r="H42" i="1"/>
  <c r="L42" i="1" s="1"/>
  <c r="H43" i="1"/>
  <c r="L43" i="1" s="1"/>
  <c r="H44" i="1"/>
  <c r="L44" i="1" s="1"/>
  <c r="H45" i="1"/>
  <c r="H46" i="1"/>
  <c r="L46" i="1" s="1"/>
  <c r="H47" i="1"/>
  <c r="L47" i="1" s="1"/>
  <c r="H48" i="1"/>
  <c r="L48" i="1" s="1"/>
  <c r="H49" i="1"/>
  <c r="L49" i="1" s="1"/>
  <c r="H50" i="1"/>
  <c r="L50" i="1" s="1"/>
  <c r="H51" i="1"/>
  <c r="L51" i="1" s="1"/>
  <c r="H52" i="1"/>
  <c r="L52" i="1" s="1"/>
  <c r="H53" i="1"/>
  <c r="H54" i="1"/>
  <c r="L54" i="1" s="1"/>
  <c r="H55" i="1"/>
  <c r="L55" i="1" s="1"/>
  <c r="H56" i="1"/>
  <c r="L56" i="1" s="1"/>
  <c r="H57" i="1"/>
  <c r="L57" i="1" s="1"/>
  <c r="H58" i="1"/>
  <c r="L58" i="1" s="1"/>
  <c r="H59" i="1"/>
  <c r="L59" i="1" s="1"/>
  <c r="H60" i="1"/>
  <c r="L60" i="1" s="1"/>
  <c r="H61" i="1"/>
  <c r="L61" i="1" s="1"/>
  <c r="H62" i="1"/>
  <c r="L62" i="1" s="1"/>
  <c r="H63" i="1"/>
  <c r="L63" i="1" s="1"/>
  <c r="H64" i="1"/>
  <c r="L64" i="1" s="1"/>
  <c r="H65" i="1"/>
  <c r="L65" i="1" s="1"/>
  <c r="H66" i="1"/>
  <c r="L66" i="1" s="1"/>
  <c r="H67" i="1"/>
  <c r="L67" i="1" s="1"/>
  <c r="H68" i="1"/>
  <c r="L68" i="1" s="1"/>
  <c r="H69" i="1"/>
  <c r="L69" i="1" s="1"/>
  <c r="H70" i="1"/>
  <c r="L70" i="1" s="1"/>
  <c r="H71" i="1"/>
  <c r="L71" i="1" s="1"/>
  <c r="H72" i="1"/>
  <c r="L72" i="1" s="1"/>
  <c r="H73" i="1"/>
  <c r="L73" i="1" s="1"/>
  <c r="H74" i="1"/>
  <c r="L74" i="1" s="1"/>
  <c r="H75" i="1"/>
  <c r="L75" i="1" s="1"/>
  <c r="H76" i="1"/>
  <c r="L76" i="1" s="1"/>
  <c r="H77" i="1"/>
  <c r="L77" i="1" s="1"/>
  <c r="H78" i="1"/>
  <c r="L78" i="1" s="1"/>
  <c r="H79" i="1"/>
  <c r="L79" i="1" s="1"/>
  <c r="H80" i="1"/>
  <c r="L80" i="1" s="1"/>
  <c r="H81" i="1"/>
  <c r="L81" i="1" s="1"/>
  <c r="H82" i="1"/>
  <c r="L82" i="1" s="1"/>
  <c r="H83" i="1"/>
  <c r="L83" i="1" s="1"/>
  <c r="H84" i="1"/>
  <c r="L84" i="1" s="1"/>
  <c r="H85" i="1"/>
  <c r="L85" i="1" s="1"/>
  <c r="H3" i="1"/>
  <c r="L3" i="1" s="1"/>
  <c r="H4" i="1"/>
  <c r="L4" i="1" s="1"/>
  <c r="H5" i="1"/>
  <c r="L5" i="1" s="1"/>
  <c r="H6" i="1"/>
  <c r="L6" i="1" s="1"/>
  <c r="H2" i="1"/>
  <c r="L2" i="1" s="1"/>
  <c r="S2" i="1" s="1"/>
  <c r="I9" i="1"/>
  <c r="J9" i="1" s="1"/>
  <c r="S9" i="1" s="1"/>
  <c r="I10" i="1"/>
  <c r="J10" i="1" s="1"/>
  <c r="S10" i="1" s="1"/>
  <c r="I11" i="1"/>
  <c r="J11" i="1" s="1"/>
  <c r="U11" i="1" s="1"/>
  <c r="I12" i="1"/>
  <c r="J12" i="1" s="1"/>
  <c r="W12" i="1" s="1"/>
  <c r="I13" i="1"/>
  <c r="J13" i="1" s="1"/>
  <c r="S13" i="1" s="1"/>
  <c r="I14" i="1"/>
  <c r="J14" i="1" s="1"/>
  <c r="S14" i="1" s="1"/>
  <c r="I15" i="1"/>
  <c r="J15" i="1" s="1"/>
  <c r="I16" i="1"/>
  <c r="J16" i="1" s="1"/>
  <c r="I17" i="1"/>
  <c r="J17" i="1" s="1"/>
  <c r="S17" i="1" s="1"/>
  <c r="I18" i="1"/>
  <c r="J18" i="1" s="1"/>
  <c r="S18" i="1" s="1"/>
  <c r="I19" i="1"/>
  <c r="J19" i="1" s="1"/>
  <c r="U19" i="1" s="1"/>
  <c r="I20" i="1"/>
  <c r="J20" i="1" s="1"/>
  <c r="W20" i="1" s="1"/>
  <c r="I21" i="1"/>
  <c r="J21" i="1" s="1"/>
  <c r="S21" i="1" s="1"/>
  <c r="I22" i="1"/>
  <c r="J22" i="1" s="1"/>
  <c r="S22" i="1" s="1"/>
  <c r="I23" i="1"/>
  <c r="J23" i="1" s="1"/>
  <c r="I24" i="1"/>
  <c r="J24" i="1" s="1"/>
  <c r="I25" i="1"/>
  <c r="J25" i="1" s="1"/>
  <c r="S25" i="1" s="1"/>
  <c r="I26" i="1"/>
  <c r="J26" i="1" s="1"/>
  <c r="S26" i="1" s="1"/>
  <c r="I27" i="1"/>
  <c r="J27" i="1" s="1"/>
  <c r="U27" i="1" s="1"/>
  <c r="I28" i="1"/>
  <c r="J28" i="1" s="1"/>
  <c r="W28" i="1" s="1"/>
  <c r="I29" i="1"/>
  <c r="J29" i="1" s="1"/>
  <c r="S29" i="1" s="1"/>
  <c r="I30" i="1"/>
  <c r="J30" i="1" s="1"/>
  <c r="S30" i="1" s="1"/>
  <c r="I31" i="1"/>
  <c r="J31" i="1" s="1"/>
  <c r="I32" i="1"/>
  <c r="J32" i="1" s="1"/>
  <c r="I33" i="1"/>
  <c r="J33" i="1" s="1"/>
  <c r="S33" i="1" s="1"/>
  <c r="I34" i="1"/>
  <c r="J34" i="1" s="1"/>
  <c r="S34" i="1" s="1"/>
  <c r="I35" i="1"/>
  <c r="J35" i="1" s="1"/>
  <c r="U35" i="1" s="1"/>
  <c r="I36" i="1"/>
  <c r="J36" i="1" s="1"/>
  <c r="W36" i="1" s="1"/>
  <c r="I37" i="1"/>
  <c r="J37" i="1" s="1"/>
  <c r="S37" i="1" s="1"/>
  <c r="I38" i="1"/>
  <c r="J38" i="1" s="1"/>
  <c r="S38" i="1" s="1"/>
  <c r="I39" i="1"/>
  <c r="J39" i="1" s="1"/>
  <c r="I40" i="1"/>
  <c r="J40" i="1" s="1"/>
  <c r="I41" i="1"/>
  <c r="J41" i="1" s="1"/>
  <c r="S41" i="1" s="1"/>
  <c r="I42" i="1"/>
  <c r="J42" i="1" s="1"/>
  <c r="S42" i="1" s="1"/>
  <c r="I43" i="1"/>
  <c r="J43" i="1" s="1"/>
  <c r="U43" i="1" s="1"/>
  <c r="I44" i="1"/>
  <c r="J44" i="1" s="1"/>
  <c r="W44" i="1" s="1"/>
  <c r="I45" i="1"/>
  <c r="J45" i="1" s="1"/>
  <c r="S45" i="1" s="1"/>
  <c r="I46" i="1"/>
  <c r="J46" i="1" s="1"/>
  <c r="S46" i="1" s="1"/>
  <c r="I47" i="1"/>
  <c r="J47" i="1" s="1"/>
  <c r="I48" i="1"/>
  <c r="J48" i="1" s="1"/>
  <c r="I49" i="1"/>
  <c r="J49" i="1" s="1"/>
  <c r="S49" i="1" s="1"/>
  <c r="I50" i="1"/>
  <c r="J50" i="1" s="1"/>
  <c r="S50" i="1" s="1"/>
  <c r="I51" i="1"/>
  <c r="J51" i="1" s="1"/>
  <c r="U51" i="1" s="1"/>
  <c r="I52" i="1"/>
  <c r="J52" i="1" s="1"/>
  <c r="W52" i="1" s="1"/>
  <c r="I53" i="1"/>
  <c r="J53" i="1" s="1"/>
  <c r="S53" i="1" s="1"/>
  <c r="I54" i="1"/>
  <c r="J54" i="1" s="1"/>
  <c r="S54" i="1" s="1"/>
  <c r="I55" i="1"/>
  <c r="J55" i="1" s="1"/>
  <c r="I56" i="1"/>
  <c r="J56" i="1" s="1"/>
  <c r="I57" i="1"/>
  <c r="J57" i="1" s="1"/>
  <c r="S57" i="1" s="1"/>
  <c r="I58" i="1"/>
  <c r="J58" i="1" s="1"/>
  <c r="S58" i="1" s="1"/>
  <c r="I59" i="1"/>
  <c r="J59" i="1" s="1"/>
  <c r="U59" i="1" s="1"/>
  <c r="I60" i="1"/>
  <c r="J60" i="1" s="1"/>
  <c r="W60" i="1" s="1"/>
  <c r="I61" i="1"/>
  <c r="J61" i="1" s="1"/>
  <c r="S61" i="1" s="1"/>
  <c r="I62" i="1"/>
  <c r="J62" i="1" s="1"/>
  <c r="S62" i="1" s="1"/>
  <c r="I63" i="1"/>
  <c r="J63" i="1" s="1"/>
  <c r="I64" i="1"/>
  <c r="J64" i="1" s="1"/>
  <c r="I65" i="1"/>
  <c r="J65" i="1" s="1"/>
  <c r="S65" i="1" s="1"/>
  <c r="I66" i="1"/>
  <c r="J66" i="1" s="1"/>
  <c r="S66" i="1" s="1"/>
  <c r="I67" i="1"/>
  <c r="J67" i="1" s="1"/>
  <c r="U67" i="1" s="1"/>
  <c r="I68" i="1"/>
  <c r="J68" i="1" s="1"/>
  <c r="W68" i="1" s="1"/>
  <c r="I69" i="1"/>
  <c r="J69" i="1" s="1"/>
  <c r="S69" i="1" s="1"/>
  <c r="I70" i="1"/>
  <c r="J70" i="1" s="1"/>
  <c r="S70" i="1" s="1"/>
  <c r="I71" i="1"/>
  <c r="J71" i="1" s="1"/>
  <c r="I72" i="1"/>
  <c r="J72" i="1" s="1"/>
  <c r="I73" i="1"/>
  <c r="J73" i="1" s="1"/>
  <c r="S73" i="1" s="1"/>
  <c r="I74" i="1"/>
  <c r="J74" i="1" s="1"/>
  <c r="S74" i="1" s="1"/>
  <c r="I75" i="1"/>
  <c r="J75" i="1" s="1"/>
  <c r="U75" i="1" s="1"/>
  <c r="I76" i="1"/>
  <c r="J76" i="1" s="1"/>
  <c r="W76" i="1" s="1"/>
  <c r="I77" i="1"/>
  <c r="J77" i="1" s="1"/>
  <c r="S77" i="1" s="1"/>
  <c r="I78" i="1"/>
  <c r="J78" i="1" s="1"/>
  <c r="S78" i="1" s="1"/>
  <c r="I79" i="1"/>
  <c r="J79" i="1" s="1"/>
  <c r="I80" i="1"/>
  <c r="J80" i="1" s="1"/>
  <c r="I81" i="1"/>
  <c r="J81" i="1" s="1"/>
  <c r="S81" i="1" s="1"/>
  <c r="I82" i="1"/>
  <c r="J82" i="1" s="1"/>
  <c r="S82" i="1" s="1"/>
  <c r="I83" i="1"/>
  <c r="J83" i="1" s="1"/>
  <c r="U83" i="1" s="1"/>
  <c r="I84" i="1"/>
  <c r="J84" i="1" s="1"/>
  <c r="W84" i="1" s="1"/>
  <c r="I85" i="1"/>
  <c r="J85" i="1" s="1"/>
  <c r="S85" i="1" s="1"/>
  <c r="I3" i="1"/>
  <c r="J3" i="1" s="1"/>
  <c r="U3" i="1" s="1"/>
  <c r="I4" i="1"/>
  <c r="J4" i="1" s="1"/>
  <c r="W4" i="1" s="1"/>
  <c r="I5" i="1"/>
  <c r="J5" i="1" s="1"/>
  <c r="I6" i="1"/>
  <c r="J6" i="1" s="1"/>
  <c r="S6" i="1" s="1"/>
  <c r="I7" i="1"/>
  <c r="J7" i="1" s="1"/>
  <c r="U7" i="1" s="1"/>
  <c r="I8" i="1"/>
  <c r="J8" i="1" s="1"/>
  <c r="I2" i="1"/>
  <c r="J2" i="1" s="1"/>
  <c r="O80" i="2" l="1"/>
  <c r="O72" i="2"/>
  <c r="O64" i="2"/>
  <c r="O56" i="2"/>
  <c r="O48" i="2"/>
  <c r="O40" i="2"/>
  <c r="O32" i="2"/>
  <c r="O24" i="2"/>
  <c r="O16" i="2"/>
  <c r="O8" i="2"/>
  <c r="O111" i="2"/>
  <c r="O79" i="2"/>
  <c r="O47" i="2"/>
  <c r="O15" i="2"/>
  <c r="O123" i="2"/>
  <c r="O115" i="2"/>
  <c r="O107" i="2"/>
  <c r="O99" i="2"/>
  <c r="O91" i="2"/>
  <c r="O83" i="2"/>
  <c r="O75" i="2"/>
  <c r="O67" i="2"/>
  <c r="O59" i="2"/>
  <c r="O51" i="2"/>
  <c r="O43" i="2"/>
  <c r="O35" i="2"/>
  <c r="O27" i="2"/>
  <c r="O19" i="2"/>
  <c r="O11" i="2"/>
  <c r="O103" i="2"/>
  <c r="O71" i="2"/>
  <c r="O39" i="2"/>
  <c r="O7" i="2"/>
  <c r="O102" i="2"/>
  <c r="O70" i="2"/>
  <c r="O38" i="2"/>
  <c r="O6" i="2"/>
  <c r="O18" i="2"/>
  <c r="O10" i="2"/>
  <c r="O127" i="2"/>
  <c r="O95" i="2"/>
  <c r="O63" i="2"/>
  <c r="O31" i="2"/>
  <c r="T4" i="2" a="1"/>
  <c r="T4" i="2" s="1"/>
  <c r="O126" i="2"/>
  <c r="O94" i="2"/>
  <c r="O62" i="2"/>
  <c r="O30" i="2"/>
  <c r="O2" i="2"/>
  <c r="U15" i="1"/>
  <c r="V15" i="1"/>
  <c r="T15" i="1"/>
  <c r="W15" i="1"/>
  <c r="X15" i="1"/>
  <c r="S15" i="1"/>
  <c r="U71" i="1"/>
  <c r="V71" i="1"/>
  <c r="W71" i="1"/>
  <c r="X71" i="1"/>
  <c r="T71" i="1"/>
  <c r="S71" i="1"/>
  <c r="U31" i="1"/>
  <c r="V31" i="1"/>
  <c r="W31" i="1"/>
  <c r="T31" i="1"/>
  <c r="X31" i="1"/>
  <c r="S31" i="1"/>
  <c r="AB12" i="1"/>
  <c r="U39" i="1"/>
  <c r="V39" i="1"/>
  <c r="W39" i="1"/>
  <c r="X39" i="1"/>
  <c r="S39" i="1"/>
  <c r="T39" i="1"/>
  <c r="U79" i="1"/>
  <c r="V79" i="1"/>
  <c r="T79" i="1"/>
  <c r="W79" i="1"/>
  <c r="X79" i="1"/>
  <c r="S79" i="1"/>
  <c r="U55" i="1"/>
  <c r="V55" i="1"/>
  <c r="S55" i="1"/>
  <c r="W55" i="1"/>
  <c r="X55" i="1"/>
  <c r="T55" i="1"/>
  <c r="U63" i="1"/>
  <c r="V63" i="1"/>
  <c r="W63" i="1"/>
  <c r="X63" i="1"/>
  <c r="S63" i="1"/>
  <c r="T63" i="1"/>
  <c r="U23" i="1"/>
  <c r="V23" i="1"/>
  <c r="S23" i="1"/>
  <c r="W23" i="1"/>
  <c r="T23" i="1"/>
  <c r="X23" i="1"/>
  <c r="W8" i="1"/>
  <c r="X8" i="1"/>
  <c r="V8" i="1"/>
  <c r="S8" i="1"/>
  <c r="T8" i="1"/>
  <c r="U8" i="1"/>
  <c r="AC9" i="1" s="1"/>
  <c r="U47" i="1"/>
  <c r="V47" i="1"/>
  <c r="W47" i="1"/>
  <c r="T47" i="1"/>
  <c r="X47" i="1"/>
  <c r="S47" i="1"/>
  <c r="S5" i="1"/>
  <c r="W80" i="1"/>
  <c r="X80" i="1"/>
  <c r="U80" i="1"/>
  <c r="S80" i="1"/>
  <c r="V80" i="1"/>
  <c r="T80" i="1"/>
  <c r="W72" i="1"/>
  <c r="X72" i="1"/>
  <c r="U72" i="1"/>
  <c r="S72" i="1"/>
  <c r="V72" i="1"/>
  <c r="T72" i="1"/>
  <c r="W64" i="1"/>
  <c r="X64" i="1"/>
  <c r="V64" i="1"/>
  <c r="S64" i="1"/>
  <c r="T64" i="1"/>
  <c r="U64" i="1"/>
  <c r="W56" i="1"/>
  <c r="X56" i="1"/>
  <c r="V56" i="1"/>
  <c r="S56" i="1"/>
  <c r="T56" i="1"/>
  <c r="U56" i="1"/>
  <c r="W48" i="1"/>
  <c r="X48" i="1"/>
  <c r="V48" i="1"/>
  <c r="S48" i="1"/>
  <c r="U48" i="1"/>
  <c r="T48" i="1"/>
  <c r="W40" i="1"/>
  <c r="U40" i="1"/>
  <c r="X40" i="1"/>
  <c r="V40" i="1"/>
  <c r="S40" i="1"/>
  <c r="T40" i="1"/>
  <c r="W32" i="1"/>
  <c r="X32" i="1"/>
  <c r="V32" i="1"/>
  <c r="U32" i="1"/>
  <c r="S32" i="1"/>
  <c r="T32" i="1"/>
  <c r="W24" i="1"/>
  <c r="X24" i="1"/>
  <c r="V24" i="1"/>
  <c r="U24" i="1"/>
  <c r="S24" i="1"/>
  <c r="T24" i="1"/>
  <c r="W16" i="1"/>
  <c r="X16" i="1"/>
  <c r="S16" i="1"/>
  <c r="V16" i="1"/>
  <c r="T16" i="1"/>
  <c r="U16" i="1"/>
  <c r="X5" i="1"/>
  <c r="S7" i="1"/>
  <c r="W5" i="1"/>
  <c r="U4" i="1"/>
  <c r="X2" i="1"/>
  <c r="T84" i="1"/>
  <c r="X82" i="1"/>
  <c r="V81" i="1"/>
  <c r="X78" i="1"/>
  <c r="V77" i="1"/>
  <c r="T76" i="1"/>
  <c r="X74" i="1"/>
  <c r="V73" i="1"/>
  <c r="X70" i="1"/>
  <c r="V69" i="1"/>
  <c r="T68" i="1"/>
  <c r="X66" i="1"/>
  <c r="V65" i="1"/>
  <c r="X62" i="1"/>
  <c r="V61" i="1"/>
  <c r="T60" i="1"/>
  <c r="X58" i="1"/>
  <c r="V57" i="1"/>
  <c r="X54" i="1"/>
  <c r="V53" i="1"/>
  <c r="T52" i="1"/>
  <c r="X50" i="1"/>
  <c r="V49" i="1"/>
  <c r="X46" i="1"/>
  <c r="V45" i="1"/>
  <c r="T44" i="1"/>
  <c r="X42" i="1"/>
  <c r="V41" i="1"/>
  <c r="X38" i="1"/>
  <c r="V37" i="1"/>
  <c r="T36" i="1"/>
  <c r="X34" i="1"/>
  <c r="V33" i="1"/>
  <c r="X30" i="1"/>
  <c r="V29" i="1"/>
  <c r="T28" i="1"/>
  <c r="X26" i="1"/>
  <c r="V25" i="1"/>
  <c r="X22" i="1"/>
  <c r="V21" i="1"/>
  <c r="T20" i="1"/>
  <c r="X18" i="1"/>
  <c r="V17" i="1"/>
  <c r="X14" i="1"/>
  <c r="V13" i="1"/>
  <c r="T12" i="1"/>
  <c r="X10" i="1"/>
  <c r="V9" i="1"/>
  <c r="X6" i="1"/>
  <c r="V5" i="1"/>
  <c r="T4" i="1"/>
  <c r="X85" i="1"/>
  <c r="AB8" i="1"/>
  <c r="W2" i="1"/>
  <c r="S84" i="1"/>
  <c r="W82" i="1"/>
  <c r="U81" i="1"/>
  <c r="W78" i="1"/>
  <c r="U77" i="1"/>
  <c r="S76" i="1"/>
  <c r="W74" i="1"/>
  <c r="U73" i="1"/>
  <c r="W70" i="1"/>
  <c r="U69" i="1"/>
  <c r="S68" i="1"/>
  <c r="W66" i="1"/>
  <c r="U65" i="1"/>
  <c r="W62" i="1"/>
  <c r="U61" i="1"/>
  <c r="S60" i="1"/>
  <c r="W58" i="1"/>
  <c r="U57" i="1"/>
  <c r="W54" i="1"/>
  <c r="U53" i="1"/>
  <c r="S52" i="1"/>
  <c r="W50" i="1"/>
  <c r="U49" i="1"/>
  <c r="W46" i="1"/>
  <c r="U45" i="1"/>
  <c r="S44" i="1"/>
  <c r="W42" i="1"/>
  <c r="U41" i="1"/>
  <c r="W38" i="1"/>
  <c r="U37" i="1"/>
  <c r="S36" i="1"/>
  <c r="W34" i="1"/>
  <c r="U33" i="1"/>
  <c r="W30" i="1"/>
  <c r="U29" i="1"/>
  <c r="S28" i="1"/>
  <c r="W26" i="1"/>
  <c r="U25" i="1"/>
  <c r="W22" i="1"/>
  <c r="U21" i="1"/>
  <c r="S20" i="1"/>
  <c r="W18" i="1"/>
  <c r="U17" i="1"/>
  <c r="W14" i="1"/>
  <c r="U13" i="1"/>
  <c r="S12" i="1"/>
  <c r="W10" i="1"/>
  <c r="U9" i="1"/>
  <c r="W6" i="1"/>
  <c r="U5" i="1"/>
  <c r="S4" i="1"/>
  <c r="W85" i="1"/>
  <c r="AB9" i="1"/>
  <c r="V2" i="1"/>
  <c r="X83" i="1"/>
  <c r="V82" i="1"/>
  <c r="T81" i="1"/>
  <c r="V78" i="1"/>
  <c r="T77" i="1"/>
  <c r="X75" i="1"/>
  <c r="V74" i="1"/>
  <c r="T73" i="1"/>
  <c r="V70" i="1"/>
  <c r="T69" i="1"/>
  <c r="X67" i="1"/>
  <c r="V66" i="1"/>
  <c r="T65" i="1"/>
  <c r="V62" i="1"/>
  <c r="T61" i="1"/>
  <c r="X59" i="1"/>
  <c r="V58" i="1"/>
  <c r="T57" i="1"/>
  <c r="V54" i="1"/>
  <c r="T53" i="1"/>
  <c r="X51" i="1"/>
  <c r="V50" i="1"/>
  <c r="T49" i="1"/>
  <c r="V46" i="1"/>
  <c r="T45" i="1"/>
  <c r="X43" i="1"/>
  <c r="V42" i="1"/>
  <c r="T41" i="1"/>
  <c r="V38" i="1"/>
  <c r="T37" i="1"/>
  <c r="X35" i="1"/>
  <c r="V34" i="1"/>
  <c r="T33" i="1"/>
  <c r="V30" i="1"/>
  <c r="T29" i="1"/>
  <c r="X27" i="1"/>
  <c r="V26" i="1"/>
  <c r="T25" i="1"/>
  <c r="V22" i="1"/>
  <c r="T21" i="1"/>
  <c r="X19" i="1"/>
  <c r="V18" i="1"/>
  <c r="T17" i="1"/>
  <c r="V14" i="1"/>
  <c r="T13" i="1"/>
  <c r="X11" i="1"/>
  <c r="V10" i="1"/>
  <c r="T9" i="1"/>
  <c r="X7" i="1"/>
  <c r="V6" i="1"/>
  <c r="AC10" i="1" s="1"/>
  <c r="T5" i="1"/>
  <c r="X3" i="1"/>
  <c r="V85" i="1"/>
  <c r="AB10" i="1"/>
  <c r="U2" i="1"/>
  <c r="W83" i="1"/>
  <c r="U82" i="1"/>
  <c r="U78" i="1"/>
  <c r="W75" i="1"/>
  <c r="U74" i="1"/>
  <c r="U70" i="1"/>
  <c r="W67" i="1"/>
  <c r="U66" i="1"/>
  <c r="U62" i="1"/>
  <c r="W59" i="1"/>
  <c r="U58" i="1"/>
  <c r="U54" i="1"/>
  <c r="W51" i="1"/>
  <c r="U50" i="1"/>
  <c r="U46" i="1"/>
  <c r="W43" i="1"/>
  <c r="U42" i="1"/>
  <c r="U38" i="1"/>
  <c r="W35" i="1"/>
  <c r="U34" i="1"/>
  <c r="U30" i="1"/>
  <c r="W27" i="1"/>
  <c r="U26" i="1"/>
  <c r="U22" i="1"/>
  <c r="W19" i="1"/>
  <c r="U18" i="1"/>
  <c r="U14" i="1"/>
  <c r="W11" i="1"/>
  <c r="U10" i="1"/>
  <c r="W7" i="1"/>
  <c r="U6" i="1"/>
  <c r="W3" i="1"/>
  <c r="U85" i="1"/>
  <c r="AB11" i="1"/>
  <c r="X84" i="1"/>
  <c r="V83" i="1"/>
  <c r="T82" i="1"/>
  <c r="T78" i="1"/>
  <c r="X76" i="1"/>
  <c r="V75" i="1"/>
  <c r="T74" i="1"/>
  <c r="T70" i="1"/>
  <c r="X68" i="1"/>
  <c r="V67" i="1"/>
  <c r="T66" i="1"/>
  <c r="T62" i="1"/>
  <c r="X60" i="1"/>
  <c r="V59" i="1"/>
  <c r="T58" i="1"/>
  <c r="T54" i="1"/>
  <c r="X52" i="1"/>
  <c r="V51" i="1"/>
  <c r="T50" i="1"/>
  <c r="T46" i="1"/>
  <c r="X44" i="1"/>
  <c r="V43" i="1"/>
  <c r="T42" i="1"/>
  <c r="T38" i="1"/>
  <c r="X36" i="1"/>
  <c r="V35" i="1"/>
  <c r="T34" i="1"/>
  <c r="T30" i="1"/>
  <c r="X28" i="1"/>
  <c r="V27" i="1"/>
  <c r="T26" i="1"/>
  <c r="T22" i="1"/>
  <c r="X20" i="1"/>
  <c r="V19" i="1"/>
  <c r="T18" i="1"/>
  <c r="T14" i="1"/>
  <c r="X12" i="1"/>
  <c r="V11" i="1"/>
  <c r="T10" i="1"/>
  <c r="V7" i="1"/>
  <c r="T6" i="1"/>
  <c r="AC8" i="1" s="1"/>
  <c r="X4" i="1"/>
  <c r="V3" i="1"/>
  <c r="T85" i="1"/>
  <c r="AB7" i="1"/>
  <c r="S4" i="2" l="1"/>
  <c r="AC11" i="1"/>
  <c r="A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<sst xmlns="http://schemas.openxmlformats.org/spreadsheetml/2006/main" count="45" uniqueCount="26">
  <si>
    <t>Pred_pKD</t>
  </si>
  <si>
    <t>True_pKD</t>
  </si>
  <si>
    <t>TrueKD</t>
  </si>
  <si>
    <t>PredKD</t>
  </si>
  <si>
    <t>KB</t>
  </si>
  <si>
    <t>T</t>
  </si>
  <si>
    <t>kj2kkal</t>
  </si>
  <si>
    <t>predG</t>
  </si>
  <si>
    <t>TrueG</t>
  </si>
  <si>
    <t>Corr_P</t>
  </si>
  <si>
    <t>PRODIGY</t>
  </si>
  <si>
    <t>DFIRE</t>
  </si>
  <si>
    <t>CP_PIE</t>
  </si>
  <si>
    <t>ISLAND</t>
  </si>
  <si>
    <t>PPI-Affinity</t>
  </si>
  <si>
    <t>MAE</t>
  </si>
  <si>
    <t>predG_abs</t>
  </si>
  <si>
    <t>PRODIGY_abs</t>
  </si>
  <si>
    <t>DFIRE_abs</t>
  </si>
  <si>
    <t>CP_PIE_abs</t>
  </si>
  <si>
    <t>ISLAND_abs</t>
  </si>
  <si>
    <t>PPI-Affinity_abs</t>
  </si>
  <si>
    <t>RMSE</t>
  </si>
  <si>
    <t>PPA-Net</t>
  </si>
  <si>
    <t>test 2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</si>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</sst>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70" formatCode="0.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0" borderId="0" xfId="0" applyNumberFormat="1"/>
    <xf numFmtId="166" fontId="0" fillId="0" borderId="0" xfId="0" applyNumberFormat="1"/>
    <xf numFmtId="0" fontId="1" fillId="0" borderId="0" xfId="0" applyFont="1"/>
    <xf numFmtId="17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92CB-B6D2-460C-AAAF-2CDEB785247D}">
  <dimension ref="A1:AD85"/>
  <sheetViews>
    <sheetView tabSelected="1" topLeftCell="J1" workbookViewId="0">
      <selection activeCell="AB3" sqref="AB3:AD3"/>
    </sheetView>
  </sheetViews>
  <sheetFormatPr defaultRowHeight="14.4" x14ac:dyDescent="0.3"/>
  <cols>
    <col min="4" max="4" width="9.88671875" bestFit="1" customWidth="1"/>
    <col min="5" max="5" width="12.109375" bestFit="1" customWidth="1"/>
    <col min="6" max="7" width="11.44140625" bestFit="1" customWidth="1"/>
    <col min="10" max="10" width="9.6640625" bestFit="1" customWidth="1"/>
    <col min="18" max="18" width="12.33203125" customWidth="1"/>
    <col min="19" max="19" width="14" customWidth="1"/>
    <col min="20" max="20" width="13.33203125" customWidth="1"/>
    <col min="21" max="21" width="13" customWidth="1"/>
    <col min="22" max="22" width="11.21875" customWidth="1"/>
  </cols>
  <sheetData>
    <row r="1" spans="1:30" x14ac:dyDescent="0.3">
      <c r="B1" t="s">
        <v>0</v>
      </c>
      <c r="C1" t="s">
        <v>1</v>
      </c>
      <c r="D1" s="1" t="s">
        <v>6</v>
      </c>
      <c r="E1" s="1" t="s">
        <v>5</v>
      </c>
      <c r="F1" s="1" t="s">
        <v>4</v>
      </c>
      <c r="H1" t="s">
        <v>3</v>
      </c>
      <c r="I1" t="s">
        <v>2</v>
      </c>
      <c r="J1" t="s">
        <v>8</v>
      </c>
      <c r="L1" t="s">
        <v>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30" x14ac:dyDescent="0.3">
      <c r="A2">
        <v>0</v>
      </c>
      <c r="B2">
        <v>9.07</v>
      </c>
      <c r="C2">
        <v>9.0499999979017502</v>
      </c>
      <c r="D2" s="1">
        <v>4200</v>
      </c>
      <c r="E2" s="1">
        <v>300</v>
      </c>
      <c r="F2" s="1">
        <v>8.3140000000000001</v>
      </c>
      <c r="H2">
        <f>10^(-B2)</f>
        <v>8.5113803820237469E-10</v>
      </c>
      <c r="I2">
        <f>10^(-C2)</f>
        <v>8.9125094243973256E-10</v>
      </c>
      <c r="J2" s="3">
        <f>$F$2*$E$2*LN(I2)/$D$2</f>
        <v>-12.375029767954418</v>
      </c>
      <c r="L2" s="3">
        <f>$F$2*$E$2*LN(H2)/$D$2</f>
        <v>-12.402377902913797</v>
      </c>
      <c r="M2">
        <v>-10.9</v>
      </c>
      <c r="N2">
        <v>-23.544</v>
      </c>
      <c r="O2">
        <v>1.242985</v>
      </c>
      <c r="P2">
        <v>-11.1</v>
      </c>
      <c r="Q2">
        <v>-11.6</v>
      </c>
      <c r="S2">
        <f>ABS($J2-L2)</f>
        <v>2.7348134959378712E-2</v>
      </c>
      <c r="T2">
        <f>ABS($J2-M2)</f>
        <v>1.4750297679544175</v>
      </c>
      <c r="U2">
        <f>ABS($J2-N2)</f>
        <v>11.168970232045583</v>
      </c>
      <c r="V2">
        <f>ABS($J2-O2)</f>
        <v>13.618014767954417</v>
      </c>
      <c r="W2">
        <f>ABS($J2-P2)</f>
        <v>1.2750297679544182</v>
      </c>
      <c r="X2">
        <f>ABS($J2-Q2)</f>
        <v>0.77502976795441825</v>
      </c>
    </row>
    <row r="3" spans="1:30" x14ac:dyDescent="0.3">
      <c r="A3">
        <v>1</v>
      </c>
      <c r="B3">
        <v>6.65</v>
      </c>
      <c r="C3">
        <v>7.8499999872420796</v>
      </c>
      <c r="H3">
        <f>10^(-B3)</f>
        <v>2.2387211385683346E-7</v>
      </c>
      <c r="I3">
        <f>10^(-C3)</f>
        <v>1.4125375861177346E-8</v>
      </c>
      <c r="J3" s="3">
        <f>$F$2*$E$2*LN(I3)/$D$2</f>
        <v>-10.734141827965241</v>
      </c>
      <c r="L3" s="3">
        <f>$F$2*$E$2*LN(H3)/$D$2</f>
        <v>-9.0932539199974372</v>
      </c>
      <c r="M3">
        <v>-12.5</v>
      </c>
      <c r="N3">
        <v>-43.640999999999998</v>
      </c>
      <c r="O3">
        <v>1.8107359999999999</v>
      </c>
      <c r="P3">
        <v>-10.199999999999999</v>
      </c>
      <c r="Q3">
        <v>-9.9</v>
      </c>
      <c r="S3">
        <f>ABS($J3-L3)</f>
        <v>1.6408879079678034</v>
      </c>
      <c r="T3">
        <f>ABS($J3-M3)</f>
        <v>1.7658581720347595</v>
      </c>
      <c r="U3">
        <f>ABS($J3-N3)</f>
        <v>32.906858172034759</v>
      </c>
      <c r="V3">
        <f>ABS($J3-O3)</f>
        <v>12.544877827965241</v>
      </c>
      <c r="W3">
        <f>ABS($J3-P3)</f>
        <v>0.53414182796524123</v>
      </c>
      <c r="X3">
        <f>ABS($J3-Q3)</f>
        <v>0.83414182796524017</v>
      </c>
      <c r="AB3" t="s">
        <v>9</v>
      </c>
      <c r="AC3" t="s">
        <v>15</v>
      </c>
      <c r="AD3" t="s">
        <v>22</v>
      </c>
    </row>
    <row r="4" spans="1:30" x14ac:dyDescent="0.3">
      <c r="A4">
        <v>2</v>
      </c>
      <c r="B4">
        <v>7.66</v>
      </c>
      <c r="C4">
        <v>8.5199999632910899</v>
      </c>
      <c r="H4">
        <f>10^(-B4)</f>
        <v>2.1877616239495494E-8</v>
      </c>
      <c r="I4">
        <f>10^(-C4)</f>
        <v>3.0199519756646209E-9</v>
      </c>
      <c r="J4" s="3">
        <f>$F$2*$E$2*LN(I4)/$D$2</f>
        <v>-11.650304220236798</v>
      </c>
      <c r="L4" s="3">
        <f>$F$2*$E$2*LN(H4)/$D$2</f>
        <v>-10.474334590553438</v>
      </c>
      <c r="M4">
        <v>-10.5</v>
      </c>
      <c r="N4">
        <v>-50.100999999999999</v>
      </c>
      <c r="O4">
        <v>2.9268700000000001</v>
      </c>
      <c r="P4">
        <v>-10.9</v>
      </c>
      <c r="Q4">
        <v>-10.1</v>
      </c>
      <c r="S4">
        <f>ABS($J4-L4)</f>
        <v>1.1759696296833599</v>
      </c>
      <c r="T4">
        <f>ABS($J4-M4)</f>
        <v>1.1503042202367979</v>
      </c>
      <c r="U4">
        <f>ABS($J4-N4)</f>
        <v>38.450695779763201</v>
      </c>
      <c r="V4">
        <f>ABS($J4-O4)</f>
        <v>14.577174220236799</v>
      </c>
      <c r="W4">
        <f>ABS($J4-P4)</f>
        <v>0.75030422023679755</v>
      </c>
      <c r="X4">
        <f>ABS($J4-Q4)</f>
        <v>1.5503042202367983</v>
      </c>
      <c r="AB4" s="6" t="s">
        <v>25</v>
      </c>
      <c r="AC4" s="6"/>
      <c r="AD4" s="6"/>
    </row>
    <row r="5" spans="1:30" x14ac:dyDescent="0.3">
      <c r="A5">
        <v>3</v>
      </c>
      <c r="B5">
        <v>8.0299999999999994</v>
      </c>
      <c r="C5">
        <v>8.2200000247032499</v>
      </c>
      <c r="H5">
        <f>10^(-B5)</f>
        <v>9.3325430079698966E-9</v>
      </c>
      <c r="I5">
        <f>10^(-C5)</f>
        <v>6.025595517999641E-9</v>
      </c>
      <c r="J5" s="3">
        <f>$F$2*$E$2*LN(I5)/$D$2</f>
        <v>-11.240082322858925</v>
      </c>
      <c r="L5" s="3">
        <f>$F$2*$E$2*LN(H5)/$D$2</f>
        <v>-10.980275034222467</v>
      </c>
      <c r="M5">
        <v>-13.1</v>
      </c>
      <c r="N5">
        <v>-30.393000000000001</v>
      </c>
      <c r="O5">
        <v>1.5571809999999999</v>
      </c>
      <c r="P5">
        <v>-10.8</v>
      </c>
      <c r="Q5">
        <v>-12</v>
      </c>
      <c r="S5">
        <f>ABS($J5-L5)</f>
        <v>0.2598072886364573</v>
      </c>
      <c r="T5">
        <f>ABS($J5-M5)</f>
        <v>1.859917677141075</v>
      </c>
      <c r="U5">
        <f>ABS($J5-N5)</f>
        <v>19.152917677141076</v>
      </c>
      <c r="V5">
        <f>ABS($J5-O5)</f>
        <v>12.797263322858925</v>
      </c>
      <c r="W5">
        <f>ABS($J5-P5)</f>
        <v>0.4400823228589239</v>
      </c>
      <c r="X5">
        <f>ABS($J5-Q5)</f>
        <v>0.75991767714107539</v>
      </c>
      <c r="AA5" s="4" t="s">
        <v>23</v>
      </c>
      <c r="AB5" s="2">
        <v>0.60077571828832377</v>
      </c>
      <c r="AC5" s="2">
        <v>1.5964202973440809</v>
      </c>
      <c r="AD5" s="2">
        <v>1.95147602294575</v>
      </c>
    </row>
    <row r="6" spans="1:30" x14ac:dyDescent="0.3">
      <c r="A6">
        <v>4</v>
      </c>
      <c r="B6">
        <v>9.31</v>
      </c>
      <c r="C6">
        <v>10.5699998747062</v>
      </c>
      <c r="H6">
        <f>10^(-B6)</f>
        <v>4.8977881936844456E-10</v>
      </c>
      <c r="I6">
        <f>10^(-C6)</f>
        <v>2.6915355804338301E-11</v>
      </c>
      <c r="J6" s="3">
        <f>$F$2*$E$2*LN(I6)/$D$2</f>
        <v>-14.453487638352566</v>
      </c>
      <c r="L6" s="3">
        <f>$F$2*$E$2*LN(H6)/$D$2</f>
        <v>-12.73055548799641</v>
      </c>
      <c r="M6">
        <v>-10.199999999999999</v>
      </c>
      <c r="N6">
        <v>-38.640999999999998</v>
      </c>
      <c r="O6">
        <v>1.8483039999999999</v>
      </c>
      <c r="P6">
        <v>-11.7</v>
      </c>
      <c r="Q6">
        <v>-11.8</v>
      </c>
      <c r="S6">
        <f>ABS($J6-L6)</f>
        <v>1.7229321503561561</v>
      </c>
      <c r="T6">
        <f>ABS($J6-M6)</f>
        <v>4.253487638352567</v>
      </c>
      <c r="U6">
        <f>ABS($J6-N6)</f>
        <v>24.187512361647432</v>
      </c>
      <c r="V6">
        <f>ABS($J6-O6)</f>
        <v>16.301791638352565</v>
      </c>
      <c r="W6">
        <f>ABS($J6-P6)</f>
        <v>2.753487638352567</v>
      </c>
      <c r="X6">
        <f>ABS($J6-Q6)</f>
        <v>2.6534876383525656</v>
      </c>
      <c r="AB6" s="6" t="s">
        <v>24</v>
      </c>
      <c r="AC6" s="6"/>
      <c r="AD6" s="6"/>
    </row>
    <row r="7" spans="1:30" x14ac:dyDescent="0.3">
      <c r="A7">
        <v>5</v>
      </c>
      <c r="B7">
        <v>5.95</v>
      </c>
      <c r="C7">
        <v>4.8200001012959799</v>
      </c>
      <c r="H7">
        <f>10^(-B7)</f>
        <v>1.1220184543019616E-6</v>
      </c>
      <c r="I7">
        <f>10^(-C7)</f>
        <v>1.5135608954092663E-5</v>
      </c>
      <c r="J7" s="3">
        <f>$F$2*$E$2*LN(I7)/$D$2</f>
        <v>-6.5908999722552943</v>
      </c>
      <c r="L7" s="3">
        <f>$F$2*$E$2*LN(H7)/$D$2</f>
        <v>-8.1360692968398105</v>
      </c>
      <c r="M7">
        <v>-6.6</v>
      </c>
      <c r="N7">
        <v>-24.896000000000001</v>
      </c>
      <c r="O7">
        <v>1.4430639999999999</v>
      </c>
      <c r="P7">
        <v>-9.8000000000000007</v>
      </c>
      <c r="Q7">
        <v>-7.4</v>
      </c>
      <c r="S7">
        <f>ABS($J7-L7)</f>
        <v>1.5451693245845162</v>
      </c>
      <c r="T7">
        <f>ABS($J7-M7)</f>
        <v>9.100027744705308E-3</v>
      </c>
      <c r="U7">
        <f>ABS($J7-N7)</f>
        <v>18.305100027744707</v>
      </c>
      <c r="V7">
        <f>ABS($J7-O7)</f>
        <v>8.0339639722552949</v>
      </c>
      <c r="W7">
        <f>ABS($J7-P7)</f>
        <v>3.2091000277447064</v>
      </c>
      <c r="X7">
        <f>ABS($J7-Q7)</f>
        <v>0.80910002774470602</v>
      </c>
      <c r="AA7" s="4" t="s">
        <v>23</v>
      </c>
      <c r="AB7" s="2">
        <f>PEARSON(L2:L85,J2:J85)</f>
        <v>0.55133094212076761</v>
      </c>
      <c r="AC7" s="2">
        <f>SUMPRODUCT(S2:S85)/COUNT(S2:S85)</f>
        <v>1.7471875010130555</v>
      </c>
      <c r="AD7" s="2" cm="1">
        <f t="array" ref="AD7">SQRT(SUMSQ($J2:$J85-L2:L85) / COUNT($J2:$J85))</f>
        <v>2.279035257253422</v>
      </c>
    </row>
    <row r="8" spans="1:30" x14ac:dyDescent="0.3">
      <c r="A8">
        <v>6</v>
      </c>
      <c r="B8">
        <v>5.41</v>
      </c>
      <c r="C8">
        <v>4.8200001012959799</v>
      </c>
      <c r="H8">
        <f>10^(-B8)</f>
        <v>3.8904514499428E-6</v>
      </c>
      <c r="I8">
        <f>10^(-C8)</f>
        <v>1.5135608954092663E-5</v>
      </c>
      <c r="J8" s="3">
        <f>$F$2*$E$2*LN(I8)/$D$2</f>
        <v>-6.5908999722552943</v>
      </c>
      <c r="L8" s="3">
        <f>$F$2*$E$2*LN(H8)/$D$2</f>
        <v>-7.3976697304039298</v>
      </c>
      <c r="M8">
        <v>-7.3</v>
      </c>
      <c r="N8">
        <v>-19.466000000000001</v>
      </c>
      <c r="O8">
        <v>1.510419</v>
      </c>
      <c r="Q8">
        <v>-9.3000000000000007</v>
      </c>
      <c r="S8">
        <f>ABS($J8-L8)</f>
        <v>0.8067697581486355</v>
      </c>
      <c r="T8">
        <f>ABS($J8-M8)</f>
        <v>0.70910002774470549</v>
      </c>
      <c r="U8">
        <f>ABS($J8-N8)</f>
        <v>12.875100027744708</v>
      </c>
      <c r="V8">
        <f>ABS($J8-O8)</f>
        <v>8.1013189722552941</v>
      </c>
      <c r="W8">
        <f>ABS($J8-P8)</f>
        <v>6.5908999722552943</v>
      </c>
      <c r="X8">
        <f>ABS($J8-Q8)</f>
        <v>2.7091000277447064</v>
      </c>
      <c r="AA8" t="s">
        <v>10</v>
      </c>
      <c r="AB8" s="2">
        <f>PEARSON(M2:M85,$J$2:$J$85)</f>
        <v>0.27601052799262754</v>
      </c>
      <c r="AC8" s="2">
        <f>SUMPRODUCT(T2:T85)/COUNT(T2:T85)</f>
        <v>2.472117396158708</v>
      </c>
      <c r="AD8" s="2" cm="1">
        <f t="array" ref="AD8">SQRT(SUMSQ($J$2:$J$85-M$2:M$85) / COUNT($J$2:$J$85))</f>
        <v>3.5218224165582623</v>
      </c>
    </row>
    <row r="9" spans="1:30" x14ac:dyDescent="0.3">
      <c r="A9">
        <v>7</v>
      </c>
      <c r="B9">
        <v>7.63</v>
      </c>
      <c r="C9">
        <v>9.3999999796517901</v>
      </c>
      <c r="H9">
        <f>10^(-B9)</f>
        <v>2.3442288153199181E-8</v>
      </c>
      <c r="I9">
        <f>10^(-C9)</f>
        <v>3.9810718920620556E-10</v>
      </c>
      <c r="J9" s="3">
        <f>$F$2*$E$2*LN(I9)/$D$2</f>
        <v>-12.853622054578112</v>
      </c>
      <c r="L9" s="3">
        <f>$F$2*$E$2*LN(H9)/$D$2</f>
        <v>-10.433312392418111</v>
      </c>
      <c r="M9">
        <v>-11.1</v>
      </c>
      <c r="N9">
        <v>-29.19</v>
      </c>
      <c r="O9">
        <v>1.3203370000000001</v>
      </c>
      <c r="P9">
        <v>-10.199999999999999</v>
      </c>
      <c r="Q9">
        <v>-10</v>
      </c>
      <c r="S9">
        <f>ABS($J9-L9)</f>
        <v>2.4203096621600011</v>
      </c>
      <c r="T9">
        <f>ABS($J9-M9)</f>
        <v>1.7536220545781127</v>
      </c>
      <c r="U9">
        <f>ABS($J9-N9)</f>
        <v>16.336377945421887</v>
      </c>
      <c r="V9">
        <f>ABS($J9-O9)</f>
        <v>14.173959054578113</v>
      </c>
      <c r="W9">
        <f>ABS($J9-P9)</f>
        <v>2.6536220545781131</v>
      </c>
      <c r="X9">
        <f>ABS($J9-Q9)</f>
        <v>2.8536220545781124</v>
      </c>
      <c r="AA9" t="s">
        <v>11</v>
      </c>
      <c r="AB9" s="2">
        <f>PEARSON(N2:N85,$J$2:$J$85)</f>
        <v>7.653832382700318E-2</v>
      </c>
      <c r="AC9" s="2">
        <f>SUMPRODUCT(U2:U85)/COUNT(U2:U85)</f>
        <v>25.045878516812543</v>
      </c>
      <c r="AD9" s="2" cm="1">
        <f t="array" ref="AD9">SQRT(SUMSQ($J$2:$J$85-N$2:N$85) / COUNT($J$2:$J$85))</f>
        <v>29.169859471680137</v>
      </c>
    </row>
    <row r="10" spans="1:30" x14ac:dyDescent="0.3">
      <c r="A10">
        <v>8</v>
      </c>
      <c r="B10">
        <v>9.25</v>
      </c>
      <c r="C10">
        <v>9.0000000188166194</v>
      </c>
      <c r="H10">
        <f>10^(-B10)</f>
        <v>5.6234132519034889E-10</v>
      </c>
      <c r="I10">
        <f>10^(-C10)</f>
        <v>9.9999995667313075E-10</v>
      </c>
      <c r="J10" s="3">
        <f>$F$2*$E$2*LN(I10)/$D$2</f>
        <v>-12.306659466328004</v>
      </c>
      <c r="L10" s="3">
        <f>$F$2*$E$2*LN(H10)/$D$2</f>
        <v>-12.648511091725757</v>
      </c>
      <c r="M10">
        <v>-13</v>
      </c>
      <c r="N10">
        <v>-74.013999999999996</v>
      </c>
      <c r="O10">
        <v>4.5265490000000002</v>
      </c>
      <c r="P10">
        <v>-9.8000000000000007</v>
      </c>
      <c r="Q10">
        <v>-9.1</v>
      </c>
      <c r="S10">
        <f>ABS($J10-L10)</f>
        <v>0.34185162539775327</v>
      </c>
      <c r="T10">
        <f>ABS($J10-M10)</f>
        <v>0.69334053367199644</v>
      </c>
      <c r="U10">
        <f>ABS($J10-N10)</f>
        <v>61.707340533671996</v>
      </c>
      <c r="V10">
        <f>ABS($J10-O10)</f>
        <v>16.833208466328003</v>
      </c>
      <c r="W10">
        <f>ABS($J10-P10)</f>
        <v>2.5066594663280028</v>
      </c>
      <c r="X10">
        <f>ABS($J10-Q10)</f>
        <v>3.2066594663280039</v>
      </c>
      <c r="AA10" t="s">
        <v>12</v>
      </c>
      <c r="AB10" s="2">
        <f>PEARSON(O2:O85,$J$2:$J$85)</f>
        <v>-9.6078103803900639E-2</v>
      </c>
      <c r="AC10" s="2">
        <f>SUMPRODUCT(V2:V85)/COUNT(V2:V85)</f>
        <v>10.896606030806517</v>
      </c>
      <c r="AD10" s="2" cm="1">
        <f t="array" ref="AD10">SQRT(SUMSQ($J$2:$J$85-O$2:O$85) / COUNT($J$2:$J$85))</f>
        <v>11.265739460445227</v>
      </c>
    </row>
    <row r="11" spans="1:30" x14ac:dyDescent="0.3">
      <c r="A11">
        <v>9</v>
      </c>
      <c r="B11">
        <v>10.31</v>
      </c>
      <c r="C11">
        <v>9.8899999028402004</v>
      </c>
      <c r="H11">
        <f>10^(-B11)</f>
        <v>4.8977881936844399E-11</v>
      </c>
      <c r="I11">
        <f>10^(-C11)</f>
        <v>1.2882498398986844E-10</v>
      </c>
      <c r="J11" s="3">
        <f>$F$2*$E$2*LN(I11)/$D$2</f>
        <v>-13.523651185755778</v>
      </c>
      <c r="L11" s="3">
        <f>$F$2*$E$2*LN(H11)/$D$2</f>
        <v>-14.097962092507304</v>
      </c>
      <c r="M11">
        <v>-11.5</v>
      </c>
      <c r="N11">
        <v>-27.963999999999999</v>
      </c>
      <c r="O11">
        <v>1.6753960000000001</v>
      </c>
      <c r="P11">
        <v>-10.7</v>
      </c>
      <c r="Q11">
        <v>-13.9</v>
      </c>
      <c r="S11">
        <f>ABS($J11-L11)</f>
        <v>0.57431090675152596</v>
      </c>
      <c r="T11">
        <f>ABS($J11-M11)</f>
        <v>2.023651185755778</v>
      </c>
      <c r="U11">
        <f>ABS($J11-N11)</f>
        <v>14.440348814244221</v>
      </c>
      <c r="V11">
        <f>ABS($J11-O11)</f>
        <v>15.199047185755777</v>
      </c>
      <c r="W11">
        <f>ABS($J11-P11)</f>
        <v>2.8236511857557787</v>
      </c>
      <c r="X11">
        <f>ABS($J11-Q11)</f>
        <v>0.3763488142442224</v>
      </c>
      <c r="AA11" t="s">
        <v>13</v>
      </c>
      <c r="AB11" s="2">
        <f>PEARSON(P2:P85,$J$2:$J$85)</f>
        <v>0.28407458633374122</v>
      </c>
      <c r="AC11" s="2">
        <f>SUMPRODUCT(W2:W85)/COUNT(W2:W85)</f>
        <v>2.3018363315987407</v>
      </c>
      <c r="AD11" s="2" cm="1">
        <f t="array" ref="AD11">SQRT(SUMSQ($J$2:$J$85-P$2:P$85) / COUNT($J$2:$J$85))</f>
        <v>2.8486151417342089</v>
      </c>
    </row>
    <row r="12" spans="1:30" x14ac:dyDescent="0.3">
      <c r="A12">
        <v>10</v>
      </c>
      <c r="B12">
        <v>5.31</v>
      </c>
      <c r="C12">
        <v>5.4699999575567997</v>
      </c>
      <c r="H12">
        <f>10^(-B12)</f>
        <v>4.8977881936844583E-6</v>
      </c>
      <c r="I12">
        <f>10^(-C12)</f>
        <v>3.3884418925413146E-6</v>
      </c>
      <c r="J12" s="3">
        <f>$F$2*$E$2*LN(I12)/$D$2</f>
        <v>-7.4797140686374703</v>
      </c>
      <c r="L12" s="3">
        <f>$F$2*$E$2*LN(H12)/$D$2</f>
        <v>-7.260929069952839</v>
      </c>
      <c r="M12">
        <v>-9.1</v>
      </c>
      <c r="N12">
        <v>-24.170999999999999</v>
      </c>
      <c r="O12">
        <v>1.5462210000000001</v>
      </c>
      <c r="P12">
        <v>-9.9</v>
      </c>
      <c r="Q12">
        <v>-7.7</v>
      </c>
      <c r="S12">
        <f>ABS($J12-L12)</f>
        <v>0.2187849986846313</v>
      </c>
      <c r="T12">
        <f>ABS($J12-M12)</f>
        <v>1.6202859313625293</v>
      </c>
      <c r="U12">
        <f>ABS($J12-N12)</f>
        <v>16.691285931362529</v>
      </c>
      <c r="V12">
        <f>ABS($J12-O12)</f>
        <v>9.0259350686374695</v>
      </c>
      <c r="W12">
        <f>ABS($J12-P12)</f>
        <v>2.42028593136253</v>
      </c>
      <c r="X12">
        <f>ABS($J12-Q12)</f>
        <v>0.22028593136252983</v>
      </c>
      <c r="AA12" t="s">
        <v>14</v>
      </c>
      <c r="AB12" s="2">
        <f>PEARSON(Q2:Q85,$J$2:$J$85)</f>
        <v>0.49184917580974091</v>
      </c>
      <c r="AC12" s="2">
        <f>SUMPRODUCT(X2:X85)/COUNT(X2:X85)</f>
        <v>1.8277450619373077</v>
      </c>
      <c r="AD12" s="2" cm="1">
        <f t="array" ref="AD12">SQRT(SUMSQ($J$2:$J$85-Q$2:Q$85) / COUNT($J$2:$J$85))</f>
        <v>2.399780255156315</v>
      </c>
    </row>
    <row r="13" spans="1:30" x14ac:dyDescent="0.3">
      <c r="A13">
        <v>11</v>
      </c>
      <c r="B13">
        <v>9.02</v>
      </c>
      <c r="C13">
        <v>7.8899999705101802</v>
      </c>
      <c r="H13">
        <f>10^(-B13)</f>
        <v>9.5499258602143329E-10</v>
      </c>
      <c r="I13">
        <f>10^(-C13)</f>
        <v>1.2882496391689123E-8</v>
      </c>
      <c r="J13" s="3">
        <f>$F$2*$E$2*LN(I13)/$D$2</f>
        <v>-10.788838069266367</v>
      </c>
      <c r="L13" s="3">
        <f>$F$2*$E$2*LN(H13)/$D$2</f>
        <v>-12.33400757268825</v>
      </c>
      <c r="M13">
        <v>-11.4</v>
      </c>
      <c r="N13">
        <v>-51.790999999999997</v>
      </c>
      <c r="O13">
        <v>2.7007110000000001</v>
      </c>
      <c r="P13">
        <v>-10.4</v>
      </c>
      <c r="Q13">
        <v>-10</v>
      </c>
      <c r="S13">
        <f>ABS($J13-L13)</f>
        <v>1.5451695034218833</v>
      </c>
      <c r="T13">
        <f>ABS($J13-M13)</f>
        <v>0.61116193073363334</v>
      </c>
      <c r="U13">
        <f>ABS($J13-N13)</f>
        <v>41.002161930733628</v>
      </c>
      <c r="V13">
        <f>ABS($J13-O13)</f>
        <v>13.489549069266367</v>
      </c>
      <c r="W13">
        <f>ABS($J13-P13)</f>
        <v>0.38883806926636666</v>
      </c>
      <c r="X13">
        <f>ABS($J13-Q13)</f>
        <v>0.78883806926636701</v>
      </c>
    </row>
    <row r="14" spans="1:30" x14ac:dyDescent="0.3">
      <c r="A14">
        <v>12</v>
      </c>
      <c r="B14">
        <v>6.22</v>
      </c>
      <c r="C14">
        <v>5.0200000176364998</v>
      </c>
      <c r="H14">
        <f>10^(-B14)</f>
        <v>6.0255958607435721E-7</v>
      </c>
      <c r="I14">
        <f>10^(-C14)</f>
        <v>9.5499254723962478E-6</v>
      </c>
      <c r="J14" s="3">
        <f>$F$2*$E$2*LN(I14)/$D$2</f>
        <v>-6.8643811787609472</v>
      </c>
      <c r="L14" s="3">
        <f>$F$2*$E$2*LN(H14)/$D$2</f>
        <v>-8.5052690800577526</v>
      </c>
      <c r="M14">
        <v>-8.3000000000000007</v>
      </c>
      <c r="N14">
        <v>-17.09</v>
      </c>
      <c r="O14">
        <v>1.205209</v>
      </c>
      <c r="P14">
        <v>-10</v>
      </c>
      <c r="Q14">
        <v>-5.8</v>
      </c>
      <c r="S14">
        <f>ABS($J14-L14)</f>
        <v>1.6408879012968054</v>
      </c>
      <c r="T14">
        <f>ABS($J14-M14)</f>
        <v>1.4356188212390535</v>
      </c>
      <c r="U14">
        <f>ABS($J14-N14)</f>
        <v>10.225618821239053</v>
      </c>
      <c r="V14">
        <f>ABS($J14-O14)</f>
        <v>8.0695901787609472</v>
      </c>
      <c r="W14">
        <f>ABS($J14-P14)</f>
        <v>3.1356188212390528</v>
      </c>
      <c r="X14">
        <f>ABS($J14-Q14)</f>
        <v>1.0643811787609474</v>
      </c>
    </row>
    <row r="15" spans="1:30" x14ac:dyDescent="0.3">
      <c r="A15">
        <v>13</v>
      </c>
      <c r="B15">
        <v>5.62</v>
      </c>
      <c r="C15">
        <v>4.8299999689588704</v>
      </c>
      <c r="H15">
        <f>10^(-B15)</f>
        <v>2.3988329190194872E-6</v>
      </c>
      <c r="I15">
        <f>10^(-C15)</f>
        <v>1.4791084938872496E-5</v>
      </c>
      <c r="J15" s="3">
        <f>$F$2*$E$2*LN(I15)/$D$2</f>
        <v>-6.6045738573417649</v>
      </c>
      <c r="L15" s="3">
        <f>$F$2*$E$2*LN(H15)/$D$2</f>
        <v>-7.6848251173512168</v>
      </c>
      <c r="M15">
        <v>-6</v>
      </c>
      <c r="N15">
        <v>-16.88</v>
      </c>
      <c r="O15">
        <v>0.77158199999999999</v>
      </c>
      <c r="P15">
        <v>-9.4</v>
      </c>
      <c r="Q15">
        <v>-6.1</v>
      </c>
      <c r="S15">
        <f>ABS($J15-L15)</f>
        <v>1.0802512600094518</v>
      </c>
      <c r="T15">
        <f>ABS($J15-M15)</f>
        <v>0.60457385734176494</v>
      </c>
      <c r="U15">
        <f>ABS($J15-N15)</f>
        <v>10.275426142658233</v>
      </c>
      <c r="V15">
        <f>ABS($J15-O15)</f>
        <v>7.3761558573417645</v>
      </c>
      <c r="W15">
        <f>ABS($J15-P15)</f>
        <v>2.7954261426582354</v>
      </c>
      <c r="X15">
        <f>ABS($J15-Q15)</f>
        <v>0.5045738573417653</v>
      </c>
    </row>
    <row r="16" spans="1:30" x14ac:dyDescent="0.3">
      <c r="A16">
        <v>14</v>
      </c>
      <c r="B16">
        <v>5.75</v>
      </c>
      <c r="C16">
        <v>4.0100000556544702</v>
      </c>
      <c r="H16">
        <f>10^(-B16)</f>
        <v>1.7782794100389193E-6</v>
      </c>
      <c r="I16">
        <f>10^(-C16)</f>
        <v>9.772370957236953E-5</v>
      </c>
      <c r="J16" s="3">
        <f>$F$2*$E$2*LN(I16)/$D$2</f>
        <v>-5.4833005601909699</v>
      </c>
      <c r="L16" s="3">
        <f>$F$2*$E$2*LN(H16)/$D$2</f>
        <v>-7.8625879759376334</v>
      </c>
      <c r="M16">
        <v>-9.1999999999999993</v>
      </c>
      <c r="N16">
        <v>-23.36</v>
      </c>
      <c r="O16">
        <v>1.0216460000000001</v>
      </c>
      <c r="P16">
        <v>-9.6</v>
      </c>
      <c r="Q16">
        <v>-7.6</v>
      </c>
      <c r="S16">
        <f>ABS($J16-L16)</f>
        <v>2.3792874157466635</v>
      </c>
      <c r="T16">
        <f>ABS($J16-M16)</f>
        <v>3.7166994398090294</v>
      </c>
      <c r="U16">
        <f>ABS($J16-N16)</f>
        <v>17.87669943980903</v>
      </c>
      <c r="V16">
        <f>ABS($J16-O16)</f>
        <v>6.5049465601909695</v>
      </c>
      <c r="W16">
        <f>ABS($J16-P16)</f>
        <v>4.1166994398090297</v>
      </c>
      <c r="X16">
        <f>ABS($J16-Q16)</f>
        <v>2.1166994398090297</v>
      </c>
    </row>
    <row r="17" spans="1:24" x14ac:dyDescent="0.3">
      <c r="A17">
        <v>15</v>
      </c>
      <c r="B17">
        <v>9.44</v>
      </c>
      <c r="C17">
        <v>13.2199999196053</v>
      </c>
      <c r="H17">
        <f>10^(-B17)</f>
        <v>3.6307805477010058E-10</v>
      </c>
      <c r="I17">
        <f>10^(-C17)</f>
        <v>6.0255969761756743E-14</v>
      </c>
      <c r="J17" s="3">
        <f>$F$2*$E$2*LN(I17)/$D$2</f>
        <v>-18.077115201701758</v>
      </c>
      <c r="L17" s="3">
        <f>$F$2*$E$2*LN(H17)/$D$2</f>
        <v>-12.908318346582826</v>
      </c>
      <c r="M17">
        <v>-12.5</v>
      </c>
      <c r="N17">
        <v>-27.314</v>
      </c>
      <c r="O17">
        <v>1.4693620000000001</v>
      </c>
      <c r="P17">
        <v>-10.7</v>
      </c>
      <c r="Q17">
        <v>-12.6</v>
      </c>
      <c r="S17">
        <f>ABS($J17-L17)</f>
        <v>5.1687968551189325</v>
      </c>
      <c r="T17">
        <f>ABS($J17-M17)</f>
        <v>5.5771152017017585</v>
      </c>
      <c r="U17">
        <f>ABS($J17-N17)</f>
        <v>9.2368847982982416</v>
      </c>
      <c r="V17">
        <f>ABS($J17-O17)</f>
        <v>19.546477201701759</v>
      </c>
      <c r="W17">
        <f>ABS($J17-P17)</f>
        <v>7.3771152017017592</v>
      </c>
      <c r="X17">
        <f>ABS($J17-Q17)</f>
        <v>5.4771152017017588</v>
      </c>
    </row>
    <row r="18" spans="1:24" x14ac:dyDescent="0.3">
      <c r="A18">
        <v>16</v>
      </c>
      <c r="B18">
        <v>7.9</v>
      </c>
      <c r="C18">
        <v>2.9999998373641499</v>
      </c>
      <c r="H18">
        <f>10^(-B18)</f>
        <v>1.2589254117941638E-8</v>
      </c>
      <c r="I18">
        <f>10^(-C18)</f>
        <v>1.0000003744829533E-3</v>
      </c>
      <c r="J18" s="3">
        <f>$F$2*$E$2*LN(I18)/$D$2</f>
        <v>-4.1022195911433421</v>
      </c>
      <c r="L18" s="3">
        <f>$F$2*$E$2*LN(H18)/$D$2</f>
        <v>-10.802512175636052</v>
      </c>
      <c r="M18">
        <v>-14.5</v>
      </c>
      <c r="N18">
        <v>-57.637</v>
      </c>
      <c r="O18">
        <v>2.730556</v>
      </c>
      <c r="P18">
        <v>-10</v>
      </c>
      <c r="Q18">
        <v>-9.4</v>
      </c>
      <c r="S18">
        <f>ABS($J18-L18)</f>
        <v>6.7002925844927095</v>
      </c>
      <c r="T18">
        <f>ABS($J18-M18)</f>
        <v>10.397780408856658</v>
      </c>
      <c r="U18">
        <f>ABS($J18-N18)</f>
        <v>53.534780408856662</v>
      </c>
      <c r="V18">
        <f>ABS($J18-O18)</f>
        <v>6.8327755911433421</v>
      </c>
      <c r="W18">
        <f>ABS($J18-P18)</f>
        <v>5.8977804088566579</v>
      </c>
      <c r="X18">
        <f>ABS($J18-Q18)</f>
        <v>5.2977804088566582</v>
      </c>
    </row>
    <row r="19" spans="1:24" x14ac:dyDescent="0.3">
      <c r="A19">
        <v>17</v>
      </c>
      <c r="B19">
        <v>6.94</v>
      </c>
      <c r="C19">
        <v>4.4000000206726204</v>
      </c>
      <c r="H19">
        <f>10^(-B19)</f>
        <v>1.1481536214968794E-7</v>
      </c>
      <c r="I19">
        <f>10^(-C19)</f>
        <v>3.9810715160340995E-5</v>
      </c>
      <c r="J19" s="3">
        <f>$F$2*$E$2*LN(I19)/$D$2</f>
        <v>-6.0165890881158042</v>
      </c>
      <c r="L19" s="3">
        <f>$F$2*$E$2*LN(H19)/$D$2</f>
        <v>-9.4898018353055953</v>
      </c>
      <c r="M19">
        <v>-7.7</v>
      </c>
      <c r="N19">
        <v>-21.183</v>
      </c>
      <c r="O19">
        <v>0.87997999999999998</v>
      </c>
      <c r="P19">
        <v>-9.4</v>
      </c>
      <c r="Q19">
        <v>-6.4</v>
      </c>
      <c r="S19">
        <f>ABS($J19-L19)</f>
        <v>3.4732127471897911</v>
      </c>
      <c r="T19">
        <f>ABS($J19-M19)</f>
        <v>1.683410911884196</v>
      </c>
      <c r="U19">
        <f>ABS($J19-N19)</f>
        <v>15.166410911884196</v>
      </c>
      <c r="V19">
        <f>ABS($J19-O19)</f>
        <v>6.8965690881158039</v>
      </c>
      <c r="W19">
        <f>ABS($J19-P19)</f>
        <v>3.3834109118841962</v>
      </c>
      <c r="X19">
        <f>ABS($J19-Q19)</f>
        <v>0.38341091188419618</v>
      </c>
    </row>
    <row r="20" spans="1:24" x14ac:dyDescent="0.3">
      <c r="A20">
        <v>18</v>
      </c>
      <c r="B20">
        <v>6.14</v>
      </c>
      <c r="C20">
        <v>5.3999999868376198</v>
      </c>
      <c r="H20">
        <f>10^(-B20)</f>
        <v>7.2443596007499005E-7</v>
      </c>
      <c r="I20">
        <f>10^(-C20)</f>
        <v>3.9810718261913007E-6</v>
      </c>
      <c r="J20" s="3">
        <f>$F$2*$E$2*LN(I20)/$D$2</f>
        <v>-7.3839956463604945</v>
      </c>
      <c r="L20" s="3">
        <f>$F$2*$E$2*LN(H20)/$D$2</f>
        <v>-8.3958765516968796</v>
      </c>
      <c r="M20">
        <v>-8.6</v>
      </c>
      <c r="N20">
        <v>-26.617000000000001</v>
      </c>
      <c r="O20">
        <v>1.2141390000000001</v>
      </c>
      <c r="P20">
        <v>-9.3000000000000007</v>
      </c>
      <c r="Q20">
        <v>-8.6999999999999993</v>
      </c>
      <c r="S20">
        <f>ABS($J20-L20)</f>
        <v>1.0118809053363851</v>
      </c>
      <c r="T20">
        <f>ABS($J20-M20)</f>
        <v>1.2160043536395051</v>
      </c>
      <c r="U20">
        <f>ABS($J20-N20)</f>
        <v>19.233004353639508</v>
      </c>
      <c r="V20">
        <f>ABS($J20-O20)</f>
        <v>8.598134646360494</v>
      </c>
      <c r="W20">
        <f>ABS($J20-P20)</f>
        <v>1.9160043536395062</v>
      </c>
      <c r="X20">
        <f>ABS($J20-Q20)</f>
        <v>1.3160043536395047</v>
      </c>
    </row>
    <row r="21" spans="1:24" x14ac:dyDescent="0.3">
      <c r="A21">
        <v>19</v>
      </c>
      <c r="B21">
        <v>5.42</v>
      </c>
      <c r="C21">
        <v>5.5700000438812003</v>
      </c>
      <c r="H21">
        <f>10^(-B21)</f>
        <v>3.8018939632056064E-6</v>
      </c>
      <c r="I21">
        <f>10^(-C21)</f>
        <v>2.6915345319737186E-6</v>
      </c>
      <c r="J21" s="3">
        <f>$F$2*$E$2*LN(I21)/$D$2</f>
        <v>-7.6164548471291145</v>
      </c>
      <c r="L21" s="3">
        <f>$F$2*$E$2*LN(H21)/$D$2</f>
        <v>-7.4113437964490378</v>
      </c>
      <c r="M21">
        <v>-10</v>
      </c>
      <c r="N21">
        <v>-28.571000000000002</v>
      </c>
      <c r="O21">
        <v>1.2444999999999999</v>
      </c>
      <c r="P21">
        <v>-10.6</v>
      </c>
      <c r="Q21">
        <v>-10.9</v>
      </c>
      <c r="S21">
        <f>ABS($J21-L21)</f>
        <v>0.20511105068007662</v>
      </c>
      <c r="T21">
        <f>ABS($J21-M21)</f>
        <v>2.3835451528708855</v>
      </c>
      <c r="U21">
        <f>ABS($J21-N21)</f>
        <v>20.954545152870885</v>
      </c>
      <c r="V21">
        <f>ABS($J21-O21)</f>
        <v>8.8609548471291149</v>
      </c>
      <c r="W21">
        <f>ABS($J21-P21)</f>
        <v>2.9835451528708852</v>
      </c>
      <c r="X21">
        <f>ABS($J21-Q21)</f>
        <v>3.2835451528708859</v>
      </c>
    </row>
    <row r="22" spans="1:24" x14ac:dyDescent="0.3">
      <c r="A22">
        <v>20</v>
      </c>
      <c r="B22">
        <v>6.32</v>
      </c>
      <c r="C22">
        <v>2.4000000883425998</v>
      </c>
      <c r="H22">
        <f>10^(-B22)</f>
        <v>4.7863009232263745E-7</v>
      </c>
      <c r="I22">
        <f>10^(-C22)</f>
        <v>3.9810708957199632E-3</v>
      </c>
      <c r="J22" s="3">
        <f>$F$2*$E$2*LN(I22)/$D$2</f>
        <v>-3.2817759716263968</v>
      </c>
      <c r="L22" s="3">
        <f>$F$2*$E$2*LN(H22)/$D$2</f>
        <v>-8.6420097405088416</v>
      </c>
      <c r="M22">
        <v>-9.4</v>
      </c>
      <c r="N22">
        <v>-49.890999999999998</v>
      </c>
      <c r="O22">
        <v>2.5995330000000001</v>
      </c>
      <c r="P22">
        <v>-9.9</v>
      </c>
      <c r="Q22">
        <v>-9.9</v>
      </c>
      <c r="S22">
        <f>ABS($J22-L22)</f>
        <v>5.3602337688824448</v>
      </c>
      <c r="T22">
        <f>ABS($J22-M22)</f>
        <v>6.1182240283736036</v>
      </c>
      <c r="U22">
        <f>ABS($J22-N22)</f>
        <v>46.609224028373603</v>
      </c>
      <c r="V22">
        <f>ABS($J22-O22)</f>
        <v>5.8813089716263969</v>
      </c>
      <c r="W22">
        <f>ABS($J22-P22)</f>
        <v>6.6182240283736036</v>
      </c>
      <c r="X22">
        <f>ABS($J22-Q22)</f>
        <v>6.6182240283736036</v>
      </c>
    </row>
    <row r="23" spans="1:24" x14ac:dyDescent="0.3">
      <c r="A23">
        <v>21</v>
      </c>
      <c r="B23">
        <v>7.33</v>
      </c>
      <c r="C23">
        <v>6.15000005757698</v>
      </c>
      <c r="H23">
        <f>10^(-B23)</f>
        <v>4.6773514128719769E-8</v>
      </c>
      <c r="I23">
        <f>10^(-C23)</f>
        <v>7.0794569052759688E-7</v>
      </c>
      <c r="J23" s="3">
        <f>$F$2*$E$2*LN(I23)/$D$2</f>
        <v>-8.409550696473131</v>
      </c>
      <c r="L23" s="3">
        <f>$F$2*$E$2*LN(H23)/$D$2</f>
        <v>-10.023090411064842</v>
      </c>
      <c r="M23">
        <v>-12.1</v>
      </c>
      <c r="N23">
        <v>-54.566000000000003</v>
      </c>
      <c r="O23">
        <v>3.2621090000000001</v>
      </c>
      <c r="P23">
        <v>-9.8000000000000007</v>
      </c>
      <c r="Q23">
        <v>-11.1</v>
      </c>
      <c r="S23">
        <f>ABS($J23-L23)</f>
        <v>1.6135397145917114</v>
      </c>
      <c r="T23">
        <f>ABS($J23-M23)</f>
        <v>3.6904493035268686</v>
      </c>
      <c r="U23">
        <f>ABS($J23-N23)</f>
        <v>46.15644930352687</v>
      </c>
      <c r="V23">
        <f>ABS($J23-O23)</f>
        <v>11.671659696473132</v>
      </c>
      <c r="W23">
        <f>ABS($J23-P23)</f>
        <v>1.3904493035268697</v>
      </c>
      <c r="X23">
        <f>ABS($J23-Q23)</f>
        <v>2.6904493035268686</v>
      </c>
    </row>
    <row r="24" spans="1:24" x14ac:dyDescent="0.3">
      <c r="A24">
        <v>22</v>
      </c>
      <c r="B24">
        <v>6.47</v>
      </c>
      <c r="C24">
        <v>6.4899999794329304</v>
      </c>
      <c r="H24">
        <f>10^(-B24)</f>
        <v>3.3884415613920242E-7</v>
      </c>
      <c r="I24">
        <f>10^(-C24)</f>
        <v>3.2359367225419139E-7</v>
      </c>
      <c r="J24" s="3">
        <f>$F$2*$E$2*LN(I24)/$D$2</f>
        <v>-8.874468835152145</v>
      </c>
      <c r="L24" s="3">
        <f>$F$2*$E$2*LN(H24)/$D$2</f>
        <v>-8.8471207311854752</v>
      </c>
      <c r="M24">
        <v>-9.5</v>
      </c>
      <c r="N24">
        <v>-30.693999999999999</v>
      </c>
      <c r="O24">
        <v>1.7297070000000001</v>
      </c>
      <c r="P24">
        <v>-10.6</v>
      </c>
      <c r="Q24">
        <v>-7</v>
      </c>
      <c r="S24">
        <f>ABS($J24-L24)</f>
        <v>2.7348103966669868E-2</v>
      </c>
      <c r="T24">
        <f>ABS($J24-M24)</f>
        <v>0.62553116484785498</v>
      </c>
      <c r="U24">
        <f>ABS($J24-N24)</f>
        <v>21.819531164847852</v>
      </c>
      <c r="V24">
        <f>ABS($J24-O24)</f>
        <v>10.604175835152144</v>
      </c>
      <c r="W24">
        <f>ABS($J24-P24)</f>
        <v>1.7255311648478546</v>
      </c>
      <c r="X24">
        <f>ABS($J24-Q24)</f>
        <v>1.874468835152145</v>
      </c>
    </row>
    <row r="25" spans="1:24" x14ac:dyDescent="0.3">
      <c r="A25">
        <v>23</v>
      </c>
      <c r="B25">
        <v>7.47</v>
      </c>
      <c r="C25">
        <v>11.490000002489101</v>
      </c>
      <c r="H25">
        <f>10^(-B25)</f>
        <v>3.3884415613920266E-8</v>
      </c>
      <c r="I25">
        <f>10^(-C25)</f>
        <v>3.2359365507499346E-12</v>
      </c>
      <c r="J25" s="3">
        <f>$F$2*$E$2*LN(I25)/$D$2</f>
        <v>-15.711501889233768</v>
      </c>
      <c r="L25" s="3">
        <f>$F$2*$E$2*LN(H25)/$D$2</f>
        <v>-10.214527335696367</v>
      </c>
      <c r="M25">
        <v>-9.3000000000000007</v>
      </c>
      <c r="N25">
        <v>-25.353999999999999</v>
      </c>
      <c r="O25">
        <v>1.2974019999999999</v>
      </c>
      <c r="P25">
        <v>-10.199999999999999</v>
      </c>
      <c r="Q25">
        <v>-9.4</v>
      </c>
      <c r="S25">
        <f>ABS($J25-L25)</f>
        <v>5.4969745535374006</v>
      </c>
      <c r="T25">
        <f>ABS($J25-M25)</f>
        <v>6.411501889233767</v>
      </c>
      <c r="U25">
        <f>ABS($J25-N25)</f>
        <v>9.6424981107662315</v>
      </c>
      <c r="V25">
        <f>ABS($J25-O25)</f>
        <v>17.008903889233768</v>
      </c>
      <c r="W25">
        <f>ABS($J25-P25)</f>
        <v>5.5115018892337684</v>
      </c>
      <c r="X25">
        <f>ABS($J25-Q25)</f>
        <v>6.3115018892337673</v>
      </c>
    </row>
    <row r="26" spans="1:24" x14ac:dyDescent="0.3">
      <c r="A26">
        <v>24</v>
      </c>
      <c r="B26">
        <v>6.14</v>
      </c>
      <c r="C26">
        <v>5.9600000088993497</v>
      </c>
      <c r="H26">
        <f>10^(-B26)</f>
        <v>7.2443596007499005E-7</v>
      </c>
      <c r="I26">
        <f>10^(-C26)</f>
        <v>1.0964781736746907E-6</v>
      </c>
      <c r="J26" s="3">
        <f>$F$2*$E$2*LN(I26)/$D$2</f>
        <v>-8.1497433750539496</v>
      </c>
      <c r="L26" s="3">
        <f>$F$2*$E$2*LN(H26)/$D$2</f>
        <v>-8.3958765516968796</v>
      </c>
      <c r="M26">
        <v>-8.8000000000000007</v>
      </c>
      <c r="N26">
        <v>-25.91</v>
      </c>
      <c r="O26">
        <v>1.407063</v>
      </c>
      <c r="P26">
        <v>-10</v>
      </c>
      <c r="Q26">
        <v>-10.5</v>
      </c>
      <c r="S26">
        <f>ABS($J26-L26)</f>
        <v>0.24613317664293</v>
      </c>
      <c r="T26">
        <f>ABS($J26-M26)</f>
        <v>0.65025662494605108</v>
      </c>
      <c r="U26">
        <f>ABS($J26-N26)</f>
        <v>17.760256624946052</v>
      </c>
      <c r="V26">
        <f>ABS($J26-O26)</f>
        <v>9.5568063750539487</v>
      </c>
      <c r="W26">
        <f>ABS($J26-P26)</f>
        <v>1.8502566249460504</v>
      </c>
      <c r="X26">
        <f>ABS($J26-Q26)</f>
        <v>2.3502566249460504</v>
      </c>
    </row>
    <row r="27" spans="1:24" x14ac:dyDescent="0.3">
      <c r="A27">
        <v>25</v>
      </c>
      <c r="B27">
        <v>8.3800000000000008</v>
      </c>
      <c r="C27">
        <v>7.6999999859096198</v>
      </c>
      <c r="H27">
        <f>10^(-B27)</f>
        <v>4.1686938347033319E-9</v>
      </c>
      <c r="I27">
        <f>10^(-C27)</f>
        <v>1.9952623797037634E-8</v>
      </c>
      <c r="J27" s="3">
        <f>$F$2*$E$2*LN(I27)/$D$2</f>
        <v>-10.529030835466596</v>
      </c>
      <c r="L27" s="3">
        <f>$F$2*$E$2*LN(H27)/$D$2</f>
        <v>-11.458867345801282</v>
      </c>
      <c r="M27">
        <v>-11.6</v>
      </c>
      <c r="N27">
        <v>-22.253</v>
      </c>
      <c r="O27">
        <v>0.89481599999999994</v>
      </c>
      <c r="P27">
        <v>-11.2</v>
      </c>
      <c r="Q27">
        <v>-10.4</v>
      </c>
      <c r="S27">
        <f>ABS($J27-L27)</f>
        <v>0.92983651033468639</v>
      </c>
      <c r="T27">
        <f>ABS($J27-M27)</f>
        <v>1.0709691645334036</v>
      </c>
      <c r="U27">
        <f>ABS($J27-N27)</f>
        <v>11.723969164533404</v>
      </c>
      <c r="V27">
        <f>ABS($J27-O27)</f>
        <v>11.423846835466597</v>
      </c>
      <c r="W27">
        <f>ABS($J27-P27)</f>
        <v>0.67096916453340327</v>
      </c>
      <c r="X27">
        <f>ABS($J27-Q27)</f>
        <v>0.12903083546659566</v>
      </c>
    </row>
    <row r="28" spans="1:24" x14ac:dyDescent="0.3">
      <c r="A28">
        <v>26</v>
      </c>
      <c r="B28">
        <v>6.83</v>
      </c>
      <c r="C28">
        <v>6.8200000015874602</v>
      </c>
      <c r="H28">
        <f>10^(-B28)</f>
        <v>1.479108388168204E-7</v>
      </c>
      <c r="I28">
        <f>10^(-C28)</f>
        <v>1.5135612429037432E-7</v>
      </c>
      <c r="J28" s="3">
        <f>$F$2*$E$2*LN(I28)/$D$2</f>
        <v>-9.3257130449349894</v>
      </c>
      <c r="L28" s="3">
        <f>$F$2*$E$2*LN(H28)/$D$2</f>
        <v>-9.3393871088093956</v>
      </c>
      <c r="M28">
        <v>-11.5</v>
      </c>
      <c r="N28">
        <v>-29.398</v>
      </c>
      <c r="O28">
        <v>1.820829</v>
      </c>
      <c r="P28">
        <v>-9.6</v>
      </c>
      <c r="Q28">
        <v>-7.9</v>
      </c>
      <c r="S28">
        <f>ABS($J28-L28)</f>
        <v>1.3674063874406173E-2</v>
      </c>
      <c r="T28">
        <f>ABS($J28-M28)</f>
        <v>2.1742869550650106</v>
      </c>
      <c r="U28">
        <f>ABS($J28-N28)</f>
        <v>20.07228695506501</v>
      </c>
      <c r="V28">
        <f>ABS($J28-O28)</f>
        <v>11.146542044934989</v>
      </c>
      <c r="W28">
        <f>ABS($J28-P28)</f>
        <v>0.27428695506501022</v>
      </c>
      <c r="X28">
        <f>ABS($J28-Q28)</f>
        <v>1.4257130449349891</v>
      </c>
    </row>
    <row r="29" spans="1:24" x14ac:dyDescent="0.3">
      <c r="A29">
        <v>27</v>
      </c>
      <c r="B29">
        <v>9.24</v>
      </c>
      <c r="C29">
        <v>7.0999999965990597</v>
      </c>
      <c r="H29">
        <f>10^(-B29)</f>
        <v>5.7543993733715462E-10</v>
      </c>
      <c r="I29">
        <f>10^(-C29)</f>
        <v>7.9432824094462799E-8</v>
      </c>
      <c r="J29" s="3">
        <f>$F$2*$E$2*LN(I29)/$D$2</f>
        <v>-9.7085868873768693</v>
      </c>
      <c r="L29" s="3">
        <f>$F$2*$E$2*LN(H29)/$D$2</f>
        <v>-12.634837025680648</v>
      </c>
      <c r="M29">
        <v>-15.9</v>
      </c>
      <c r="N29">
        <v>-59.552</v>
      </c>
      <c r="O29">
        <v>3.2296939999999998</v>
      </c>
      <c r="P29">
        <v>-10.6</v>
      </c>
      <c r="Q29">
        <v>-10.5</v>
      </c>
      <c r="S29">
        <f>ABS($J29-L29)</f>
        <v>2.9262501383037787</v>
      </c>
      <c r="T29">
        <f>ABS($J29-M29)</f>
        <v>6.1914131126231311</v>
      </c>
      <c r="U29">
        <f>ABS($J29-N29)</f>
        <v>49.843413112623132</v>
      </c>
      <c r="V29">
        <f>ABS($J29-O29)</f>
        <v>12.93828088737687</v>
      </c>
      <c r="W29">
        <f>ABS($J29-P29)</f>
        <v>0.89141311262313039</v>
      </c>
      <c r="X29">
        <f>ABS($J29-Q29)</f>
        <v>0.79141311262313074</v>
      </c>
    </row>
    <row r="30" spans="1:24" x14ac:dyDescent="0.3">
      <c r="A30">
        <v>28</v>
      </c>
      <c r="B30">
        <v>7.55</v>
      </c>
      <c r="C30">
        <v>10.6999999484817</v>
      </c>
      <c r="H30">
        <f>10^(-B30)</f>
        <v>2.8183829312644468E-8</v>
      </c>
      <c r="I30">
        <f>10^(-C30)</f>
        <v>1.995262551657415E-11</v>
      </c>
      <c r="J30" s="3">
        <f>$F$2*$E$2*LN(I30)/$D$2</f>
        <v>-14.631250597820088</v>
      </c>
      <c r="L30" s="3">
        <f>$F$2*$E$2*LN(H30)/$D$2</f>
        <v>-10.32391986405724</v>
      </c>
      <c r="M30">
        <v>-12.6</v>
      </c>
      <c r="N30">
        <v>-29.221</v>
      </c>
      <c r="O30">
        <v>1.7143060000000001</v>
      </c>
      <c r="P30">
        <v>-10.6</v>
      </c>
      <c r="Q30">
        <v>-13.2</v>
      </c>
      <c r="S30">
        <f>ABS($J30-L30)</f>
        <v>4.3073307337628481</v>
      </c>
      <c r="T30">
        <f>ABS($J30-M30)</f>
        <v>2.0312505978200885</v>
      </c>
      <c r="U30">
        <f>ABS($J30-N30)</f>
        <v>14.589749402179912</v>
      </c>
      <c r="V30">
        <f>ABS($J30-O30)</f>
        <v>16.345556597820089</v>
      </c>
      <c r="W30">
        <f>ABS($J30-P30)</f>
        <v>4.0312505978200885</v>
      </c>
      <c r="X30">
        <f>ABS($J30-Q30)</f>
        <v>1.4312505978200889</v>
      </c>
    </row>
    <row r="31" spans="1:24" x14ac:dyDescent="0.3">
      <c r="A31">
        <v>29</v>
      </c>
      <c r="B31">
        <v>8.24</v>
      </c>
      <c r="C31">
        <v>7.0200000140435801</v>
      </c>
      <c r="H31">
        <f>10^(-B31)</f>
        <v>5.754399373371552E-9</v>
      </c>
      <c r="I31">
        <f>10^(-C31)</f>
        <v>9.5499255514027965E-8</v>
      </c>
      <c r="J31" s="3">
        <f>$F$2*$E$2*LN(I31)/$D$2</f>
        <v>-9.5991943828697508</v>
      </c>
      <c r="L31" s="3">
        <f>$F$2*$E$2*LN(H31)/$D$2</f>
        <v>-11.267430421169756</v>
      </c>
      <c r="M31">
        <v>-12.4</v>
      </c>
      <c r="N31">
        <v>-35.023000000000003</v>
      </c>
      <c r="O31">
        <v>1.7632829999999999</v>
      </c>
      <c r="P31">
        <v>-10.9</v>
      </c>
      <c r="Q31">
        <v>-9.6999999999999993</v>
      </c>
      <c r="S31">
        <f>ABS($J31-L31)</f>
        <v>1.6682360383000052</v>
      </c>
      <c r="T31">
        <f>ABS($J31-M31)</f>
        <v>2.8008056171302496</v>
      </c>
      <c r="U31">
        <f>ABS($J31-N31)</f>
        <v>25.423805617130252</v>
      </c>
      <c r="V31">
        <f>ABS($J31-O31)</f>
        <v>11.36247738286975</v>
      </c>
      <c r="W31">
        <f>ABS($J31-P31)</f>
        <v>1.3008056171302496</v>
      </c>
      <c r="X31">
        <f>ABS($J31-Q31)</f>
        <v>0.10080561713024849</v>
      </c>
    </row>
    <row r="32" spans="1:24" x14ac:dyDescent="0.3">
      <c r="A32">
        <v>30</v>
      </c>
      <c r="B32">
        <v>5.99</v>
      </c>
      <c r="C32">
        <v>3.91999996514709</v>
      </c>
      <c r="H32">
        <f>10^(-B32)</f>
        <v>1.0232929922807527E-6</v>
      </c>
      <c r="I32">
        <f>10^(-C32)</f>
        <v>1.2022645311012891E-4</v>
      </c>
      <c r="J32" s="3">
        <f>$F$2*$E$2*LN(I32)/$D$2</f>
        <v>-5.3602338420246003</v>
      </c>
      <c r="L32" s="3">
        <f>$F$2*$E$2*LN(H32)/$D$2</f>
        <v>-8.1907655610202461</v>
      </c>
      <c r="M32">
        <v>-6.9</v>
      </c>
      <c r="N32">
        <v>-29.143999999999998</v>
      </c>
      <c r="O32">
        <v>1.3460570000000001</v>
      </c>
      <c r="P32">
        <v>-9.9</v>
      </c>
      <c r="Q32">
        <v>-10.3</v>
      </c>
      <c r="S32">
        <f>ABS($J32-L32)</f>
        <v>2.8305317189956458</v>
      </c>
      <c r="T32">
        <f>ABS($J32-M32)</f>
        <v>1.5397661579754001</v>
      </c>
      <c r="U32">
        <f>ABS($J32-N32)</f>
        <v>23.7837661579754</v>
      </c>
      <c r="V32">
        <f>ABS($J32-O32)</f>
        <v>6.7062908420246004</v>
      </c>
      <c r="W32">
        <f>ABS($J32-P32)</f>
        <v>4.5397661579754001</v>
      </c>
      <c r="X32">
        <f>ABS($J32-Q32)</f>
        <v>4.9397661579754004</v>
      </c>
    </row>
    <row r="33" spans="1:24" x14ac:dyDescent="0.3">
      <c r="A33">
        <v>31</v>
      </c>
      <c r="B33">
        <v>6.44</v>
      </c>
      <c r="C33">
        <v>7.6799999942755699</v>
      </c>
      <c r="H33">
        <f>10^(-B33)</f>
        <v>3.6307805477010047E-7</v>
      </c>
      <c r="I33">
        <f>10^(-C33)</f>
        <v>2.0892961583930221E-8</v>
      </c>
      <c r="J33" s="3">
        <f>$F$2*$E$2*LN(I33)/$D$2</f>
        <v>-10.501682714816031</v>
      </c>
      <c r="L33" s="3">
        <f>$F$2*$E$2*LN(H33)/$D$2</f>
        <v>-8.8060985330501484</v>
      </c>
      <c r="M33">
        <v>-9.6999999999999993</v>
      </c>
      <c r="N33">
        <v>-26.988</v>
      </c>
      <c r="O33">
        <v>1.2820020000000001</v>
      </c>
      <c r="P33">
        <v>-10</v>
      </c>
      <c r="Q33">
        <v>-10.6</v>
      </c>
      <c r="S33">
        <f>ABS($J33-L33)</f>
        <v>1.6955841817658825</v>
      </c>
      <c r="T33">
        <f>ABS($J33-M33)</f>
        <v>0.80168271481603171</v>
      </c>
      <c r="U33">
        <f>ABS($J33-N33)</f>
        <v>16.486317285183969</v>
      </c>
      <c r="V33">
        <f>ABS($J33-O33)</f>
        <v>11.783684714816031</v>
      </c>
      <c r="W33">
        <f>ABS($J33-P33)</f>
        <v>0.50168271481603099</v>
      </c>
      <c r="X33">
        <f>ABS($J33-Q33)</f>
        <v>9.831728518396865E-2</v>
      </c>
    </row>
    <row r="34" spans="1:24" x14ac:dyDescent="0.3">
      <c r="A34">
        <v>32</v>
      </c>
      <c r="B34">
        <v>5.71</v>
      </c>
      <c r="C34">
        <v>4.3099999301652403</v>
      </c>
      <c r="H34">
        <f>10^(-B34)</f>
        <v>1.9498445997580441E-6</v>
      </c>
      <c r="I34">
        <f>10^(-C34)</f>
        <v>4.8977889812511958E-5</v>
      </c>
      <c r="J34" s="3">
        <f>$F$2*$E$2*LN(I34)/$D$2</f>
        <v>-5.8935223699494355</v>
      </c>
      <c r="L34" s="3">
        <f>$F$2*$E$2*LN(H34)/$D$2</f>
        <v>-7.807891711757196</v>
      </c>
      <c r="M34">
        <v>-6.9</v>
      </c>
      <c r="N34">
        <v>-19.619</v>
      </c>
      <c r="O34">
        <v>0.69251600000000002</v>
      </c>
      <c r="P34">
        <v>-9.8000000000000007</v>
      </c>
      <c r="Q34">
        <v>-9</v>
      </c>
      <c r="S34">
        <f>ABS($J34-L34)</f>
        <v>1.9143693418077605</v>
      </c>
      <c r="T34">
        <f>ABS($J34-M34)</f>
        <v>1.0064776300505649</v>
      </c>
      <c r="U34">
        <f>ABS($J34-N34)</f>
        <v>13.725477630050564</v>
      </c>
      <c r="V34">
        <f>ABS($J34-O34)</f>
        <v>6.5860383699494358</v>
      </c>
      <c r="W34">
        <f>ABS($J34-P34)</f>
        <v>3.9064776300505653</v>
      </c>
      <c r="X34">
        <f>ABS($J34-Q34)</f>
        <v>3.1064776300505645</v>
      </c>
    </row>
    <row r="35" spans="1:24" x14ac:dyDescent="0.3">
      <c r="A35">
        <v>33</v>
      </c>
      <c r="B35">
        <v>6.08</v>
      </c>
      <c r="C35">
        <v>4.8200001012959799</v>
      </c>
      <c r="H35">
        <f>10^(-B35)</f>
        <v>8.3176377110266907E-7</v>
      </c>
      <c r="I35">
        <f>10^(-C35)</f>
        <v>1.5135608954092663E-5</v>
      </c>
      <c r="J35" s="3">
        <f>$F$2*$E$2*LN(I35)/$D$2</f>
        <v>-6.5908999722552943</v>
      </c>
      <c r="L35" s="3">
        <f>$F$2*$E$2*LN(H35)/$D$2</f>
        <v>-8.313832155426228</v>
      </c>
      <c r="M35">
        <v>-10.6</v>
      </c>
      <c r="N35">
        <v>-56.149000000000001</v>
      </c>
      <c r="O35">
        <v>2.312182</v>
      </c>
      <c r="P35">
        <v>-10.9</v>
      </c>
      <c r="Q35">
        <v>-9.9</v>
      </c>
      <c r="S35">
        <f>ABS($J35-L35)</f>
        <v>1.7229321831709337</v>
      </c>
      <c r="T35">
        <f>ABS($J35-M35)</f>
        <v>4.0091000277447053</v>
      </c>
      <c r="U35">
        <f>ABS($J35-N35)</f>
        <v>49.558100027744707</v>
      </c>
      <c r="V35">
        <f>ABS($J35-O35)</f>
        <v>8.9030819722552934</v>
      </c>
      <c r="W35">
        <f>ABS($J35-P35)</f>
        <v>4.309100027744706</v>
      </c>
      <c r="X35">
        <f>ABS($J35-Q35)</f>
        <v>3.309100027744706</v>
      </c>
    </row>
    <row r="36" spans="1:24" x14ac:dyDescent="0.3">
      <c r="A36">
        <v>34</v>
      </c>
      <c r="B36">
        <v>5.76</v>
      </c>
      <c r="C36">
        <v>6.0299999796185304</v>
      </c>
      <c r="H36">
        <f>10^(-B36)</f>
        <v>1.7378008287493753E-6</v>
      </c>
      <c r="I36">
        <f>10^(-C36)</f>
        <v>9.3325434459467791E-7</v>
      </c>
      <c r="J36" s="3">
        <f>$F$2*$E$2*LN(I36)/$D$2</f>
        <v>-8.2454617973309272</v>
      </c>
      <c r="L36" s="3">
        <f>$F$2*$E$2*LN(H36)/$D$2</f>
        <v>-7.8762620419827396</v>
      </c>
      <c r="M36">
        <v>-6.8</v>
      </c>
      <c r="N36">
        <v>-32.908000000000001</v>
      </c>
      <c r="O36">
        <v>0.96645700000000001</v>
      </c>
      <c r="P36">
        <v>-10.4</v>
      </c>
      <c r="Q36">
        <v>-8.6</v>
      </c>
      <c r="S36">
        <f>ABS($J36-L36)</f>
        <v>0.36919975534818761</v>
      </c>
      <c r="T36">
        <f>ABS($J36-M36)</f>
        <v>1.4454617973309274</v>
      </c>
      <c r="U36">
        <f>ABS($J36-N36)</f>
        <v>24.662538202669076</v>
      </c>
      <c r="V36">
        <f>ABS($J36-O36)</f>
        <v>9.2119187973309273</v>
      </c>
      <c r="W36">
        <f>ABS($J36-P36)</f>
        <v>2.1545382026690731</v>
      </c>
      <c r="X36">
        <f>ABS($J36-Q36)</f>
        <v>0.35453820266907243</v>
      </c>
    </row>
    <row r="37" spans="1:24" x14ac:dyDescent="0.3">
      <c r="A37">
        <v>35</v>
      </c>
      <c r="B37">
        <v>5.6</v>
      </c>
      <c r="C37">
        <v>5.7699999602217202</v>
      </c>
      <c r="H37">
        <f>10^(-B37)</f>
        <v>2.5118864315095806E-6</v>
      </c>
      <c r="I37">
        <f>10^(-C37)</f>
        <v>1.6982438080087651E-6</v>
      </c>
      <c r="J37" s="3">
        <f>$F$2*$E$2*LN(I37)/$D$2</f>
        <v>-7.8899360536347691</v>
      </c>
      <c r="L37" s="3">
        <f>$F$2*$E$2*LN(H37)/$D$2</f>
        <v>-7.6574769852609981</v>
      </c>
      <c r="M37">
        <v>-7</v>
      </c>
      <c r="N37">
        <v>-19.718</v>
      </c>
      <c r="O37">
        <v>0.78274299999999997</v>
      </c>
      <c r="P37">
        <v>-9.6</v>
      </c>
      <c r="Q37">
        <v>-8.6999999999999993</v>
      </c>
      <c r="S37">
        <f>ABS($J37-L37)</f>
        <v>0.23245906837377106</v>
      </c>
      <c r="T37">
        <f>ABS($J37-M37)</f>
        <v>0.88993605363476913</v>
      </c>
      <c r="U37">
        <f>ABS($J37-N37)</f>
        <v>11.82806394636523</v>
      </c>
      <c r="V37">
        <f>ABS($J37-O37)</f>
        <v>8.67267905363477</v>
      </c>
      <c r="W37">
        <f>ABS($J37-P37)</f>
        <v>1.7100639463652305</v>
      </c>
      <c r="X37">
        <f>ABS($J37-Q37)</f>
        <v>0.81006394636523016</v>
      </c>
    </row>
    <row r="38" spans="1:24" x14ac:dyDescent="0.3">
      <c r="A38">
        <v>36</v>
      </c>
      <c r="B38">
        <v>5.78</v>
      </c>
      <c r="C38">
        <v>6.41000001289673</v>
      </c>
      <c r="H38">
        <f>10^(-B38)</f>
        <v>1.6595869074375577E-6</v>
      </c>
      <c r="I38">
        <f>10^(-C38)</f>
        <v>3.8904513344126619E-7</v>
      </c>
      <c r="J38" s="3">
        <f>$F$2*$E$2*LN(I38)/$D$2</f>
        <v>-8.7650763525498956</v>
      </c>
      <c r="L38" s="3">
        <f>$F$2*$E$2*LN(H38)/$D$2</f>
        <v>-7.9036101740729592</v>
      </c>
      <c r="M38">
        <v>-11.3</v>
      </c>
      <c r="N38">
        <v>-36.982999999999997</v>
      </c>
      <c r="O38">
        <v>1.8161780000000001</v>
      </c>
      <c r="P38">
        <v>-10</v>
      </c>
      <c r="Q38">
        <v>-8</v>
      </c>
      <c r="S38">
        <f>ABS($J38-L38)</f>
        <v>0.86146617847693641</v>
      </c>
      <c r="T38">
        <f>ABS($J38-M38)</f>
        <v>2.5349236474501051</v>
      </c>
      <c r="U38">
        <f>ABS($J38-N38)</f>
        <v>28.2179236474501</v>
      </c>
      <c r="V38">
        <f>ABS($J38-O38)</f>
        <v>10.581254352549896</v>
      </c>
      <c r="W38">
        <f>ABS($J38-P38)</f>
        <v>1.2349236474501044</v>
      </c>
      <c r="X38">
        <f>ABS($J38-Q38)</f>
        <v>0.76507635254989559</v>
      </c>
    </row>
    <row r="39" spans="1:24" x14ac:dyDescent="0.3">
      <c r="A39">
        <v>37</v>
      </c>
      <c r="B39">
        <v>8.01</v>
      </c>
      <c r="C39">
        <v>8.9600000355485108</v>
      </c>
      <c r="H39">
        <f>10^(-B39)</f>
        <v>9.7723722095580911E-9</v>
      </c>
      <c r="I39">
        <f>10^(-C39)</f>
        <v>1.0964781063926422E-9</v>
      </c>
      <c r="J39" s="3">
        <f>$F$2*$E$2*LN(I39)/$D$2</f>
        <v>-12.251963225026865</v>
      </c>
      <c r="L39" s="3">
        <f>$F$2*$E$2*LN(H39)/$D$2</f>
        <v>-10.95292690213225</v>
      </c>
      <c r="M39">
        <v>-12.2</v>
      </c>
      <c r="N39">
        <v>-46.744</v>
      </c>
      <c r="O39">
        <v>2.1347640000000001</v>
      </c>
      <c r="P39">
        <v>-10.8</v>
      </c>
      <c r="Q39">
        <v>-10.6</v>
      </c>
      <c r="S39">
        <f>ABS($J39-L39)</f>
        <v>1.2990363228946151</v>
      </c>
      <c r="T39">
        <f>ABS($J39-M39)</f>
        <v>5.1963225026865345E-2</v>
      </c>
      <c r="U39">
        <f>ABS($J39-N39)</f>
        <v>34.492036774973137</v>
      </c>
      <c r="V39">
        <f>ABS($J39-O39)</f>
        <v>14.386727225026865</v>
      </c>
      <c r="W39">
        <f>ABS($J39-P39)</f>
        <v>1.4519632250268639</v>
      </c>
      <c r="X39">
        <f>ABS($J39-Q39)</f>
        <v>1.651963225026865</v>
      </c>
    </row>
    <row r="40" spans="1:24" x14ac:dyDescent="0.3">
      <c r="A40">
        <v>38</v>
      </c>
      <c r="B40">
        <v>8.34</v>
      </c>
      <c r="C40">
        <v>5.8900000381801698</v>
      </c>
      <c r="H40">
        <f>10^(-B40)</f>
        <v>4.570881896148741E-9</v>
      </c>
      <c r="I40">
        <f>10^(-C40)</f>
        <v>1.2882494384391393E-6</v>
      </c>
      <c r="J40" s="3">
        <f>$F$2*$E$2*LN(I40)/$D$2</f>
        <v>-8.0540249527769738</v>
      </c>
      <c r="L40" s="3">
        <f>$F$2*$E$2*LN(H40)/$D$2</f>
        <v>-11.404171081620845</v>
      </c>
      <c r="M40">
        <v>-10.3</v>
      </c>
      <c r="N40">
        <v>-34.036999999999999</v>
      </c>
      <c r="O40">
        <v>1.5043089999999999</v>
      </c>
      <c r="P40">
        <v>-11.3</v>
      </c>
      <c r="Q40">
        <v>-10.1</v>
      </c>
      <c r="S40">
        <f>ABS($J40-L40)</f>
        <v>3.3501461288438712</v>
      </c>
      <c r="T40">
        <f>ABS($J40-M40)</f>
        <v>2.2459750472230269</v>
      </c>
      <c r="U40">
        <f>ABS($J40-N40)</f>
        <v>25.982975047223025</v>
      </c>
      <c r="V40">
        <f>ABS($J40-O40)</f>
        <v>9.5583339527769731</v>
      </c>
      <c r="W40">
        <f>ABS($J40-P40)</f>
        <v>3.2459750472230269</v>
      </c>
      <c r="X40">
        <f>ABS($J40-Q40)</f>
        <v>2.0459750472230258</v>
      </c>
    </row>
    <row r="41" spans="1:24" x14ac:dyDescent="0.3">
      <c r="A41">
        <v>39</v>
      </c>
      <c r="B41">
        <v>6.25</v>
      </c>
      <c r="C41">
        <v>6.1700000492110396</v>
      </c>
      <c r="H41">
        <f>10^(-B41)</f>
        <v>5.6234132519034872E-7</v>
      </c>
      <c r="I41">
        <f>10^(-C41)</f>
        <v>6.7608289878326162E-7</v>
      </c>
      <c r="J41" s="3">
        <f>$F$2*$E$2*LN(I41)/$D$2</f>
        <v>-8.4368988171237085</v>
      </c>
      <c r="L41" s="3">
        <f>$F$2*$E$2*LN(H41)/$D$2</f>
        <v>-8.5462912781930775</v>
      </c>
      <c r="M41">
        <v>-10.199999999999999</v>
      </c>
      <c r="N41">
        <v>-21.844999999999999</v>
      </c>
      <c r="O41">
        <v>0.95789800000000003</v>
      </c>
      <c r="P41">
        <v>-10.9</v>
      </c>
      <c r="Q41">
        <v>-12.3</v>
      </c>
      <c r="S41">
        <f>ABS($J41-L41)</f>
        <v>0.10939246106936906</v>
      </c>
      <c r="T41">
        <f>ABS($J41-M41)</f>
        <v>1.7631011828762908</v>
      </c>
      <c r="U41">
        <f>ABS($J41-N41)</f>
        <v>13.40810118287629</v>
      </c>
      <c r="V41">
        <f>ABS($J41-O41)</f>
        <v>9.3947968171237086</v>
      </c>
      <c r="W41">
        <f>ABS($J41-P41)</f>
        <v>2.4631011828762919</v>
      </c>
      <c r="X41">
        <f>ABS($J41-Q41)</f>
        <v>3.8631011828762922</v>
      </c>
    </row>
    <row r="42" spans="1:24" x14ac:dyDescent="0.3">
      <c r="A42">
        <v>40</v>
      </c>
      <c r="B42">
        <v>8.44</v>
      </c>
      <c r="C42">
        <v>5.3899999910206002</v>
      </c>
      <c r="H42">
        <f>10^(-B42)</f>
        <v>3.6307805477010094E-9</v>
      </c>
      <c r="I42">
        <f>10^(-C42)</f>
        <v>4.0738028622703851E-6</v>
      </c>
      <c r="J42" s="3">
        <f>$F$2*$E$2*LN(I42)/$D$2</f>
        <v>-7.37032158603522</v>
      </c>
      <c r="L42" s="3">
        <f>$F$2*$E$2*LN(H42)/$D$2</f>
        <v>-11.540911742071932</v>
      </c>
      <c r="M42">
        <v>-12</v>
      </c>
      <c r="N42">
        <v>-29.788</v>
      </c>
      <c r="O42">
        <v>1.2505930000000001</v>
      </c>
      <c r="P42">
        <v>-10.7</v>
      </c>
      <c r="Q42">
        <v>-11.2</v>
      </c>
      <c r="S42">
        <f>ABS($J42-L42)</f>
        <v>4.1705901560367122</v>
      </c>
      <c r="T42">
        <f>ABS($J42-M42)</f>
        <v>4.62967841396478</v>
      </c>
      <c r="U42">
        <f>ABS($J42-N42)</f>
        <v>22.417678413964779</v>
      </c>
      <c r="V42">
        <f>ABS($J42-O42)</f>
        <v>8.6209145860352194</v>
      </c>
      <c r="W42">
        <f>ABS($J42-P42)</f>
        <v>3.3296784139647793</v>
      </c>
      <c r="X42">
        <f>ABS($J42-Q42)</f>
        <v>3.8296784139647793</v>
      </c>
    </row>
    <row r="43" spans="1:24" x14ac:dyDescent="0.3">
      <c r="A43">
        <v>41</v>
      </c>
      <c r="B43">
        <v>7.5</v>
      </c>
      <c r="C43">
        <v>10.2800001241666</v>
      </c>
      <c r="H43">
        <f>10^(-B43)</f>
        <v>3.1622776601683699E-8</v>
      </c>
      <c r="I43">
        <f>10^(-C43)</f>
        <v>5.2480731020515505E-11</v>
      </c>
      <c r="J43" s="3">
        <f>$F$2*$E$2*LN(I43)/$D$2</f>
        <v>-14.056940064158207</v>
      </c>
      <c r="L43" s="3">
        <f>$F$2*$E$2*LN(H43)/$D$2</f>
        <v>-10.255549533831696</v>
      </c>
      <c r="M43">
        <v>-11.9</v>
      </c>
      <c r="N43">
        <v>-41.301000000000002</v>
      </c>
      <c r="O43">
        <v>2.12717</v>
      </c>
      <c r="P43">
        <v>-10.5</v>
      </c>
      <c r="Q43">
        <v>-13.6</v>
      </c>
      <c r="S43">
        <f>ABS($J43-L43)</f>
        <v>3.8013905303265112</v>
      </c>
      <c r="T43">
        <f>ABS($J43-M43)</f>
        <v>2.1569400641582064</v>
      </c>
      <c r="U43">
        <f>ABS($J43-N43)</f>
        <v>27.244059935841797</v>
      </c>
      <c r="V43">
        <f>ABS($J43-O43)</f>
        <v>16.184110064158208</v>
      </c>
      <c r="W43">
        <f>ABS($J43-P43)</f>
        <v>3.5569400641582067</v>
      </c>
      <c r="X43">
        <f>ABS($J43-Q43)</f>
        <v>0.45694006415820709</v>
      </c>
    </row>
    <row r="44" spans="1:24" x14ac:dyDescent="0.3">
      <c r="A44">
        <v>42</v>
      </c>
      <c r="B44">
        <v>7.74</v>
      </c>
      <c r="C44">
        <v>5.5400000564301299</v>
      </c>
      <c r="H44">
        <f>10^(-B44)</f>
        <v>1.8197008586099822E-8</v>
      </c>
      <c r="I44">
        <f>10^(-C44)</f>
        <v>2.8840311283894849E-6</v>
      </c>
      <c r="J44" s="3">
        <f>$F$2*$E$2*LN(I44)/$D$2</f>
        <v>-7.5754326661532776</v>
      </c>
      <c r="L44" s="3">
        <f>$F$2*$E$2*LN(H44)/$D$2</f>
        <v>-10.583727118914307</v>
      </c>
      <c r="M44">
        <v>-10.199999999999999</v>
      </c>
      <c r="N44">
        <v>-39.08</v>
      </c>
      <c r="O44">
        <v>1.3421940000000001</v>
      </c>
      <c r="P44">
        <v>-10.8</v>
      </c>
      <c r="Q44">
        <v>-11.3</v>
      </c>
      <c r="S44">
        <f>ABS($J44-L44)</f>
        <v>3.0082944527610298</v>
      </c>
      <c r="T44">
        <f>ABS($J44-M44)</f>
        <v>2.6245673338467217</v>
      </c>
      <c r="U44">
        <f>ABS($J44-N44)</f>
        <v>31.504567333846722</v>
      </c>
      <c r="V44">
        <f>ABS($J44-O44)</f>
        <v>8.9176266661532786</v>
      </c>
      <c r="W44">
        <f>ABS($J44-P44)</f>
        <v>3.2245673338467231</v>
      </c>
      <c r="X44">
        <f>ABS($J44-Q44)</f>
        <v>3.7245673338467231</v>
      </c>
    </row>
    <row r="45" spans="1:24" x14ac:dyDescent="0.3">
      <c r="A45">
        <v>43</v>
      </c>
      <c r="B45">
        <v>5.82</v>
      </c>
      <c r="C45">
        <v>5.7399999727706401</v>
      </c>
      <c r="H45">
        <f>10^(-B45)</f>
        <v>1.5135612484362063E-6</v>
      </c>
      <c r="I45">
        <f>10^(-C45)</f>
        <v>1.8197009727014418E-6</v>
      </c>
      <c r="J45" s="3">
        <f>$F$2*$E$2*LN(I45)/$D$2</f>
        <v>-7.8489138726589154</v>
      </c>
      <c r="L45" s="3">
        <f>$F$2*$E$2*LN(H45)/$D$2</f>
        <v>-7.9583064382533957</v>
      </c>
      <c r="M45">
        <v>-7.4</v>
      </c>
      <c r="N45">
        <v>-23.423999999999999</v>
      </c>
      <c r="O45">
        <v>1.2986089999999999</v>
      </c>
      <c r="P45">
        <v>-10.3</v>
      </c>
      <c r="Q45">
        <v>-8.1</v>
      </c>
      <c r="S45">
        <f>ABS($J45-L45)</f>
        <v>0.1093925655944803</v>
      </c>
      <c r="T45">
        <f>ABS($J45-M45)</f>
        <v>0.44891387265891503</v>
      </c>
      <c r="U45">
        <f>ABS($J45-N45)</f>
        <v>15.575086127341084</v>
      </c>
      <c r="V45">
        <f>ABS($J45-O45)</f>
        <v>9.1475228726589144</v>
      </c>
      <c r="W45">
        <f>ABS($J45-P45)</f>
        <v>2.4510861273410853</v>
      </c>
      <c r="X45">
        <f>ABS($J45-Q45)</f>
        <v>0.25108612734108426</v>
      </c>
    </row>
    <row r="46" spans="1:24" x14ac:dyDescent="0.3">
      <c r="A46">
        <v>44</v>
      </c>
      <c r="B46">
        <v>8.59</v>
      </c>
      <c r="C46">
        <v>6.2999999948323699</v>
      </c>
      <c r="H46">
        <f>10^(-B46)</f>
        <v>2.5703957827688555E-9</v>
      </c>
      <c r="I46">
        <f>10^(-C46)</f>
        <v>5.0118723959085243E-7</v>
      </c>
      <c r="J46" s="3">
        <f>$F$2*$E$2*LN(I46)/$D$2</f>
        <v>-8.6146616013523705</v>
      </c>
      <c r="L46" s="3">
        <f>$F$2*$E$2*LN(H46)/$D$2</f>
        <v>-11.746022732748568</v>
      </c>
      <c r="M46">
        <v>-10</v>
      </c>
      <c r="N46">
        <v>-37.917999999999999</v>
      </c>
      <c r="O46">
        <v>1.5826499999999999</v>
      </c>
      <c r="P46">
        <v>-10.6</v>
      </c>
      <c r="Q46">
        <v>-9.6</v>
      </c>
      <c r="S46">
        <f>ABS($J46-L46)</f>
        <v>3.1313611313961971</v>
      </c>
      <c r="T46">
        <f>ABS($J46-M46)</f>
        <v>1.3853383986476295</v>
      </c>
      <c r="U46">
        <f>ABS($J46-N46)</f>
        <v>29.303338398647629</v>
      </c>
      <c r="V46">
        <f>ABS($J46-O46)</f>
        <v>10.19731160135237</v>
      </c>
      <c r="W46">
        <f>ABS($J46-P46)</f>
        <v>1.9853383986476292</v>
      </c>
      <c r="X46">
        <f>ABS($J46-Q46)</f>
        <v>0.98533839864762918</v>
      </c>
    </row>
    <row r="47" spans="1:24" x14ac:dyDescent="0.3">
      <c r="A47">
        <v>45</v>
      </c>
      <c r="B47">
        <v>5.95</v>
      </c>
      <c r="C47">
        <v>5.4899999491908602</v>
      </c>
      <c r="H47">
        <f>10^(-B47)</f>
        <v>1.1220184543019616E-6</v>
      </c>
      <c r="I47">
        <f>10^(-C47)</f>
        <v>3.2359369478761828E-6</v>
      </c>
      <c r="J47" s="3">
        <f>$F$2*$E$2*LN(I47)/$D$2</f>
        <v>-7.5070621892880469</v>
      </c>
      <c r="L47" s="3">
        <f>$F$2*$E$2*LN(H47)/$D$2</f>
        <v>-8.1360692968398105</v>
      </c>
      <c r="M47">
        <v>-7.5</v>
      </c>
      <c r="N47">
        <v>-19.896999999999998</v>
      </c>
      <c r="O47">
        <v>0.46473100000000001</v>
      </c>
      <c r="P47">
        <v>-10.6</v>
      </c>
      <c r="Q47">
        <v>-10.3</v>
      </c>
      <c r="S47">
        <f>ABS($J47-L47)</f>
        <v>0.62900710755176359</v>
      </c>
      <c r="T47">
        <f>ABS($J47-M47)</f>
        <v>7.0621892880469161E-3</v>
      </c>
      <c r="U47">
        <f>ABS($J47-N47)</f>
        <v>12.389937810711952</v>
      </c>
      <c r="V47">
        <f>ABS($J47-O47)</f>
        <v>7.9717931892880465</v>
      </c>
      <c r="W47">
        <f>ABS($J47-P47)</f>
        <v>3.0929378107119527</v>
      </c>
      <c r="X47">
        <f>ABS($J47-Q47)</f>
        <v>2.7929378107119538</v>
      </c>
    </row>
    <row r="48" spans="1:24" x14ac:dyDescent="0.3">
      <c r="A48">
        <v>46</v>
      </c>
      <c r="B48">
        <v>6.75</v>
      </c>
      <c r="C48">
        <v>7.6999999859096198</v>
      </c>
      <c r="H48">
        <f>10^(-B48)</f>
        <v>1.7782794100389206E-7</v>
      </c>
      <c r="I48">
        <f>10^(-C48)</f>
        <v>1.9952623797037634E-8</v>
      </c>
      <c r="J48" s="3">
        <f>$F$2*$E$2*LN(I48)/$D$2</f>
        <v>-10.529030835466596</v>
      </c>
      <c r="L48" s="3">
        <f>$F$2*$E$2*LN(H48)/$D$2</f>
        <v>-9.2299945804485244</v>
      </c>
      <c r="M48">
        <v>-9.4</v>
      </c>
      <c r="N48">
        <v>-27.643000000000001</v>
      </c>
      <c r="O48">
        <v>1.1718219999999999</v>
      </c>
      <c r="P48">
        <v>-9.8000000000000007</v>
      </c>
      <c r="Q48">
        <v>-7</v>
      </c>
      <c r="S48">
        <f>ABS($J48-L48)</f>
        <v>1.2990362550180716</v>
      </c>
      <c r="T48">
        <f>ABS($J48-M48)</f>
        <v>1.1290308354665957</v>
      </c>
      <c r="U48">
        <f>ABS($J48-N48)</f>
        <v>17.113969164533405</v>
      </c>
      <c r="V48">
        <f>ABS($J48-O48)</f>
        <v>11.700852835466597</v>
      </c>
      <c r="W48">
        <f>ABS($J48-P48)</f>
        <v>0.72903083546659531</v>
      </c>
      <c r="X48">
        <f>ABS($J48-Q48)</f>
        <v>3.529030835466596</v>
      </c>
    </row>
    <row r="49" spans="1:24" x14ac:dyDescent="0.3">
      <c r="A49">
        <v>47</v>
      </c>
      <c r="B49">
        <v>7.16</v>
      </c>
      <c r="C49">
        <v>6.5200000309610804</v>
      </c>
      <c r="H49">
        <f>10^(-B49)</f>
        <v>6.9183097091893466E-8</v>
      </c>
      <c r="I49">
        <f>10^(-C49)</f>
        <v>3.0199515051080847E-7</v>
      </c>
      <c r="J49" s="3">
        <f>$F$2*$E$2*LN(I49)/$D$2</f>
        <v>-8.9154911037474047</v>
      </c>
      <c r="L49" s="3">
        <f>$F$2*$E$2*LN(H49)/$D$2</f>
        <v>-9.7906312882979911</v>
      </c>
      <c r="M49">
        <v>-9.3000000000000007</v>
      </c>
      <c r="N49">
        <v>-29.494</v>
      </c>
      <c r="O49">
        <v>1.3220860000000001</v>
      </c>
      <c r="P49">
        <v>-9.9</v>
      </c>
      <c r="Q49">
        <v>-9.6999999999999993</v>
      </c>
      <c r="S49">
        <f>ABS($J49-L49)</f>
        <v>0.8751401845505864</v>
      </c>
      <c r="T49">
        <f>ABS($J49-M49)</f>
        <v>0.38450889625259599</v>
      </c>
      <c r="U49">
        <f>ABS($J49-N49)</f>
        <v>20.578508896252593</v>
      </c>
      <c r="V49">
        <f>ABS($J49-O49)</f>
        <v>10.237577103747405</v>
      </c>
      <c r="W49">
        <f>ABS($J49-P49)</f>
        <v>0.98450889625259563</v>
      </c>
      <c r="X49">
        <f>ABS($J49-Q49)</f>
        <v>0.78450889625259457</v>
      </c>
    </row>
    <row r="50" spans="1:24" x14ac:dyDescent="0.3">
      <c r="A50">
        <v>48</v>
      </c>
      <c r="B50">
        <v>8.25</v>
      </c>
      <c r="C50">
        <v>7.8499999872420796</v>
      </c>
      <c r="H50">
        <f>10^(-B50)</f>
        <v>5.6234132519034744E-9</v>
      </c>
      <c r="I50">
        <f>10^(-C50)</f>
        <v>1.4125375861177346E-8</v>
      </c>
      <c r="J50" s="3">
        <f>$F$2*$E$2*LN(I50)/$D$2</f>
        <v>-10.734141827965241</v>
      </c>
      <c r="L50" s="3">
        <f>$F$2*$E$2*LN(H50)/$D$2</f>
        <v>-11.281104487214865</v>
      </c>
      <c r="M50">
        <v>-13.5</v>
      </c>
      <c r="N50">
        <v>-31.611999999999998</v>
      </c>
      <c r="O50">
        <v>1.14012</v>
      </c>
      <c r="P50">
        <v>-10.6</v>
      </c>
      <c r="Q50">
        <v>-8.8000000000000007</v>
      </c>
      <c r="S50">
        <f>ABS($J50-L50)</f>
        <v>0.54696265924962439</v>
      </c>
      <c r="T50">
        <f>ABS($J50-M50)</f>
        <v>2.7658581720347595</v>
      </c>
      <c r="U50">
        <f>ABS($J50-N50)</f>
        <v>20.877858172034756</v>
      </c>
      <c r="V50">
        <f>ABS($J50-O50)</f>
        <v>11.87426182796524</v>
      </c>
      <c r="W50">
        <f>ABS($J50-P50)</f>
        <v>0.13414182796524088</v>
      </c>
      <c r="X50">
        <f>ABS($J50-Q50)</f>
        <v>1.9341418279652398</v>
      </c>
    </row>
    <row r="51" spans="1:24" x14ac:dyDescent="0.3">
      <c r="A51">
        <v>49</v>
      </c>
      <c r="B51">
        <v>6.49</v>
      </c>
      <c r="C51">
        <v>6.8399999932215101</v>
      </c>
      <c r="H51">
        <f>10^(-B51)</f>
        <v>3.2359365692962763E-7</v>
      </c>
      <c r="I51">
        <f>10^(-C51)</f>
        <v>1.4454397933064207E-7</v>
      </c>
      <c r="J51" s="3">
        <f>$F$2*$E$2*LN(I51)/$D$2</f>
        <v>-9.3530611655855544</v>
      </c>
      <c r="L51" s="3">
        <f>$F$2*$E$2*LN(H51)/$D$2</f>
        <v>-8.874468863275693</v>
      </c>
      <c r="M51">
        <v>-7.8</v>
      </c>
      <c r="N51">
        <v>-27.850999999999999</v>
      </c>
      <c r="O51">
        <v>0.79408900000000004</v>
      </c>
      <c r="P51">
        <v>-10.5</v>
      </c>
      <c r="Q51">
        <v>-9.9</v>
      </c>
      <c r="S51">
        <f>ABS($J51-L51)</f>
        <v>0.47859230230986149</v>
      </c>
      <c r="T51">
        <f>ABS($J51-M51)</f>
        <v>1.5530611655855546</v>
      </c>
      <c r="U51">
        <f>ABS($J51-N51)</f>
        <v>18.497938834414445</v>
      </c>
      <c r="V51">
        <f>ABS($J51-O51)</f>
        <v>10.147150165585554</v>
      </c>
      <c r="W51">
        <f>ABS($J51-P51)</f>
        <v>1.1469388344144456</v>
      </c>
      <c r="X51">
        <f>ABS($J51-Q51)</f>
        <v>0.54693883441444591</v>
      </c>
    </row>
    <row r="52" spans="1:24" x14ac:dyDescent="0.3">
      <c r="A52">
        <v>50</v>
      </c>
      <c r="B52">
        <v>5.99</v>
      </c>
      <c r="C52">
        <v>6.9700000029199201</v>
      </c>
      <c r="H52">
        <f>10^(-B52)</f>
        <v>1.0232929922807527E-6</v>
      </c>
      <c r="I52">
        <f>10^(-C52)</f>
        <v>1.07151929803339E-7</v>
      </c>
      <c r="J52" s="3">
        <f>$F$2*$E$2*LN(I52)/$D$2</f>
        <v>-9.5308240374336393</v>
      </c>
      <c r="L52" s="3">
        <f>$F$2*$E$2*LN(H52)/$D$2</f>
        <v>-8.1907655610202461</v>
      </c>
      <c r="M52">
        <v>-11.1</v>
      </c>
      <c r="N52">
        <v>-43.436999999999998</v>
      </c>
      <c r="O52">
        <v>2.4483459999999999</v>
      </c>
      <c r="P52">
        <v>-10.4</v>
      </c>
      <c r="Q52">
        <v>-9.8000000000000007</v>
      </c>
      <c r="S52">
        <f>ABS($J52-L52)</f>
        <v>1.3400584764133932</v>
      </c>
      <c r="T52">
        <f>ABS($J52-M52)</f>
        <v>1.5691759625663604</v>
      </c>
      <c r="U52">
        <f>ABS($J52-N52)</f>
        <v>33.906175962566358</v>
      </c>
      <c r="V52">
        <f>ABS($J52-O52)</f>
        <v>11.97917003743364</v>
      </c>
      <c r="W52">
        <f>ABS($J52-P52)</f>
        <v>0.86917596256636109</v>
      </c>
      <c r="X52">
        <f>ABS($J52-Q52)</f>
        <v>0.26917596256636145</v>
      </c>
    </row>
    <row r="53" spans="1:24" x14ac:dyDescent="0.3">
      <c r="A53">
        <v>51</v>
      </c>
      <c r="B53">
        <v>9.35</v>
      </c>
      <c r="C53">
        <v>7.8799999746931597</v>
      </c>
      <c r="H53">
        <f>10^(-B53)</f>
        <v>4.4668359215096336E-10</v>
      </c>
      <c r="I53">
        <f>10^(-C53)</f>
        <v>1.3182568153727483E-8</v>
      </c>
      <c r="J53" s="3">
        <f>$F$2*$E$2*LN(I53)/$D$2</f>
        <v>-10.775164008941093</v>
      </c>
      <c r="L53" s="3">
        <f>$F$2*$E$2*LN(H53)/$D$2</f>
        <v>-12.785251752176844</v>
      </c>
      <c r="M53">
        <v>-15.8</v>
      </c>
      <c r="N53">
        <v>-52.609000000000002</v>
      </c>
      <c r="O53">
        <v>2.0844269999999998</v>
      </c>
      <c r="P53">
        <v>-10.3</v>
      </c>
      <c r="Q53">
        <v>-13.8</v>
      </c>
      <c r="S53">
        <f>ABS($J53-L53)</f>
        <v>2.0100877432357507</v>
      </c>
      <c r="T53">
        <f>ABS($J53-M53)</f>
        <v>5.0248359910589073</v>
      </c>
      <c r="U53">
        <f>ABS($J53-N53)</f>
        <v>41.833835991058905</v>
      </c>
      <c r="V53">
        <f>ABS($J53-O53)</f>
        <v>12.859591008941093</v>
      </c>
      <c r="W53">
        <f>ABS($J53-P53)</f>
        <v>0.47516400894109267</v>
      </c>
      <c r="X53">
        <f>ABS($J53-Q53)</f>
        <v>3.0248359910589073</v>
      </c>
    </row>
    <row r="54" spans="1:24" x14ac:dyDescent="0.3">
      <c r="A54">
        <v>52</v>
      </c>
      <c r="B54">
        <v>8.0399999999999991</v>
      </c>
      <c r="C54">
        <v>10.850000013891201</v>
      </c>
      <c r="H54">
        <f>10^(-B54)</f>
        <v>9.1201083935590851E-9</v>
      </c>
      <c r="I54">
        <f>10^(-C54)</f>
        <v>1.4125374994417897E-11</v>
      </c>
      <c r="J54" s="3">
        <f>$F$2*$E$2*LN(I54)/$D$2</f>
        <v>-14.836361677938104</v>
      </c>
      <c r="L54" s="3">
        <f>$F$2*$E$2*LN(H54)/$D$2</f>
        <v>-10.993949100267576</v>
      </c>
      <c r="M54">
        <v>-11.3</v>
      </c>
      <c r="N54">
        <v>-31.158000000000001</v>
      </c>
      <c r="O54">
        <v>1.382331</v>
      </c>
      <c r="P54">
        <v>-10.8</v>
      </c>
      <c r="Q54">
        <v>-10.199999999999999</v>
      </c>
      <c r="S54">
        <f>ABS($J54-L54)</f>
        <v>3.8424125776705278</v>
      </c>
      <c r="T54">
        <f>ABS($J54-M54)</f>
        <v>3.5363616779381033</v>
      </c>
      <c r="U54">
        <f>ABS($J54-N54)</f>
        <v>16.321638322061897</v>
      </c>
      <c r="V54">
        <f>ABS($J54-O54)</f>
        <v>16.218692677938105</v>
      </c>
      <c r="W54">
        <f>ABS($J54-P54)</f>
        <v>4.0363616779381033</v>
      </c>
      <c r="X54">
        <f>ABS($J54-Q54)</f>
        <v>4.6363616779381047</v>
      </c>
    </row>
    <row r="55" spans="1:24" x14ac:dyDescent="0.3">
      <c r="A55">
        <v>53</v>
      </c>
      <c r="B55">
        <v>7.44</v>
      </c>
      <c r="C55">
        <v>6.5999999974972896</v>
      </c>
      <c r="H55">
        <f>10^(-B55)</f>
        <v>3.630780547701001E-8</v>
      </c>
      <c r="I55">
        <f>10^(-C55)</f>
        <v>2.5118864459848317E-7</v>
      </c>
      <c r="J55" s="3">
        <f>$F$2*$E$2*LN(I55)/$D$2</f>
        <v>-9.0248835863496684</v>
      </c>
      <c r="L55" s="3">
        <f>$F$2*$E$2*LN(H55)/$D$2</f>
        <v>-10.173505137561042</v>
      </c>
      <c r="M55">
        <v>-9.8000000000000007</v>
      </c>
      <c r="N55">
        <v>-30.748000000000001</v>
      </c>
      <c r="O55">
        <v>1.7867550000000001</v>
      </c>
      <c r="P55">
        <v>-11.6</v>
      </c>
      <c r="Q55">
        <v>-9.1999999999999993</v>
      </c>
      <c r="S55">
        <f>ABS($J55-L55)</f>
        <v>1.1486215512113738</v>
      </c>
      <c r="T55">
        <f>ABS($J55-M55)</f>
        <v>0.77511641365033235</v>
      </c>
      <c r="U55">
        <f>ABS($J55-N55)</f>
        <v>21.723116413650331</v>
      </c>
      <c r="V55">
        <f>ABS($J55-O55)</f>
        <v>10.811638586349668</v>
      </c>
      <c r="W55">
        <f>ABS($J55-P55)</f>
        <v>2.5751164136503313</v>
      </c>
      <c r="X55">
        <f>ABS($J55-Q55)</f>
        <v>0.17511641365033093</v>
      </c>
    </row>
    <row r="56" spans="1:24" x14ac:dyDescent="0.3">
      <c r="A56">
        <v>54</v>
      </c>
      <c r="B56">
        <v>8.23</v>
      </c>
      <c r="C56">
        <v>7.8000000081569496</v>
      </c>
      <c r="H56">
        <f>10^(-B56)</f>
        <v>5.8884365535558713E-9</v>
      </c>
      <c r="I56">
        <f>10^(-C56)</f>
        <v>1.5848931626935373E-8</v>
      </c>
      <c r="J56" s="3">
        <f>$F$2*$E$2*LN(I56)/$D$2</f>
        <v>-10.665771526338828</v>
      </c>
      <c r="L56" s="3">
        <f>$F$2*$E$2*LN(H56)/$D$2</f>
        <v>-11.253756355124647</v>
      </c>
      <c r="M56">
        <v>-12.9</v>
      </c>
      <c r="N56">
        <v>-43.276000000000003</v>
      </c>
      <c r="O56">
        <v>1.563488</v>
      </c>
      <c r="P56">
        <v>-9.6</v>
      </c>
      <c r="Q56">
        <v>-10.4</v>
      </c>
      <c r="S56">
        <f>ABS($J56-L56)</f>
        <v>0.58798482878581915</v>
      </c>
      <c r="T56">
        <f>ABS($J56-M56)</f>
        <v>2.2342284736611724</v>
      </c>
      <c r="U56">
        <f>ABS($J56-N56)</f>
        <v>32.610228473661174</v>
      </c>
      <c r="V56">
        <f>ABS($J56-O56)</f>
        <v>12.229259526338828</v>
      </c>
      <c r="W56">
        <f>ABS($J56-P56)</f>
        <v>1.0657715263388283</v>
      </c>
      <c r="X56">
        <f>ABS($J56-Q56)</f>
        <v>0.26577152633882761</v>
      </c>
    </row>
    <row r="57" spans="1:24" x14ac:dyDescent="0.3">
      <c r="A57">
        <v>55</v>
      </c>
      <c r="B57">
        <v>6.71</v>
      </c>
      <c r="C57">
        <v>7.1699999993567696</v>
      </c>
      <c r="H57">
        <f>10^(-B57)</f>
        <v>1.9498445997580421E-7</v>
      </c>
      <c r="I57">
        <f>10^(-C57)</f>
        <v>6.7608297639332274E-8</v>
      </c>
      <c r="J57" s="3">
        <f>$F$2*$E$2*LN(I57)/$D$2</f>
        <v>-9.8043053534635423</v>
      </c>
      <c r="L57" s="3">
        <f>$F$2*$E$2*LN(H57)/$D$2</f>
        <v>-9.1752983162680888</v>
      </c>
      <c r="M57">
        <v>-6.8</v>
      </c>
      <c r="N57">
        <v>-22.404</v>
      </c>
      <c r="O57">
        <v>0.99845300000000003</v>
      </c>
      <c r="P57">
        <v>-9.9</v>
      </c>
      <c r="Q57">
        <v>-9</v>
      </c>
      <c r="S57">
        <f>ABS($J57-L57)</f>
        <v>0.62900703719545348</v>
      </c>
      <c r="T57">
        <f>ABS($J57-M57)</f>
        <v>3.0043053534635424</v>
      </c>
      <c r="U57">
        <f>ABS($J57-N57)</f>
        <v>12.599694646536458</v>
      </c>
      <c r="V57">
        <f>ABS($J57-O57)</f>
        <v>10.802758353463542</v>
      </c>
      <c r="W57">
        <f>ABS($J57-P57)</f>
        <v>9.5694646536458094E-2</v>
      </c>
      <c r="X57">
        <f>ABS($J57-Q57)</f>
        <v>0.80430535346354226</v>
      </c>
    </row>
    <row r="58" spans="1:24" x14ac:dyDescent="0.3">
      <c r="A58">
        <v>56</v>
      </c>
      <c r="B58">
        <v>8.26</v>
      </c>
      <c r="C58">
        <v>7.3199999999383296</v>
      </c>
      <c r="H58">
        <f>10^(-B58)</f>
        <v>5.4954087385762298E-9</v>
      </c>
      <c r="I58">
        <f>10^(-C58)</f>
        <v>4.7863009239060428E-8</v>
      </c>
      <c r="J58" s="3">
        <f>$F$2*$E$2*LN(I58)/$D$2</f>
        <v>-10.009416344935405</v>
      </c>
      <c r="L58" s="3">
        <f>$F$2*$E$2*LN(H58)/$D$2</f>
        <v>-11.294778553259974</v>
      </c>
      <c r="M58">
        <v>-9.1</v>
      </c>
      <c r="N58">
        <v>-36.203000000000003</v>
      </c>
      <c r="O58">
        <v>1.666336</v>
      </c>
      <c r="P58">
        <v>-11.1</v>
      </c>
      <c r="Q58">
        <v>-9.9</v>
      </c>
      <c r="S58">
        <f>ABS($J58-L58)</f>
        <v>1.2853622083245693</v>
      </c>
      <c r="T58">
        <f>ABS($J58-M58)</f>
        <v>0.90941634493540491</v>
      </c>
      <c r="U58">
        <f>ABS($J58-N58)</f>
        <v>26.1935836550646</v>
      </c>
      <c r="V58">
        <f>ABS($J58-O58)</f>
        <v>11.675752344935404</v>
      </c>
      <c r="W58">
        <f>ABS($J58-P58)</f>
        <v>1.0905836550645951</v>
      </c>
      <c r="X58">
        <f>ABS($J58-Q58)</f>
        <v>0.1094163449354042</v>
      </c>
    </row>
    <row r="59" spans="1:24" x14ac:dyDescent="0.3">
      <c r="A59">
        <v>57</v>
      </c>
      <c r="B59">
        <v>5.72</v>
      </c>
      <c r="C59">
        <v>4.9200000594662399</v>
      </c>
      <c r="H59">
        <f>10^(-B59)</f>
        <v>1.9054607179632462E-6</v>
      </c>
      <c r="I59">
        <f>10^(-C59)</f>
        <v>1.2022642699960698E-5</v>
      </c>
      <c r="J59" s="3">
        <f>$F$2*$E$2*LN(I59)/$D$2</f>
        <v>-6.7276405755081203</v>
      </c>
      <c r="L59" s="3">
        <f>$F$2*$E$2*LN(H59)/$D$2</f>
        <v>-7.8215657778023058</v>
      </c>
      <c r="M59">
        <v>-10.1</v>
      </c>
      <c r="N59">
        <v>-28.257000000000001</v>
      </c>
      <c r="O59">
        <v>1.6369849999999999</v>
      </c>
      <c r="P59">
        <v>-10.199999999999999</v>
      </c>
      <c r="Q59">
        <v>-8.6999999999999993</v>
      </c>
      <c r="S59">
        <f>ABS($J59-L59)</f>
        <v>1.0939252022941854</v>
      </c>
      <c r="T59">
        <f>ABS($J59-M59)</f>
        <v>3.3723594244918793</v>
      </c>
      <c r="U59">
        <f>ABS($J59-N59)</f>
        <v>21.529359424491879</v>
      </c>
      <c r="V59">
        <f>ABS($J59-O59)</f>
        <v>8.3646255755081196</v>
      </c>
      <c r="W59">
        <f>ABS($J59-P59)</f>
        <v>3.472359424491879</v>
      </c>
      <c r="X59">
        <f>ABS($J59-Q59)</f>
        <v>1.972359424491879</v>
      </c>
    </row>
    <row r="60" spans="1:24" x14ac:dyDescent="0.3">
      <c r="A60">
        <v>58</v>
      </c>
      <c r="B60">
        <v>5.71</v>
      </c>
      <c r="C60">
        <v>7.5999999957008297</v>
      </c>
      <c r="H60">
        <f>10^(-B60)</f>
        <v>1.9498445997580441E-6</v>
      </c>
      <c r="I60">
        <f>10^(-C60)</f>
        <v>2.5118864563752586E-8</v>
      </c>
      <c r="J60" s="3">
        <f>$F$2*$E$2*LN(I60)/$D$2</f>
        <v>-10.39229018840407</v>
      </c>
      <c r="L60" s="3">
        <f>$F$2*$E$2*LN(H60)/$D$2</f>
        <v>-7.807891711757196</v>
      </c>
      <c r="M60">
        <v>-7.9</v>
      </c>
      <c r="N60">
        <v>-18.327999999999999</v>
      </c>
      <c r="O60">
        <v>0.87255700000000003</v>
      </c>
      <c r="P60">
        <v>-9.1999999999999993</v>
      </c>
      <c r="Q60">
        <v>-8.1999999999999993</v>
      </c>
      <c r="S60">
        <f>ABS($J60-L60)</f>
        <v>2.5843984766468742</v>
      </c>
      <c r="T60">
        <f>ABS($J60-M60)</f>
        <v>2.4922901884040698</v>
      </c>
      <c r="U60">
        <f>ABS($J60-N60)</f>
        <v>7.9357098115959293</v>
      </c>
      <c r="V60">
        <f>ABS($J60-O60)</f>
        <v>11.264847188404071</v>
      </c>
      <c r="W60">
        <f>ABS($J60-P60)</f>
        <v>1.1922901884040709</v>
      </c>
      <c r="X60">
        <f>ABS($J60-Q60)</f>
        <v>2.1922901884040709</v>
      </c>
    </row>
    <row r="61" spans="1:24" x14ac:dyDescent="0.3">
      <c r="A61">
        <v>59</v>
      </c>
      <c r="B61">
        <v>6.16</v>
      </c>
      <c r="C61">
        <v>5.6999999895025404</v>
      </c>
      <c r="H61">
        <f>10^(-B61)</f>
        <v>6.9183097091893534E-7</v>
      </c>
      <c r="I61">
        <f>10^(-C61)</f>
        <v>1.995262363196948E-6</v>
      </c>
      <c r="J61" s="3">
        <f>$F$2*$E$2*LN(I61)/$D$2</f>
        <v>-7.7942176313577924</v>
      </c>
      <c r="L61" s="3">
        <f>$F$2*$E$2*LN(H61)/$D$2</f>
        <v>-8.4232246837870974</v>
      </c>
      <c r="M61">
        <v>-8</v>
      </c>
      <c r="N61">
        <v>-29.78</v>
      </c>
      <c r="O61">
        <v>1.156704</v>
      </c>
      <c r="P61">
        <v>-10.4</v>
      </c>
      <c r="Q61">
        <v>-8.6</v>
      </c>
      <c r="S61">
        <f>ABS($J61-L61)</f>
        <v>0.62900705242930499</v>
      </c>
      <c r="T61">
        <f>ABS($J61-M61)</f>
        <v>0.20578236864220756</v>
      </c>
      <c r="U61">
        <f>ABS($J61-N61)</f>
        <v>21.985782368642209</v>
      </c>
      <c r="V61">
        <f>ABS($J61-O61)</f>
        <v>8.950921631357792</v>
      </c>
      <c r="W61">
        <f>ABS($J61-P61)</f>
        <v>2.6057823686422079</v>
      </c>
      <c r="X61">
        <f>ABS($J61-Q61)</f>
        <v>0.8057823686422072</v>
      </c>
    </row>
    <row r="62" spans="1:24" x14ac:dyDescent="0.3">
      <c r="A62">
        <v>60</v>
      </c>
      <c r="B62">
        <v>6.78</v>
      </c>
      <c r="C62">
        <v>6.6599999723994401</v>
      </c>
      <c r="H62">
        <f>10^(-B62)</f>
        <v>1.6595869074375559E-7</v>
      </c>
      <c r="I62">
        <f>10^(-C62)</f>
        <v>2.1877617629875766E-7</v>
      </c>
      <c r="J62" s="3">
        <f>$F$2*$E$2*LN(I62)/$D$2</f>
        <v>-9.1069279483013581</v>
      </c>
      <c r="L62" s="3">
        <f>$F$2*$E$2*LN(H62)/$D$2</f>
        <v>-9.2710167785838529</v>
      </c>
      <c r="M62">
        <v>-10.4</v>
      </c>
      <c r="N62">
        <v>-33.304000000000002</v>
      </c>
      <c r="O62">
        <v>1.257161</v>
      </c>
      <c r="P62">
        <v>-9.8000000000000007</v>
      </c>
      <c r="Q62">
        <v>-9.4</v>
      </c>
      <c r="S62">
        <f>ABS($J62-L62)</f>
        <v>0.16408883028249477</v>
      </c>
      <c r="T62">
        <f>ABS($J62-M62)</f>
        <v>1.2930720516986423</v>
      </c>
      <c r="U62">
        <f>ABS($J62-N62)</f>
        <v>24.197072051698644</v>
      </c>
      <c r="V62">
        <f>ABS($J62-O62)</f>
        <v>10.364088948301358</v>
      </c>
      <c r="W62">
        <f>ABS($J62-P62)</f>
        <v>0.69307205169864261</v>
      </c>
      <c r="X62">
        <f>ABS($J62-Q62)</f>
        <v>0.29307205169864226</v>
      </c>
    </row>
    <row r="63" spans="1:24" x14ac:dyDescent="0.3">
      <c r="A63">
        <v>61</v>
      </c>
      <c r="B63">
        <v>6.87</v>
      </c>
      <c r="C63">
        <v>8.1499999899070001</v>
      </c>
      <c r="H63">
        <f>10^(-B63)</f>
        <v>1.3489628825916511E-7</v>
      </c>
      <c r="I63">
        <f>10^(-C63)</f>
        <v>7.0794580083679167E-9</v>
      </c>
      <c r="J63" s="3">
        <f>$F$2*$E$2*LN(I63)/$D$2</f>
        <v>-11.144363812962538</v>
      </c>
      <c r="L63" s="3">
        <f>$F$2*$E$2*LN(H63)/$D$2</f>
        <v>-9.3940833729898312</v>
      </c>
      <c r="M63">
        <v>-10</v>
      </c>
      <c r="N63">
        <v>-25.562000000000001</v>
      </c>
      <c r="O63">
        <v>1.2301470000000001</v>
      </c>
      <c r="P63">
        <v>-10.6</v>
      </c>
      <c r="Q63">
        <v>-9.9</v>
      </c>
      <c r="S63">
        <f>ABS($J63-L63)</f>
        <v>1.7502804399727072</v>
      </c>
      <c r="T63">
        <f>ABS($J63-M63)</f>
        <v>1.1443638129625384</v>
      </c>
      <c r="U63">
        <f>ABS($J63-N63)</f>
        <v>14.417636187037463</v>
      </c>
      <c r="V63">
        <f>ABS($J63-O63)</f>
        <v>12.374510812962539</v>
      </c>
      <c r="W63">
        <f>ABS($J63-P63)</f>
        <v>0.54436381296253877</v>
      </c>
      <c r="X63">
        <f>ABS($J63-Q63)</f>
        <v>1.2443638129625381</v>
      </c>
    </row>
    <row r="64" spans="1:24" x14ac:dyDescent="0.3">
      <c r="A64">
        <v>62</v>
      </c>
      <c r="B64">
        <v>6.58</v>
      </c>
      <c r="C64">
        <v>7.3999999992639696</v>
      </c>
      <c r="H64">
        <f>10^(-B64)</f>
        <v>2.6302679918953789E-7</v>
      </c>
      <c r="I64">
        <f>10^(-C64)</f>
        <v>3.9810717122819814E-8</v>
      </c>
      <c r="J64" s="3">
        <f>$F$2*$E$2*LN(I64)/$D$2</f>
        <v>-10.118808872374153</v>
      </c>
      <c r="L64" s="3">
        <f>$F$2*$E$2*LN(H64)/$D$2</f>
        <v>-8.9975354576816731</v>
      </c>
      <c r="M64">
        <v>-9.4</v>
      </c>
      <c r="N64">
        <v>-35.875</v>
      </c>
      <c r="O64">
        <v>2.3832339999999999</v>
      </c>
      <c r="P64">
        <v>-9.9</v>
      </c>
      <c r="Q64">
        <v>-12.5</v>
      </c>
      <c r="S64">
        <f>ABS($J64-L64)</f>
        <v>1.1212734146924799</v>
      </c>
      <c r="T64">
        <f>ABS($J64-M64)</f>
        <v>0.71880887237415259</v>
      </c>
      <c r="U64">
        <f>ABS($J64-N64)</f>
        <v>25.756191127625847</v>
      </c>
      <c r="V64">
        <f>ABS($J64-O64)</f>
        <v>12.502042872374153</v>
      </c>
      <c r="W64">
        <f>ABS($J64-P64)</f>
        <v>0.21880887237415259</v>
      </c>
      <c r="X64">
        <f>ABS($J64-Q64)</f>
        <v>2.3811911276258471</v>
      </c>
    </row>
    <row r="65" spans="1:24" x14ac:dyDescent="0.3">
      <c r="A65">
        <v>63</v>
      </c>
      <c r="B65">
        <v>7.1</v>
      </c>
      <c r="C65">
        <v>3.1000000518426898</v>
      </c>
      <c r="H65">
        <f>10^(-B65)</f>
        <v>7.943282347242818E-8</v>
      </c>
      <c r="I65">
        <f>10^(-C65)</f>
        <v>7.9432813990357426E-4</v>
      </c>
      <c r="J65" s="3">
        <f>$F$2*$E$2*LN(I65)/$D$2</f>
        <v>-4.2389605448738035</v>
      </c>
      <c r="L65" s="3">
        <f>$F$2*$E$2*LN(H65)/$D$2</f>
        <v>-9.7085868920273359</v>
      </c>
      <c r="M65">
        <v>-8.6999999999999993</v>
      </c>
      <c r="N65">
        <v>-35.302</v>
      </c>
      <c r="O65">
        <v>1.930355</v>
      </c>
      <c r="P65">
        <v>-9</v>
      </c>
      <c r="Q65">
        <v>-8.9</v>
      </c>
      <c r="S65">
        <f>ABS($J65-L65)</f>
        <v>5.4696263471535325</v>
      </c>
      <c r="T65">
        <f>ABS($J65-M65)</f>
        <v>4.4610394551261958</v>
      </c>
      <c r="U65">
        <f>ABS($J65-N65)</f>
        <v>31.063039455126194</v>
      </c>
      <c r="V65">
        <f>ABS($J65-O65)</f>
        <v>6.169315544873804</v>
      </c>
      <c r="W65">
        <f>ABS($J65-P65)</f>
        <v>4.7610394551261965</v>
      </c>
      <c r="X65">
        <f>ABS($J65-Q65)</f>
        <v>4.6610394551261969</v>
      </c>
    </row>
    <row r="66" spans="1:24" x14ac:dyDescent="0.3">
      <c r="A66">
        <v>64</v>
      </c>
      <c r="B66">
        <v>6.23</v>
      </c>
      <c r="C66">
        <v>5.9600000088993497</v>
      </c>
      <c r="H66">
        <f>10^(-B66)</f>
        <v>5.8884365535558744E-7</v>
      </c>
      <c r="I66">
        <f>10^(-C66)</f>
        <v>1.0964781736746907E-6</v>
      </c>
      <c r="J66" s="3">
        <f>$F$2*$E$2*LN(I66)/$D$2</f>
        <v>-8.1497433750539496</v>
      </c>
      <c r="L66" s="3">
        <f>$F$2*$E$2*LN(H66)/$D$2</f>
        <v>-8.5189431461028615</v>
      </c>
      <c r="M66">
        <v>-8.6999999999999993</v>
      </c>
      <c r="N66">
        <v>-34.155000000000001</v>
      </c>
      <c r="O66">
        <v>1.9745360000000001</v>
      </c>
      <c r="P66">
        <v>-8.8000000000000007</v>
      </c>
      <c r="Q66">
        <v>-8.6</v>
      </c>
      <c r="S66">
        <f>ABS($J66-L66)</f>
        <v>0.36919977104891188</v>
      </c>
      <c r="T66">
        <f>ABS($J66-M66)</f>
        <v>0.55025662494604966</v>
      </c>
      <c r="U66">
        <f>ABS($J66-N66)</f>
        <v>26.00525662494605</v>
      </c>
      <c r="V66">
        <f>ABS($J66-O66)</f>
        <v>10.12427937505395</v>
      </c>
      <c r="W66">
        <f>ABS($J66-P66)</f>
        <v>0.65025662494605108</v>
      </c>
      <c r="X66">
        <f>ABS($J66-Q66)</f>
        <v>0.45025662494605001</v>
      </c>
    </row>
    <row r="67" spans="1:24" x14ac:dyDescent="0.3">
      <c r="A67">
        <v>65</v>
      </c>
      <c r="B67">
        <v>5.85</v>
      </c>
      <c r="C67">
        <v>6.0599999670696096</v>
      </c>
      <c r="H67">
        <f>10^(-B67)</f>
        <v>1.4125375446227531E-6</v>
      </c>
      <c r="I67">
        <f>10^(-C67)</f>
        <v>8.7096365599691806E-7</v>
      </c>
      <c r="J67" s="3">
        <f>$F$2*$E$2*LN(I67)/$D$2</f>
        <v>-8.2864839783067765</v>
      </c>
      <c r="L67" s="3">
        <f>$F$2*$E$2*LN(H67)/$D$2</f>
        <v>-7.9993286363887215</v>
      </c>
      <c r="M67">
        <v>-9.1</v>
      </c>
      <c r="N67">
        <v>-21.928000000000001</v>
      </c>
      <c r="O67">
        <v>1.0987169999999999</v>
      </c>
      <c r="P67">
        <v>-10.3</v>
      </c>
      <c r="Q67">
        <v>-8.6</v>
      </c>
      <c r="S67">
        <f>ABS($J67-L67)</f>
        <v>0.28715534191805503</v>
      </c>
      <c r="T67">
        <f>ABS($J67-M67)</f>
        <v>0.81351602169322312</v>
      </c>
      <c r="U67">
        <f>ABS($J67-N67)</f>
        <v>13.641516021693224</v>
      </c>
      <c r="V67">
        <f>ABS($J67-O67)</f>
        <v>9.3852009783067771</v>
      </c>
      <c r="W67">
        <f>ABS($J67-P67)</f>
        <v>2.0135160216932242</v>
      </c>
      <c r="X67">
        <f>ABS($J67-Q67)</f>
        <v>0.31351602169322312</v>
      </c>
    </row>
    <row r="68" spans="1:24" x14ac:dyDescent="0.3">
      <c r="A68">
        <v>66</v>
      </c>
      <c r="B68">
        <v>8.33</v>
      </c>
      <c r="C68">
        <v>7.2999999990431403</v>
      </c>
      <c r="H68">
        <f>10^(-B68)</f>
        <v>4.6773514128719724E-9</v>
      </c>
      <c r="I68">
        <f>10^(-C68)</f>
        <v>5.0118723473151289E-8</v>
      </c>
      <c r="J68" s="3">
        <f>$F$2*$E$2*LN(I68)/$D$2</f>
        <v>-9.9820682116210993</v>
      </c>
      <c r="L68" s="3">
        <f>$F$2*$E$2*LN(H68)/$D$2</f>
        <v>-11.390497015575734</v>
      </c>
      <c r="M68">
        <v>-9.3000000000000007</v>
      </c>
      <c r="N68">
        <v>-28.571999999999999</v>
      </c>
      <c r="O68">
        <v>1.3603609999999999</v>
      </c>
      <c r="P68">
        <v>-9.4</v>
      </c>
      <c r="Q68">
        <v>-9.3000000000000007</v>
      </c>
      <c r="S68">
        <f>ABS($J68-L68)</f>
        <v>1.4084288039546351</v>
      </c>
      <c r="T68">
        <f>ABS($J68-M68)</f>
        <v>0.68206821162109854</v>
      </c>
      <c r="U68">
        <f>ABS($J68-N68)</f>
        <v>18.589931788378898</v>
      </c>
      <c r="V68">
        <f>ABS($J68-O68)</f>
        <v>11.342429211621099</v>
      </c>
      <c r="W68">
        <f>ABS($J68-P68)</f>
        <v>0.5820682116210989</v>
      </c>
      <c r="X68">
        <f>ABS($J68-Q68)</f>
        <v>0.68206821162109854</v>
      </c>
    </row>
    <row r="69" spans="1:24" x14ac:dyDescent="0.3">
      <c r="A69">
        <v>67</v>
      </c>
      <c r="B69">
        <v>6.56</v>
      </c>
      <c r="C69">
        <v>7.2700000015800201</v>
      </c>
      <c r="H69">
        <f>10^(-B69)</f>
        <v>2.7542287033381632E-7</v>
      </c>
      <c r="I69">
        <f>10^(-C69)</f>
        <v>5.3703179441645952E-8</v>
      </c>
      <c r="J69" s="3">
        <f>$F$2*$E$2*LN(I69)/$D$2</f>
        <v>-9.9410460169547203</v>
      </c>
      <c r="L69" s="3">
        <f>$F$2*$E$2*LN(H69)/$D$2</f>
        <v>-8.9701873255914553</v>
      </c>
      <c r="M69">
        <v>-10.3</v>
      </c>
      <c r="N69">
        <v>-39.604999999999997</v>
      </c>
      <c r="O69">
        <v>1.4594339999999999</v>
      </c>
      <c r="P69">
        <v>-10.9</v>
      </c>
      <c r="Q69">
        <v>-10.7</v>
      </c>
      <c r="S69">
        <f>ABS($J69-L69)</f>
        <v>0.97085869136326508</v>
      </c>
      <c r="T69">
        <f>ABS($J69-M69)</f>
        <v>0.35895398304528037</v>
      </c>
      <c r="U69">
        <f>ABS($J69-N69)</f>
        <v>29.663953983045275</v>
      </c>
      <c r="V69">
        <f>ABS($J69-O69)</f>
        <v>11.40048001695472</v>
      </c>
      <c r="W69">
        <f>ABS($J69-P69)</f>
        <v>0.95895398304528001</v>
      </c>
      <c r="X69">
        <f>ABS($J69-Q69)</f>
        <v>0.75895398304527895</v>
      </c>
    </row>
    <row r="70" spans="1:24" x14ac:dyDescent="0.3">
      <c r="A70">
        <v>68</v>
      </c>
      <c r="B70">
        <v>8.7200000000000006</v>
      </c>
      <c r="C70">
        <v>6.2600000115642702</v>
      </c>
      <c r="H70">
        <f>10^(-B70)</f>
        <v>1.9054607179632436E-9</v>
      </c>
      <c r="I70">
        <f>10^(-C70)</f>
        <v>5.4954085922460558E-7</v>
      </c>
      <c r="J70" s="3">
        <f>$F$2*$E$2*LN(I70)/$D$2</f>
        <v>-8.5599653600512458</v>
      </c>
      <c r="L70" s="3">
        <f>$F$2*$E$2*LN(H70)/$D$2</f>
        <v>-11.923785591334983</v>
      </c>
      <c r="M70">
        <v>-25.9</v>
      </c>
      <c r="N70">
        <v>-112.426</v>
      </c>
      <c r="O70">
        <v>5.8289289999999996</v>
      </c>
      <c r="P70">
        <v>-9</v>
      </c>
      <c r="Q70">
        <v>-9.4</v>
      </c>
      <c r="S70">
        <f>ABS($J70-L70)</f>
        <v>3.3638202312837375</v>
      </c>
      <c r="T70">
        <f>ABS($J70-M70)</f>
        <v>17.340034639948755</v>
      </c>
      <c r="U70">
        <f>ABS($J70-N70)</f>
        <v>103.86603463994875</v>
      </c>
      <c r="V70">
        <f>ABS($J70-O70)</f>
        <v>14.388894360051246</v>
      </c>
      <c r="W70">
        <f>ABS($J70-P70)</f>
        <v>0.44003463994875425</v>
      </c>
      <c r="X70">
        <f>ABS($J70-Q70)</f>
        <v>0.8400346399487546</v>
      </c>
    </row>
    <row r="71" spans="1:24" x14ac:dyDescent="0.3">
      <c r="A71">
        <v>69</v>
      </c>
      <c r="B71">
        <v>7.74</v>
      </c>
      <c r="C71">
        <v>5.0999999841727099</v>
      </c>
      <c r="H71">
        <f>10^(-B71)</f>
        <v>1.8197008586099822E-8</v>
      </c>
      <c r="I71">
        <f>10^(-C71)</f>
        <v>7.943282636725266E-6</v>
      </c>
      <c r="J71" s="3">
        <f>$F$2*$E$2*LN(I71)/$D$2</f>
        <v>-6.9737736613632118</v>
      </c>
      <c r="L71" s="3">
        <f>$F$2*$E$2*LN(H71)/$D$2</f>
        <v>-10.583727118914307</v>
      </c>
      <c r="M71">
        <v>-13</v>
      </c>
      <c r="N71">
        <v>-36.64</v>
      </c>
      <c r="O71">
        <v>1.568973</v>
      </c>
      <c r="P71">
        <v>-10.8</v>
      </c>
      <c r="Q71">
        <v>-10.4</v>
      </c>
      <c r="S71">
        <f>ABS($J71-L71)</f>
        <v>3.6099534575510956</v>
      </c>
      <c r="T71">
        <f>ABS($J71-M71)</f>
        <v>6.0262263386367882</v>
      </c>
      <c r="U71">
        <f>ABS($J71-N71)</f>
        <v>29.66622633863679</v>
      </c>
      <c r="V71">
        <f>ABS($J71-O71)</f>
        <v>8.5427466613632124</v>
      </c>
      <c r="W71">
        <f>ABS($J71-P71)</f>
        <v>3.826226338636789</v>
      </c>
      <c r="X71">
        <f>ABS($J71-Q71)</f>
        <v>3.4262263386367886</v>
      </c>
    </row>
    <row r="72" spans="1:24" x14ac:dyDescent="0.3">
      <c r="A72">
        <v>70</v>
      </c>
      <c r="B72">
        <v>6.99</v>
      </c>
      <c r="C72">
        <v>5.1199999758067598</v>
      </c>
      <c r="H72">
        <f>10^(-B72)</f>
        <v>1.0232929922807534E-7</v>
      </c>
      <c r="I72">
        <f>10^(-C72)</f>
        <v>7.5857761728726115E-6</v>
      </c>
      <c r="J72" s="3">
        <f>$F$2*$E$2*LN(I72)/$D$2</f>
        <v>-7.0011217820137732</v>
      </c>
      <c r="L72" s="3">
        <f>$F$2*$E$2*LN(H72)/$D$2</f>
        <v>-9.5581721655311398</v>
      </c>
      <c r="M72">
        <v>-7.7</v>
      </c>
      <c r="N72">
        <v>-30.582999999999998</v>
      </c>
      <c r="O72">
        <v>2.1006849999999999</v>
      </c>
      <c r="P72">
        <v>-9.4</v>
      </c>
      <c r="Q72">
        <v>-7.6</v>
      </c>
      <c r="S72">
        <f>ABS($J72-L72)</f>
        <v>2.5570503835173666</v>
      </c>
      <c r="T72">
        <f>ABS($J72-M72)</f>
        <v>0.69887821798622696</v>
      </c>
      <c r="U72">
        <f>ABS($J72-N72)</f>
        <v>23.581878217986226</v>
      </c>
      <c r="V72">
        <f>ABS($J72-O72)</f>
        <v>9.1018067820137727</v>
      </c>
      <c r="W72">
        <f>ABS($J72-P72)</f>
        <v>2.3988782179862271</v>
      </c>
      <c r="X72">
        <f>ABS($J72-Q72)</f>
        <v>0.59887821798622642</v>
      </c>
    </row>
    <row r="73" spans="1:24" x14ac:dyDescent="0.3">
      <c r="A73">
        <v>71</v>
      </c>
      <c r="B73">
        <v>6.11</v>
      </c>
      <c r="C73">
        <v>4.98999990203128</v>
      </c>
      <c r="H73">
        <f>10^(-B73)</f>
        <v>7.7624711662869019E-7</v>
      </c>
      <c r="I73">
        <f>10^(-C73)</f>
        <v>1.0232932231165572E-5</v>
      </c>
      <c r="J73" s="3">
        <f>$F$2*$E$2*LN(I73)/$D$2</f>
        <v>-6.8233588225462798</v>
      </c>
      <c r="L73" s="3">
        <f>$F$2*$E$2*LN(H73)/$D$2</f>
        <v>-8.3548543535615547</v>
      </c>
      <c r="M73">
        <v>-10.6</v>
      </c>
      <c r="N73">
        <v>-28.902000000000001</v>
      </c>
      <c r="O73">
        <v>1.4875339999999999</v>
      </c>
      <c r="P73">
        <v>-10.8</v>
      </c>
      <c r="Q73">
        <v>-10.8</v>
      </c>
      <c r="S73">
        <f>ABS($J73-L73)</f>
        <v>1.5314955310152749</v>
      </c>
      <c r="T73">
        <f>ABS($J73-M73)</f>
        <v>3.7766411774537199</v>
      </c>
      <c r="U73">
        <f>ABS($J73-N73)</f>
        <v>22.078641177453722</v>
      </c>
      <c r="V73">
        <f>ABS($J73-O73)</f>
        <v>8.310892822546279</v>
      </c>
      <c r="W73">
        <f>ABS($J73-P73)</f>
        <v>3.9766411774537209</v>
      </c>
      <c r="X73">
        <f>ABS($J73-Q73)</f>
        <v>3.9766411774537209</v>
      </c>
    </row>
    <row r="74" spans="1:24" x14ac:dyDescent="0.3">
      <c r="A74">
        <v>72</v>
      </c>
      <c r="B74">
        <v>8.7200000000000006</v>
      </c>
      <c r="C74">
        <v>7.2400000021144901</v>
      </c>
      <c r="H74">
        <f>10^(-B74)</f>
        <v>1.9054607179632436E-9</v>
      </c>
      <c r="I74">
        <f>10^(-C74)</f>
        <v>5.7543993453545873E-8</v>
      </c>
      <c r="J74" s="3">
        <f>$F$2*$E$2*LN(I74)/$D$2</f>
        <v>-9.9000238195502295</v>
      </c>
      <c r="L74" s="3">
        <f>$F$2*$E$2*LN(H74)/$D$2</f>
        <v>-11.923785591334983</v>
      </c>
      <c r="M74">
        <v>-14.7</v>
      </c>
      <c r="N74">
        <v>-36.53</v>
      </c>
      <c r="O74">
        <v>1.721762</v>
      </c>
      <c r="P74">
        <v>-11.5</v>
      </c>
      <c r="Q74">
        <v>-10.4</v>
      </c>
      <c r="S74">
        <f>ABS($J74-L74)</f>
        <v>2.0237617717847538</v>
      </c>
      <c r="T74">
        <f>ABS($J74-M74)</f>
        <v>4.7999761804497698</v>
      </c>
      <c r="U74">
        <f>ABS($J74-N74)</f>
        <v>26.629976180449773</v>
      </c>
      <c r="V74">
        <f>ABS($J74-O74)</f>
        <v>11.621785819550229</v>
      </c>
      <c r="W74">
        <f>ABS($J74-P74)</f>
        <v>1.5999761804497705</v>
      </c>
      <c r="X74">
        <f>ABS($J74-Q74)</f>
        <v>0.49997618044977088</v>
      </c>
    </row>
    <row r="75" spans="1:24" x14ac:dyDescent="0.3">
      <c r="A75">
        <v>73</v>
      </c>
      <c r="B75">
        <v>6.37</v>
      </c>
      <c r="C75">
        <v>5.1500000914119797</v>
      </c>
      <c r="H75">
        <f>10^(-B75)</f>
        <v>4.2657951880159212E-7</v>
      </c>
      <c r="I75">
        <f>10^(-C75)</f>
        <v>7.0794563537299079E-6</v>
      </c>
      <c r="J75" s="3">
        <f>$F$2*$E$2*LN(I75)/$D$2</f>
        <v>-7.0421441382284407</v>
      </c>
      <c r="L75" s="3">
        <f>$F$2*$E$2*LN(H75)/$D$2</f>
        <v>-8.7103800707343861</v>
      </c>
      <c r="M75">
        <v>-10.3</v>
      </c>
      <c r="N75">
        <v>-11.99</v>
      </c>
      <c r="O75">
        <v>0.45415800000000001</v>
      </c>
      <c r="P75">
        <v>-12.1</v>
      </c>
      <c r="Q75">
        <v>-10.199999999999999</v>
      </c>
      <c r="S75">
        <f>ABS($J75-L75)</f>
        <v>1.6682359325059455</v>
      </c>
      <c r="T75">
        <f>ABS($J75-M75)</f>
        <v>3.2578558617715601</v>
      </c>
      <c r="U75">
        <f>ABS($J75-N75)</f>
        <v>4.9478558617715596</v>
      </c>
      <c r="V75">
        <f>ABS($J75-O75)</f>
        <v>7.4963021382284403</v>
      </c>
      <c r="W75">
        <f>ABS($J75-P75)</f>
        <v>5.057855861771559</v>
      </c>
      <c r="X75">
        <f>ABS($J75-Q75)</f>
        <v>3.1578558617715586</v>
      </c>
    </row>
    <row r="76" spans="1:24" x14ac:dyDescent="0.3">
      <c r="A76">
        <v>74</v>
      </c>
      <c r="B76">
        <v>7.22</v>
      </c>
      <c r="C76">
        <v>8.0299999760256195</v>
      </c>
      <c r="H76">
        <f>10^(-B76)</f>
        <v>6.0255958607435649E-8</v>
      </c>
      <c r="I76">
        <f>10^(-C76)</f>
        <v>9.3325435231547424E-9</v>
      </c>
      <c r="J76" s="3">
        <f>$F$2*$E$2*LN(I76)/$D$2</f>
        <v>-10.980275001439741</v>
      </c>
      <c r="L76" s="3">
        <f>$F$2*$E$2*LN(H76)/$D$2</f>
        <v>-9.8726756845686445</v>
      </c>
      <c r="M76">
        <v>-7.7</v>
      </c>
      <c r="N76">
        <v>-23.843</v>
      </c>
      <c r="O76">
        <v>0.906416</v>
      </c>
      <c r="P76">
        <v>-10.9</v>
      </c>
      <c r="Q76">
        <v>-10.4</v>
      </c>
      <c r="S76">
        <f>ABS($J76-L76)</f>
        <v>1.1075993168710969</v>
      </c>
      <c r="T76">
        <f>ABS($J76-M76)</f>
        <v>3.2802750014397413</v>
      </c>
      <c r="U76">
        <f>ABS($J76-N76)</f>
        <v>12.862724998560259</v>
      </c>
      <c r="V76">
        <f>ABS($J76-O76)</f>
        <v>11.886691001439742</v>
      </c>
      <c r="W76">
        <f>ABS($J76-P76)</f>
        <v>8.0275001439741089E-2</v>
      </c>
      <c r="X76">
        <f>ABS($J76-Q76)</f>
        <v>0.58027500143974109</v>
      </c>
    </row>
    <row r="77" spans="1:24" x14ac:dyDescent="0.3">
      <c r="A77">
        <v>75</v>
      </c>
      <c r="B77">
        <v>7.44</v>
      </c>
      <c r="C77">
        <v>8.4899999758400195</v>
      </c>
      <c r="H77">
        <f>10^(-B77)</f>
        <v>3.630780547701001E-8</v>
      </c>
      <c r="I77">
        <f>10^(-C77)</f>
        <v>3.2359367493127598E-9</v>
      </c>
      <c r="J77" s="3">
        <f>$F$2*$E$2*LN(I77)/$D$2</f>
        <v>-11.609282039260961</v>
      </c>
      <c r="L77" s="3">
        <f>$F$2*$E$2*LN(H77)/$D$2</f>
        <v>-10.173505137561042</v>
      </c>
      <c r="M77">
        <v>-8.5</v>
      </c>
      <c r="N77">
        <v>-33.152999999999999</v>
      </c>
      <c r="O77">
        <v>2.3352629999999999</v>
      </c>
      <c r="P77">
        <v>-10.3</v>
      </c>
      <c r="Q77">
        <v>-10.3</v>
      </c>
      <c r="S77">
        <f>ABS($J77-L77)</f>
        <v>1.4357769016999189</v>
      </c>
      <c r="T77">
        <f>ABS($J77-M77)</f>
        <v>3.109282039260961</v>
      </c>
      <c r="U77">
        <f>ABS($J77-N77)</f>
        <v>21.543717960739038</v>
      </c>
      <c r="V77">
        <f>ABS($J77-O77)</f>
        <v>13.94454503926096</v>
      </c>
      <c r="W77">
        <f>ABS($J77-P77)</f>
        <v>1.3092820392609603</v>
      </c>
      <c r="X77">
        <f>ABS($J77-Q77)</f>
        <v>1.3092820392609603</v>
      </c>
    </row>
    <row r="78" spans="1:24" x14ac:dyDescent="0.3">
      <c r="A78">
        <v>76</v>
      </c>
      <c r="B78">
        <v>5.01</v>
      </c>
      <c r="C78">
        <v>4.1100000138247301</v>
      </c>
      <c r="H78">
        <f>10^(-B78)</f>
        <v>9.7723722095581059E-6</v>
      </c>
      <c r="I78">
        <f>10^(-C78)</f>
        <v>7.7624709191871408E-5</v>
      </c>
      <c r="J78" s="3">
        <f>$F$2*$E$2*LN(I78)/$D$2</f>
        <v>-5.620041163443795</v>
      </c>
      <c r="L78" s="3">
        <f>$F$2*$E$2*LN(H78)/$D$2</f>
        <v>-6.8507070885995711</v>
      </c>
      <c r="M78">
        <v>-6.7</v>
      </c>
      <c r="N78">
        <v>-32.155999999999999</v>
      </c>
      <c r="O78">
        <v>1.6934290000000001</v>
      </c>
      <c r="P78">
        <v>-10.8</v>
      </c>
      <c r="Q78">
        <v>-9.1</v>
      </c>
      <c r="S78">
        <f>ABS($J78-L78)</f>
        <v>1.2306659251557761</v>
      </c>
      <c r="T78">
        <f>ABS($J78-M78)</f>
        <v>1.0799588365562052</v>
      </c>
      <c r="U78">
        <f>ABS($J78-N78)</f>
        <v>26.535958836556205</v>
      </c>
      <c r="V78">
        <f>ABS($J78-O78)</f>
        <v>7.3134701634437951</v>
      </c>
      <c r="W78">
        <f>ABS($J78-P78)</f>
        <v>5.1799588365562057</v>
      </c>
      <c r="X78">
        <f>ABS($J78-Q78)</f>
        <v>3.4799588365562046</v>
      </c>
    </row>
    <row r="79" spans="1:24" x14ac:dyDescent="0.3">
      <c r="A79">
        <v>77</v>
      </c>
      <c r="B79">
        <v>7</v>
      </c>
      <c r="C79">
        <v>5.7899999518557701</v>
      </c>
      <c r="H79">
        <f>10^(-B79)</f>
        <v>9.9999999999999995E-8</v>
      </c>
      <c r="I79">
        <f>10^(-C79)</f>
        <v>1.6218102771466199E-6</v>
      </c>
      <c r="J79" s="3">
        <f>$F$2*$E$2*LN(I79)/$D$2</f>
        <v>-7.9172841742853297</v>
      </c>
      <c r="L79" s="3">
        <f>$F$2*$E$2*LN(H79)/$D$2</f>
        <v>-9.5718462315762469</v>
      </c>
      <c r="M79">
        <v>-12</v>
      </c>
      <c r="N79">
        <v>-46.72</v>
      </c>
      <c r="O79">
        <v>2.8526379999999998</v>
      </c>
      <c r="P79">
        <v>-10.199999999999999</v>
      </c>
      <c r="Q79">
        <v>-10</v>
      </c>
      <c r="S79">
        <f>ABS($J79-L79)</f>
        <v>1.6545620572909172</v>
      </c>
      <c r="T79">
        <f>ABS($J79-M79)</f>
        <v>4.0827158257146703</v>
      </c>
      <c r="U79">
        <f>ABS($J79-N79)</f>
        <v>38.802715825714671</v>
      </c>
      <c r="V79">
        <f>ABS($J79-O79)</f>
        <v>10.76992217428533</v>
      </c>
      <c r="W79">
        <f>ABS($J79-P79)</f>
        <v>2.2827158257146696</v>
      </c>
      <c r="X79">
        <f>ABS($J79-Q79)</f>
        <v>2.0827158257146703</v>
      </c>
    </row>
    <row r="80" spans="1:24" x14ac:dyDescent="0.3">
      <c r="A80">
        <v>78</v>
      </c>
      <c r="B80">
        <v>7.47</v>
      </c>
      <c r="C80">
        <v>7.8699999788761303</v>
      </c>
      <c r="H80">
        <f>10^(-B80)</f>
        <v>3.3884415613920266E-8</v>
      </c>
      <c r="I80">
        <f>10^(-C80)</f>
        <v>1.3489629482045449E-8</v>
      </c>
      <c r="J80" s="3">
        <f>$F$2*$E$2*LN(I80)/$D$2</f>
        <v>-10.761489948615806</v>
      </c>
      <c r="L80" s="3">
        <f>$F$2*$E$2*LN(H80)/$D$2</f>
        <v>-10.214527335696367</v>
      </c>
      <c r="M80">
        <v>-10.6</v>
      </c>
      <c r="N80">
        <v>-37.012999999999998</v>
      </c>
      <c r="O80">
        <v>1.9060680000000001</v>
      </c>
      <c r="P80">
        <v>-10.9</v>
      </c>
      <c r="Q80">
        <v>-10.199999999999999</v>
      </c>
      <c r="S80">
        <f>ABS($J80-L80)</f>
        <v>0.54696261291943848</v>
      </c>
      <c r="T80">
        <f>ABS($J80-M80)</f>
        <v>0.1614899486158059</v>
      </c>
      <c r="U80">
        <f>ABS($J80-N80)</f>
        <v>26.251510051384194</v>
      </c>
      <c r="V80">
        <f>ABS($J80-O80)</f>
        <v>12.667557948615805</v>
      </c>
      <c r="W80">
        <f>ABS($J80-P80)</f>
        <v>0.13851005138419481</v>
      </c>
      <c r="X80">
        <f>ABS($J80-Q80)</f>
        <v>0.56148994861580626</v>
      </c>
    </row>
    <row r="81" spans="1:24" x14ac:dyDescent="0.3">
      <c r="A81">
        <v>79</v>
      </c>
      <c r="B81">
        <v>8.57</v>
      </c>
      <c r="C81">
        <v>6.0099999879844797</v>
      </c>
      <c r="H81">
        <f>10^(-B81)</f>
        <v>2.6915348039269064E-9</v>
      </c>
      <c r="I81">
        <f>10^(-C81)</f>
        <v>9.772372479927953E-7</v>
      </c>
      <c r="J81" s="3">
        <f>$F$2*$E$2*LN(I81)/$D$2</f>
        <v>-8.218113676680364</v>
      </c>
      <c r="L81" s="3">
        <f>$F$2*$E$2*LN(H81)/$D$2</f>
        <v>-11.71867460065835</v>
      </c>
      <c r="M81">
        <v>-10.9</v>
      </c>
      <c r="N81">
        <v>-27.757999999999999</v>
      </c>
      <c r="O81">
        <v>0.91754999999999998</v>
      </c>
      <c r="P81">
        <v>-10.8</v>
      </c>
      <c r="Q81">
        <v>-9.9</v>
      </c>
      <c r="S81">
        <f>ABS($J81-L81)</f>
        <v>3.5005609239779858</v>
      </c>
      <c r="T81">
        <f>ABS($J81-M81)</f>
        <v>2.6818863233196364</v>
      </c>
      <c r="U81">
        <f>ABS($J81-N81)</f>
        <v>19.539886323319635</v>
      </c>
      <c r="V81">
        <f>ABS($J81-O81)</f>
        <v>9.1356636766803643</v>
      </c>
      <c r="W81">
        <f>ABS($J81-P81)</f>
        <v>2.5818863233196367</v>
      </c>
      <c r="X81">
        <f>ABS($J81-Q81)</f>
        <v>1.6818863233196364</v>
      </c>
    </row>
    <row r="82" spans="1:24" x14ac:dyDescent="0.3">
      <c r="A82">
        <v>80</v>
      </c>
      <c r="B82">
        <v>7.33</v>
      </c>
      <c r="C82">
        <v>7.1399999958864298</v>
      </c>
      <c r="H82">
        <f>10^(-B82)</f>
        <v>4.6773514128719769E-8</v>
      </c>
      <c r="I82">
        <f>10^(-C82)</f>
        <v>7.2443596693673477E-8</v>
      </c>
      <c r="J82" s="3">
        <f>$F$2*$E$2*LN(I82)/$D$2</f>
        <v>-9.7632831505828506</v>
      </c>
      <c r="L82" s="3">
        <f>$F$2*$E$2*LN(H82)/$D$2</f>
        <v>-10.023090411064842</v>
      </c>
      <c r="M82">
        <v>-9.6999999999999993</v>
      </c>
      <c r="N82">
        <v>-30.922999999999998</v>
      </c>
      <c r="O82">
        <v>1.3285549999999999</v>
      </c>
      <c r="P82">
        <v>-10.9</v>
      </c>
      <c r="Q82">
        <v>-10.4</v>
      </c>
      <c r="S82">
        <f>ABS($J82-L82)</f>
        <v>0.25980726048199188</v>
      </c>
      <c r="T82">
        <f>ABS($J82-M82)</f>
        <v>6.3283150582851277E-2</v>
      </c>
      <c r="U82">
        <f>ABS($J82-N82)</f>
        <v>21.159716849417148</v>
      </c>
      <c r="V82">
        <f>ABS($J82-O82)</f>
        <v>11.09183815058285</v>
      </c>
      <c r="W82">
        <f>ABS($J82-P82)</f>
        <v>1.1367168494171498</v>
      </c>
      <c r="X82">
        <f>ABS($J82-Q82)</f>
        <v>0.63671684941714979</v>
      </c>
    </row>
    <row r="83" spans="1:24" x14ac:dyDescent="0.3">
      <c r="A83">
        <v>81</v>
      </c>
      <c r="B83">
        <v>8.31</v>
      </c>
      <c r="C83">
        <v>6.3800000254456499</v>
      </c>
      <c r="H83">
        <f>10^(-B83)</f>
        <v>4.8977881936844509E-9</v>
      </c>
      <c r="I83">
        <f>10^(-C83)</f>
        <v>4.1686935904563544E-7</v>
      </c>
      <c r="J83" s="3">
        <f>$F$2*$E$2*LN(I83)/$D$2</f>
        <v>-8.7240541715740445</v>
      </c>
      <c r="L83" s="3">
        <f>$F$2*$E$2*LN(H83)/$D$2</f>
        <v>-11.363148883485517</v>
      </c>
      <c r="M83">
        <v>-13.9</v>
      </c>
      <c r="N83">
        <v>-37.311</v>
      </c>
      <c r="O83">
        <v>1.6342699999999999</v>
      </c>
      <c r="P83">
        <v>-12.1</v>
      </c>
      <c r="Q83">
        <v>-10.4</v>
      </c>
      <c r="S83">
        <f>ABS($J83-L83)</f>
        <v>2.639094711911472</v>
      </c>
      <c r="T83">
        <f>ABS($J83-M83)</f>
        <v>5.1759458284259559</v>
      </c>
      <c r="U83">
        <f>ABS($J83-N83)</f>
        <v>28.586945828425954</v>
      </c>
      <c r="V83">
        <f>ABS($J83-O83)</f>
        <v>10.358324171574044</v>
      </c>
      <c r="W83">
        <f>ABS($J83-P83)</f>
        <v>3.3759458284259551</v>
      </c>
      <c r="X83">
        <f>ABS($J83-Q83)</f>
        <v>1.6759458284259559</v>
      </c>
    </row>
    <row r="84" spans="1:24" x14ac:dyDescent="0.3">
      <c r="A84">
        <v>82</v>
      </c>
      <c r="B84">
        <v>6.03</v>
      </c>
      <c r="C84">
        <v>7.6899999900926002</v>
      </c>
      <c r="H84">
        <f>10^(-B84)</f>
        <v>9.3325430079699009E-7</v>
      </c>
      <c r="I84">
        <f>10^(-C84)</f>
        <v>2.0417379912469434E-8</v>
      </c>
      <c r="J84" s="3">
        <f>$F$2*$E$2*LN(I84)/$D$2</f>
        <v>-10.515356775141321</v>
      </c>
      <c r="L84" s="3">
        <f>$F$2*$E$2*LN(H84)/$D$2</f>
        <v>-8.2454618252006817</v>
      </c>
      <c r="M84">
        <v>-17</v>
      </c>
      <c r="N84">
        <v>-83.849000000000004</v>
      </c>
      <c r="O84">
        <v>4.4623390000000001</v>
      </c>
      <c r="P84">
        <v>-11.5</v>
      </c>
      <c r="Q84">
        <v>-12.4</v>
      </c>
      <c r="S84">
        <f>ABS($J84-L84)</f>
        <v>2.2698949499406389</v>
      </c>
      <c r="T84">
        <f>ABS($J84-M84)</f>
        <v>6.4846432248586794</v>
      </c>
      <c r="U84">
        <f>ABS($J84-N84)</f>
        <v>73.33364322485869</v>
      </c>
      <c r="V84">
        <f>ABS($J84-O84)</f>
        <v>14.977695775141321</v>
      </c>
      <c r="W84">
        <f>ABS($J84-P84)</f>
        <v>0.98464322485867939</v>
      </c>
      <c r="X84">
        <f>ABS($J84-Q84)</f>
        <v>1.8846432248586797</v>
      </c>
    </row>
    <row r="85" spans="1:24" x14ac:dyDescent="0.3">
      <c r="A85">
        <v>83</v>
      </c>
      <c r="B85">
        <v>6.87</v>
      </c>
      <c r="C85">
        <v>5.6200000229663303</v>
      </c>
      <c r="H85">
        <f>10^(-B85)</f>
        <v>1.3489628825916511E-7</v>
      </c>
      <c r="I85">
        <f>10^(-C85)</f>
        <v>2.3988327921645761E-6</v>
      </c>
      <c r="J85" s="3">
        <f>$F$2*$E$2*LN(I85)/$D$2</f>
        <v>-7.6848251487555288</v>
      </c>
      <c r="L85" s="3">
        <f>$F$2*$E$2*LN(H85)/$D$2</f>
        <v>-9.3940833729898312</v>
      </c>
      <c r="M85">
        <v>-10.1</v>
      </c>
      <c r="N85">
        <v>-27.16</v>
      </c>
      <c r="O85">
        <v>1.0971470000000001</v>
      </c>
      <c r="P85">
        <v>-10.4</v>
      </c>
      <c r="Q85">
        <v>-9.3000000000000007</v>
      </c>
      <c r="S85">
        <f>ABS($J85-L85)</f>
        <v>1.7092582242343024</v>
      </c>
      <c r="T85">
        <f>ABS($J85-M85)</f>
        <v>2.4151748512444708</v>
      </c>
      <c r="U85">
        <f>ABS($J85-N85)</f>
        <v>19.475174851244471</v>
      </c>
      <c r="V85">
        <f>ABS($J85-O85)</f>
        <v>8.7819721487555285</v>
      </c>
      <c r="W85">
        <f>ABS($J85-P85)</f>
        <v>2.7151748512444716</v>
      </c>
      <c r="X85">
        <f>ABS($J85-Q85)</f>
        <v>1.6151748512444719</v>
      </c>
    </row>
  </sheetData>
  <mergeCells count="2">
    <mergeCell ref="AB6:AD6"/>
    <mergeCell ref="AB4:A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6F50-6E95-4BE5-8D64-74BFDA76B09A}">
  <dimension ref="B1:T128"/>
  <sheetViews>
    <sheetView workbookViewId="0">
      <selection activeCell="R9" sqref="R9"/>
    </sheetView>
  </sheetViews>
  <sheetFormatPr defaultRowHeight="14.4" x14ac:dyDescent="0.3"/>
  <cols>
    <col min="9" max="9" width="12" bestFit="1" customWidth="1"/>
    <col min="15" max="15" width="12" bestFit="1" customWidth="1"/>
  </cols>
  <sheetData>
    <row r="1" spans="2:20" x14ac:dyDescent="0.3">
      <c r="B1" t="s">
        <v>0</v>
      </c>
      <c r="C1" t="s">
        <v>1</v>
      </c>
      <c r="D1" s="1" t="s">
        <v>6</v>
      </c>
      <c r="E1" s="1" t="s">
        <v>5</v>
      </c>
      <c r="F1" s="1" t="s">
        <v>4</v>
      </c>
      <c r="I1" t="s">
        <v>3</v>
      </c>
      <c r="J1" t="s">
        <v>2</v>
      </c>
      <c r="K1" t="s">
        <v>8</v>
      </c>
      <c r="M1" t="s">
        <v>7</v>
      </c>
      <c r="O1" t="s">
        <v>16</v>
      </c>
    </row>
    <row r="2" spans="2:20" x14ac:dyDescent="0.3">
      <c r="B2">
        <v>7.58</v>
      </c>
      <c r="C2">
        <v>9.1599999518890307</v>
      </c>
      <c r="D2" s="1">
        <v>4200</v>
      </c>
      <c r="E2" s="1">
        <v>300</v>
      </c>
      <c r="F2" s="1">
        <v>8.3140000000000001</v>
      </c>
      <c r="I2">
        <f>10^(-B2)</f>
        <v>2.6302679918953758E-8</v>
      </c>
      <c r="J2">
        <f>10^(-C2)</f>
        <v>6.9183104755969725E-10</v>
      </c>
      <c r="K2" s="3">
        <f>$F$2*$E$2*LN(J2)/$D$2</f>
        <v>-12.52544443153252</v>
      </c>
      <c r="M2" s="3">
        <f>$F$2*$E$2*LN(I2)/$D$2</f>
        <v>-10.364942062192565</v>
      </c>
      <c r="O2">
        <f>ABS($K2-M2)</f>
        <v>2.1605023693399552</v>
      </c>
    </row>
    <row r="3" spans="2:20" x14ac:dyDescent="0.3">
      <c r="B3">
        <v>7.88</v>
      </c>
      <c r="C3">
        <v>8.4100000093038094</v>
      </c>
      <c r="I3">
        <f t="shared" ref="I3:I66" si="0">10^(-B3)</f>
        <v>1.3182567385564031E-8</v>
      </c>
      <c r="J3">
        <f t="shared" ref="J3:J66" si="1">10^(-C3)</f>
        <v>3.8904513665983852E-9</v>
      </c>
      <c r="K3" s="3">
        <f t="shared" ref="K3:K66" si="2">$F$2*$E$2*LN(J3)/$D$2</f>
        <v>-11.499889556658697</v>
      </c>
      <c r="M3" s="3">
        <f t="shared" ref="M3:M66" si="3">$F$2*$E$2*LN(I3)/$D$2</f>
        <v>-10.775164043545834</v>
      </c>
      <c r="O3">
        <f t="shared" ref="O3:O66" si="4">ABS($K3-M3)</f>
        <v>0.7247255131128636</v>
      </c>
      <c r="R3" t="s">
        <v>9</v>
      </c>
      <c r="S3" t="s">
        <v>15</v>
      </c>
      <c r="T3" t="s">
        <v>22</v>
      </c>
    </row>
    <row r="4" spans="2:20" x14ac:dyDescent="0.3">
      <c r="B4">
        <v>7.24</v>
      </c>
      <c r="C4">
        <v>5.00000002600245</v>
      </c>
      <c r="I4">
        <f t="shared" si="0"/>
        <v>5.7543993733715586E-8</v>
      </c>
      <c r="J4">
        <f t="shared" si="1"/>
        <v>9.9999994012714654E-6</v>
      </c>
      <c r="K4" s="3">
        <f t="shared" si="2"/>
        <v>-6.8370330581103849</v>
      </c>
      <c r="M4" s="3">
        <f t="shared" si="3"/>
        <v>-9.9000238166588623</v>
      </c>
      <c r="O4">
        <f t="shared" si="4"/>
        <v>3.0629907585484775</v>
      </c>
      <c r="R4" s="2">
        <f>PEARSON(M2:M128,K2:K128)</f>
        <v>0.60077571828832377</v>
      </c>
      <c r="S4" s="5">
        <f>SUMPRODUCT(O2:O128)/COUNT(O2:O128)</f>
        <v>1.5964202973440809</v>
      </c>
      <c r="T4" s="2" cm="1">
        <f t="array" ref="T4">SQRT(SUMSQ(K2:K128-M2:M128) / COUNT(M2:M128))</f>
        <v>1.95147602294575</v>
      </c>
    </row>
    <row r="5" spans="2:20" x14ac:dyDescent="0.3">
      <c r="B5">
        <v>6.22</v>
      </c>
      <c r="C5">
        <v>6.5999999974972896</v>
      </c>
      <c r="I5">
        <f t="shared" si="0"/>
        <v>6.0255958607435721E-7</v>
      </c>
      <c r="J5">
        <f t="shared" si="1"/>
        <v>2.5118864459848317E-7</v>
      </c>
      <c r="K5" s="3">
        <f t="shared" si="2"/>
        <v>-9.0248835863496684</v>
      </c>
      <c r="M5" s="3">
        <f t="shared" si="3"/>
        <v>-8.5052690800577526</v>
      </c>
      <c r="O5">
        <f t="shared" si="4"/>
        <v>0.51961450629191575</v>
      </c>
    </row>
    <row r="6" spans="2:20" x14ac:dyDescent="0.3">
      <c r="B6">
        <v>5.95</v>
      </c>
      <c r="C6">
        <v>7.4799999978387204</v>
      </c>
      <c r="I6">
        <f t="shared" si="0"/>
        <v>1.1220184543019616E-6</v>
      </c>
      <c r="J6">
        <f t="shared" si="1"/>
        <v>3.3113112313047439E-8</v>
      </c>
      <c r="K6" s="3">
        <f t="shared" si="2"/>
        <v>-10.22820139878613</v>
      </c>
      <c r="M6" s="3">
        <f t="shared" si="3"/>
        <v>-8.1360692968398105</v>
      </c>
      <c r="O6">
        <f t="shared" si="4"/>
        <v>2.0921321019463193</v>
      </c>
    </row>
    <row r="7" spans="2:20" x14ac:dyDescent="0.3">
      <c r="B7">
        <v>7.34</v>
      </c>
      <c r="C7">
        <v>9.6199998876263599</v>
      </c>
      <c r="I7">
        <f t="shared" si="0"/>
        <v>4.5708818961487464E-8</v>
      </c>
      <c r="J7">
        <f t="shared" si="1"/>
        <v>2.3988335397172703E-10</v>
      </c>
      <c r="K7" s="3">
        <f t="shared" si="2"/>
        <v>-13.154451381734328</v>
      </c>
      <c r="M7" s="3">
        <f t="shared" si="3"/>
        <v>-10.036764477109951</v>
      </c>
      <c r="O7">
        <f t="shared" si="4"/>
        <v>3.1176869046243763</v>
      </c>
    </row>
    <row r="8" spans="2:20" x14ac:dyDescent="0.3">
      <c r="B8">
        <v>6.37</v>
      </c>
      <c r="C8">
        <v>5.4599999617397801</v>
      </c>
      <c r="I8">
        <f t="shared" si="0"/>
        <v>4.2657951880159212E-7</v>
      </c>
      <c r="J8">
        <f t="shared" si="1"/>
        <v>3.4673688099915176E-6</v>
      </c>
      <c r="K8" s="3">
        <f t="shared" si="2"/>
        <v>-7.4660400083121958</v>
      </c>
      <c r="M8" s="3">
        <f t="shared" si="3"/>
        <v>-8.7103800707343861</v>
      </c>
      <c r="O8">
        <f t="shared" si="4"/>
        <v>1.2443400624221903</v>
      </c>
    </row>
    <row r="9" spans="2:20" x14ac:dyDescent="0.3">
      <c r="B9">
        <v>5.83</v>
      </c>
      <c r="C9">
        <v>6.3700000296286197</v>
      </c>
      <c r="I9">
        <f t="shared" si="0"/>
        <v>1.4791083881682056E-6</v>
      </c>
      <c r="J9">
        <f t="shared" si="1"/>
        <v>4.2657948969930691E-7</v>
      </c>
      <c r="K9" s="3">
        <f t="shared" si="2"/>
        <v>-8.7103801112487549</v>
      </c>
      <c r="M9" s="3">
        <f t="shared" si="3"/>
        <v>-7.9719805042985037</v>
      </c>
      <c r="O9">
        <f t="shared" si="4"/>
        <v>0.7383996069502512</v>
      </c>
    </row>
    <row r="10" spans="2:20" x14ac:dyDescent="0.3">
      <c r="B10">
        <v>9.2100000000000009</v>
      </c>
      <c r="C10">
        <v>7.9799999969404896</v>
      </c>
      <c r="I10">
        <f t="shared" si="0"/>
        <v>6.1659500186147947E-10</v>
      </c>
      <c r="J10">
        <f t="shared" si="1"/>
        <v>1.0471285554276905E-8</v>
      </c>
      <c r="K10" s="3">
        <f t="shared" si="2"/>
        <v>-10.911904699813329</v>
      </c>
      <c r="M10" s="3">
        <f t="shared" si="3"/>
        <v>-12.593814827545323</v>
      </c>
      <c r="O10">
        <f t="shared" si="4"/>
        <v>1.6819101277319941</v>
      </c>
    </row>
    <row r="11" spans="2:20" x14ac:dyDescent="0.3">
      <c r="B11">
        <v>6.25</v>
      </c>
      <c r="C11">
        <v>6.7400000030127201</v>
      </c>
      <c r="I11">
        <f t="shared" si="0"/>
        <v>5.6234132519034872E-7</v>
      </c>
      <c r="J11">
        <f t="shared" si="1"/>
        <v>1.8197008459866351E-7</v>
      </c>
      <c r="K11" s="3">
        <f t="shared" si="2"/>
        <v>-9.2163205185230286</v>
      </c>
      <c r="M11" s="3">
        <f t="shared" si="3"/>
        <v>-8.5462912781930775</v>
      </c>
      <c r="O11">
        <f t="shared" si="4"/>
        <v>0.67002924032995104</v>
      </c>
    </row>
    <row r="12" spans="2:20" x14ac:dyDescent="0.3">
      <c r="B12">
        <v>9.16</v>
      </c>
      <c r="C12">
        <v>9.7699999530358905</v>
      </c>
      <c r="I12">
        <f t="shared" si="0"/>
        <v>6.9183097091893558E-10</v>
      </c>
      <c r="J12">
        <f t="shared" si="1"/>
        <v>1.6982438361078819E-10</v>
      </c>
      <c r="K12" s="3">
        <f t="shared" si="2"/>
        <v>-13.359562461852386</v>
      </c>
      <c r="M12" s="3">
        <f t="shared" si="3"/>
        <v>-12.525444497319777</v>
      </c>
      <c r="O12">
        <f t="shared" si="4"/>
        <v>0.83411796453260934</v>
      </c>
    </row>
    <row r="13" spans="2:20" x14ac:dyDescent="0.3">
      <c r="B13">
        <v>7.27</v>
      </c>
      <c r="C13">
        <v>6.7300000071956898</v>
      </c>
      <c r="I13">
        <f t="shared" si="0"/>
        <v>5.3703179637025192E-8</v>
      </c>
      <c r="J13">
        <f t="shared" si="1"/>
        <v>1.8620871058105246E-7</v>
      </c>
      <c r="K13" s="3">
        <f t="shared" si="2"/>
        <v>-9.2026464581977407</v>
      </c>
      <c r="M13" s="3">
        <f t="shared" si="3"/>
        <v>-9.941046014794189</v>
      </c>
      <c r="O13">
        <f t="shared" si="4"/>
        <v>0.73839955659644829</v>
      </c>
    </row>
    <row r="14" spans="2:20" x14ac:dyDescent="0.3">
      <c r="B14">
        <v>8.09</v>
      </c>
      <c r="C14">
        <v>9.0300000062676897</v>
      </c>
      <c r="I14">
        <f t="shared" si="0"/>
        <v>8.1283051616409861E-9</v>
      </c>
      <c r="J14">
        <f t="shared" si="1"/>
        <v>9.3325428732836827E-10</v>
      </c>
      <c r="K14" s="3">
        <f t="shared" si="2"/>
        <v>-12.347681647303839</v>
      </c>
      <c r="M14" s="3">
        <f t="shared" si="3"/>
        <v>-11.062319430493121</v>
      </c>
      <c r="O14">
        <f t="shared" si="4"/>
        <v>1.2853622168107179</v>
      </c>
    </row>
    <row r="15" spans="2:20" x14ac:dyDescent="0.3">
      <c r="B15">
        <v>7.96</v>
      </c>
      <c r="C15">
        <v>9.2000000633112702</v>
      </c>
      <c r="I15">
        <f t="shared" si="0"/>
        <v>1.0964781961431828E-8</v>
      </c>
      <c r="J15">
        <f t="shared" si="1"/>
        <v>6.3095725249949798E-10</v>
      </c>
      <c r="K15" s="3">
        <f t="shared" si="2"/>
        <v>-12.58014084807246</v>
      </c>
      <c r="M15" s="3">
        <f t="shared" si="3"/>
        <v>-10.884556571906705</v>
      </c>
      <c r="O15">
        <f t="shared" si="4"/>
        <v>1.6955842761657554</v>
      </c>
    </row>
    <row r="16" spans="2:20" x14ac:dyDescent="0.3">
      <c r="B16">
        <v>5.44</v>
      </c>
      <c r="C16">
        <v>4.4000000206726204</v>
      </c>
      <c r="I16">
        <f t="shared" si="0"/>
        <v>3.6307805477010082E-6</v>
      </c>
      <c r="J16">
        <f t="shared" si="1"/>
        <v>3.9810715160340995E-5</v>
      </c>
      <c r="K16" s="3">
        <f t="shared" si="2"/>
        <v>-6.0165890881158042</v>
      </c>
      <c r="M16" s="3">
        <f t="shared" si="3"/>
        <v>-7.4386919285392556</v>
      </c>
      <c r="O16">
        <f t="shared" si="4"/>
        <v>1.4221028404234515</v>
      </c>
    </row>
    <row r="17" spans="2:15" x14ac:dyDescent="0.3">
      <c r="B17">
        <v>9.06</v>
      </c>
      <c r="C17">
        <v>9.4700000785251106</v>
      </c>
      <c r="I17">
        <f t="shared" si="0"/>
        <v>8.709635899560787E-10</v>
      </c>
      <c r="J17">
        <f t="shared" si="1"/>
        <v>3.3884409487254225E-10</v>
      </c>
      <c r="K17" s="3">
        <f t="shared" si="2"/>
        <v>-12.949340652093907</v>
      </c>
      <c r="M17" s="3">
        <f t="shared" si="3"/>
        <v>-12.388703836868688</v>
      </c>
      <c r="O17">
        <f t="shared" si="4"/>
        <v>0.56063681522521946</v>
      </c>
    </row>
    <row r="18" spans="2:15" x14ac:dyDescent="0.3">
      <c r="B18">
        <v>8.08</v>
      </c>
      <c r="C18">
        <v>8.9400000439144591</v>
      </c>
      <c r="I18">
        <f t="shared" si="0"/>
        <v>8.3176377110267021E-9</v>
      </c>
      <c r="J18">
        <f t="shared" si="1"/>
        <v>1.1481535053992888E-9</v>
      </c>
      <c r="K18" s="3">
        <f t="shared" si="2"/>
        <v>-12.224615104376303</v>
      </c>
      <c r="M18" s="3">
        <f t="shared" si="3"/>
        <v>-11.048645364448012</v>
      </c>
      <c r="O18">
        <f t="shared" si="4"/>
        <v>1.1759697399282913</v>
      </c>
    </row>
    <row r="19" spans="2:15" x14ac:dyDescent="0.3">
      <c r="B19">
        <v>8.66</v>
      </c>
      <c r="C19">
        <v>10.9499999720615</v>
      </c>
      <c r="I19">
        <f t="shared" si="0"/>
        <v>2.1877616239495468E-9</v>
      </c>
      <c r="J19">
        <f t="shared" si="1"/>
        <v>1.1220185264822786E-11</v>
      </c>
      <c r="K19" s="3">
        <f t="shared" si="2"/>
        <v>-14.973102281190984</v>
      </c>
      <c r="M19" s="3">
        <f t="shared" si="3"/>
        <v>-11.84174119506433</v>
      </c>
      <c r="O19">
        <f t="shared" si="4"/>
        <v>3.1313610861266543</v>
      </c>
    </row>
    <row r="20" spans="2:15" x14ac:dyDescent="0.3">
      <c r="B20">
        <v>9.17</v>
      </c>
      <c r="C20">
        <v>9.41999997128584</v>
      </c>
      <c r="I20">
        <f t="shared" si="0"/>
        <v>6.7608297539198086E-10</v>
      </c>
      <c r="J20">
        <f t="shared" si="1"/>
        <v>3.801894214574664E-10</v>
      </c>
      <c r="K20" s="3">
        <f t="shared" si="2"/>
        <v>-12.880970175228676</v>
      </c>
      <c r="M20" s="3">
        <f t="shared" si="3"/>
        <v>-12.539118563364884</v>
      </c>
      <c r="O20">
        <f t="shared" si="4"/>
        <v>0.34185161186379176</v>
      </c>
    </row>
    <row r="21" spans="2:15" x14ac:dyDescent="0.3">
      <c r="B21">
        <v>9.01</v>
      </c>
      <c r="C21">
        <v>9.9099998944742502</v>
      </c>
      <c r="I21">
        <f t="shared" si="0"/>
        <v>9.7723722095580808E-10</v>
      </c>
      <c r="J21">
        <f t="shared" si="1"/>
        <v>1.2302690697456057E-10</v>
      </c>
      <c r="K21" s="3">
        <f t="shared" si="2"/>
        <v>-13.550999306406338</v>
      </c>
      <c r="M21" s="3">
        <f t="shared" si="3"/>
        <v>-12.320333506643143</v>
      </c>
      <c r="O21">
        <f t="shared" si="4"/>
        <v>1.2306657997631945</v>
      </c>
    </row>
    <row r="22" spans="2:15" x14ac:dyDescent="0.3">
      <c r="B22">
        <v>8.82</v>
      </c>
      <c r="C22">
        <v>10.5499998830721</v>
      </c>
      <c r="I22">
        <f t="shared" si="0"/>
        <v>1.5135612484362064E-9</v>
      </c>
      <c r="J22">
        <f t="shared" si="1"/>
        <v>2.8183836900759302E-11</v>
      </c>
      <c r="K22" s="3">
        <f t="shared" si="2"/>
        <v>-14.426139517701936</v>
      </c>
      <c r="M22" s="3">
        <f t="shared" si="3"/>
        <v>-12.060526251786072</v>
      </c>
      <c r="O22">
        <f t="shared" si="4"/>
        <v>2.3656132659158633</v>
      </c>
    </row>
    <row r="23" spans="2:15" x14ac:dyDescent="0.3">
      <c r="B23">
        <v>7.08</v>
      </c>
      <c r="C23">
        <v>7.3999999992639696</v>
      </c>
      <c r="I23">
        <f t="shared" si="0"/>
        <v>8.3176377110266823E-8</v>
      </c>
      <c r="J23">
        <f t="shared" si="1"/>
        <v>3.9810717122819814E-8</v>
      </c>
      <c r="K23" s="3">
        <f t="shared" si="2"/>
        <v>-10.118808872374153</v>
      </c>
      <c r="M23" s="3">
        <f t="shared" si="3"/>
        <v>-9.6812387599371217</v>
      </c>
      <c r="O23">
        <f t="shared" si="4"/>
        <v>0.43757011243703126</v>
      </c>
    </row>
    <row r="24" spans="2:15" x14ac:dyDescent="0.3">
      <c r="B24">
        <v>7.64</v>
      </c>
      <c r="C24">
        <v>7.9999999885745403</v>
      </c>
      <c r="I24">
        <f t="shared" si="0"/>
        <v>2.2908676527677693E-8</v>
      </c>
      <c r="J24">
        <f t="shared" si="1"/>
        <v>1.0000000263080921E-8</v>
      </c>
      <c r="K24" s="3">
        <f t="shared" si="2"/>
        <v>-10.939252820463892</v>
      </c>
      <c r="M24" s="3">
        <f t="shared" si="3"/>
        <v>-10.44698645846322</v>
      </c>
      <c r="O24">
        <f t="shared" si="4"/>
        <v>0.49226636200067198</v>
      </c>
    </row>
    <row r="25" spans="2:15" x14ac:dyDescent="0.3">
      <c r="B25">
        <v>8.23</v>
      </c>
      <c r="C25">
        <v>8.5900000621644192</v>
      </c>
      <c r="I25">
        <f t="shared" si="0"/>
        <v>5.8884365535558713E-9</v>
      </c>
      <c r="J25">
        <f t="shared" si="1"/>
        <v>2.5703954148453533E-9</v>
      </c>
      <c r="K25" s="3">
        <f t="shared" si="2"/>
        <v>-11.746022817752603</v>
      </c>
      <c r="M25" s="3">
        <f t="shared" si="3"/>
        <v>-11.253756355124647</v>
      </c>
      <c r="O25">
        <f t="shared" si="4"/>
        <v>0.49226646262795626</v>
      </c>
    </row>
    <row r="26" spans="2:15" x14ac:dyDescent="0.3">
      <c r="B26">
        <v>7.73</v>
      </c>
      <c r="C26">
        <v>8.5499999507421691</v>
      </c>
      <c r="I26">
        <f t="shared" si="0"/>
        <v>1.8620871366628593E-8</v>
      </c>
      <c r="J26">
        <f t="shared" si="1"/>
        <v>2.8183832509264362E-9</v>
      </c>
      <c r="K26" s="3">
        <f t="shared" si="2"/>
        <v>-11.691326401212649</v>
      </c>
      <c r="M26" s="3">
        <f t="shared" si="3"/>
        <v>-10.5700530528692</v>
      </c>
      <c r="O26">
        <f t="shared" si="4"/>
        <v>1.1212733483434487</v>
      </c>
    </row>
    <row r="27" spans="2:15" x14ac:dyDescent="0.3">
      <c r="B27">
        <v>5.63</v>
      </c>
      <c r="C27">
        <v>4.11999988148761</v>
      </c>
      <c r="I27">
        <f t="shared" si="0"/>
        <v>2.3442288153199192E-6</v>
      </c>
      <c r="J27">
        <f t="shared" si="1"/>
        <v>7.5857778203354868E-5</v>
      </c>
      <c r="K27" s="3">
        <f t="shared" si="2"/>
        <v>-5.6337150485302523</v>
      </c>
      <c r="M27" s="3">
        <f t="shared" si="3"/>
        <v>-7.6984991833963248</v>
      </c>
      <c r="O27">
        <f t="shared" si="4"/>
        <v>2.0647841348660725</v>
      </c>
    </row>
    <row r="28" spans="2:15" x14ac:dyDescent="0.3">
      <c r="B28">
        <v>8.83</v>
      </c>
      <c r="C28">
        <v>10.790000038989</v>
      </c>
      <c r="I28">
        <f t="shared" si="0"/>
        <v>1.479108388168206E-9</v>
      </c>
      <c r="J28">
        <f t="shared" si="1"/>
        <v>1.62180995176014E-11</v>
      </c>
      <c r="K28" s="3">
        <f t="shared" si="2"/>
        <v>-14.754317315986345</v>
      </c>
      <c r="M28" s="3">
        <f t="shared" si="3"/>
        <v>-12.074200317831181</v>
      </c>
      <c r="O28">
        <f t="shared" si="4"/>
        <v>2.6801169981551638</v>
      </c>
    </row>
    <row r="29" spans="2:15" x14ac:dyDescent="0.3">
      <c r="B29">
        <v>6.58</v>
      </c>
      <c r="C29">
        <v>6.0199999838015099</v>
      </c>
      <c r="I29">
        <f t="shared" si="0"/>
        <v>2.6302679918953789E-7</v>
      </c>
      <c r="J29">
        <f t="shared" si="1"/>
        <v>9.5499262164113171E-7</v>
      </c>
      <c r="K29" s="3">
        <f t="shared" si="2"/>
        <v>-8.2317877370056518</v>
      </c>
      <c r="M29" s="3">
        <f t="shared" si="3"/>
        <v>-8.9975354576816731</v>
      </c>
      <c r="O29">
        <f t="shared" si="4"/>
        <v>0.76574772067602126</v>
      </c>
    </row>
    <row r="30" spans="2:15" x14ac:dyDescent="0.3">
      <c r="B30">
        <v>6.58</v>
      </c>
      <c r="C30">
        <v>4.2400000876002002</v>
      </c>
      <c r="I30">
        <f t="shared" si="0"/>
        <v>2.6302679918953789E-7</v>
      </c>
      <c r="J30">
        <f t="shared" si="1"/>
        <v>5.7543982126695327E-5</v>
      </c>
      <c r="K30" s="3">
        <f t="shared" si="2"/>
        <v>-5.7978041229112769</v>
      </c>
      <c r="M30" s="3">
        <f t="shared" si="3"/>
        <v>-8.9975354576816731</v>
      </c>
      <c r="O30">
        <f t="shared" si="4"/>
        <v>3.1997313347703962</v>
      </c>
    </row>
    <row r="31" spans="2:15" x14ac:dyDescent="0.3">
      <c r="B31">
        <v>7.71</v>
      </c>
      <c r="C31">
        <v>7.1799999951737998</v>
      </c>
      <c r="I31">
        <f t="shared" si="0"/>
        <v>1.9498445997580434E-8</v>
      </c>
      <c r="J31">
        <f t="shared" si="1"/>
        <v>6.6069345534970844E-8</v>
      </c>
      <c r="K31" s="3">
        <f t="shared" si="2"/>
        <v>-9.8179794137888301</v>
      </c>
      <c r="M31" s="3">
        <f t="shared" si="3"/>
        <v>-10.542704920778981</v>
      </c>
      <c r="O31">
        <f t="shared" si="4"/>
        <v>0.72472550699015059</v>
      </c>
    </row>
    <row r="32" spans="2:15" x14ac:dyDescent="0.3">
      <c r="B32">
        <v>7.89</v>
      </c>
      <c r="C32">
        <v>8.9500000397314903</v>
      </c>
      <c r="I32">
        <f t="shared" si="0"/>
        <v>1.288249551693135E-8</v>
      </c>
      <c r="J32">
        <f t="shared" si="1"/>
        <v>1.1220183516539556E-9</v>
      </c>
      <c r="K32" s="3">
        <f t="shared" si="2"/>
        <v>-12.238289164701589</v>
      </c>
      <c r="M32" s="3">
        <f t="shared" si="3"/>
        <v>-10.788838109590941</v>
      </c>
      <c r="O32">
        <f t="shared" si="4"/>
        <v>1.4494510551106483</v>
      </c>
    </row>
    <row r="33" spans="2:15" x14ac:dyDescent="0.3">
      <c r="B33">
        <v>6.96</v>
      </c>
      <c r="C33">
        <v>5.2400000537652103</v>
      </c>
      <c r="I33">
        <f t="shared" si="0"/>
        <v>1.0964781961431838E-7</v>
      </c>
      <c r="J33">
        <f t="shared" si="1"/>
        <v>5.7543986609828836E-6</v>
      </c>
      <c r="K33" s="3">
        <f t="shared" si="2"/>
        <v>-7.1652106811559806</v>
      </c>
      <c r="M33" s="3">
        <f t="shared" si="3"/>
        <v>-9.5171499673958113</v>
      </c>
      <c r="O33">
        <f t="shared" si="4"/>
        <v>2.3519392862398307</v>
      </c>
    </row>
    <row r="34" spans="2:15" x14ac:dyDescent="0.3">
      <c r="B34">
        <v>6.54</v>
      </c>
      <c r="C34">
        <v>7.8000000081569496</v>
      </c>
      <c r="I34">
        <f t="shared" si="0"/>
        <v>2.8840315031266014E-7</v>
      </c>
      <c r="J34">
        <f t="shared" si="1"/>
        <v>1.5848931626935373E-8</v>
      </c>
      <c r="K34" s="3">
        <f t="shared" si="2"/>
        <v>-10.665771526338828</v>
      </c>
      <c r="M34" s="3">
        <f t="shared" si="3"/>
        <v>-8.9428391935012375</v>
      </c>
      <c r="O34">
        <f t="shared" si="4"/>
        <v>1.7229323328375905</v>
      </c>
    </row>
    <row r="35" spans="2:15" x14ac:dyDescent="0.3">
      <c r="B35">
        <v>6.97</v>
      </c>
      <c r="C35">
        <v>7.5999999957008297</v>
      </c>
      <c r="I35">
        <f t="shared" si="0"/>
        <v>1.0715193052376054E-7</v>
      </c>
      <c r="J35">
        <f t="shared" si="1"/>
        <v>2.5118864563752586E-8</v>
      </c>
      <c r="K35" s="3">
        <f t="shared" si="2"/>
        <v>-10.39229018840407</v>
      </c>
      <c r="M35" s="3">
        <f t="shared" si="3"/>
        <v>-9.530824033440922</v>
      </c>
      <c r="O35">
        <f t="shared" si="4"/>
        <v>0.86146615496314816</v>
      </c>
    </row>
    <row r="36" spans="2:15" x14ac:dyDescent="0.3">
      <c r="B36">
        <v>7.87</v>
      </c>
      <c r="C36">
        <v>7.5699999922304801</v>
      </c>
      <c r="I36">
        <f t="shared" si="0"/>
        <v>1.3489628825916498E-8</v>
      </c>
      <c r="J36">
        <f t="shared" si="1"/>
        <v>2.6915348520784164E-8</v>
      </c>
      <c r="K36" s="3">
        <f t="shared" si="2"/>
        <v>-10.351267985523364</v>
      </c>
      <c r="M36" s="3">
        <f t="shared" si="3"/>
        <v>-10.761489977500725</v>
      </c>
      <c r="O36">
        <f t="shared" si="4"/>
        <v>0.41022199197736064</v>
      </c>
    </row>
    <row r="37" spans="2:15" x14ac:dyDescent="0.3">
      <c r="B37">
        <v>7.63</v>
      </c>
      <c r="C37">
        <v>8.1899999731750999</v>
      </c>
      <c r="I37">
        <f t="shared" si="0"/>
        <v>2.3442288153199181E-8</v>
      </c>
      <c r="J37">
        <f t="shared" si="1"/>
        <v>6.4565426891453184E-9</v>
      </c>
      <c r="K37" s="3">
        <f t="shared" si="2"/>
        <v>-11.199060054263665</v>
      </c>
      <c r="M37" s="3">
        <f t="shared" si="3"/>
        <v>-10.433312392418111</v>
      </c>
      <c r="O37">
        <f t="shared" si="4"/>
        <v>0.76574766184555365</v>
      </c>
    </row>
    <row r="38" spans="2:15" x14ac:dyDescent="0.3">
      <c r="B38">
        <v>6.97</v>
      </c>
      <c r="C38">
        <v>3.9799999400492498</v>
      </c>
      <c r="I38">
        <f t="shared" si="0"/>
        <v>1.0715193052376054E-7</v>
      </c>
      <c r="J38">
        <f t="shared" si="1"/>
        <v>1.0471286925983178E-4</v>
      </c>
      <c r="K38" s="3">
        <f t="shared" si="2"/>
        <v>-5.4422782039762998</v>
      </c>
      <c r="M38" s="3">
        <f t="shared" si="3"/>
        <v>-9.530824033440922</v>
      </c>
      <c r="O38">
        <f t="shared" si="4"/>
        <v>4.0885458294646222</v>
      </c>
    </row>
    <row r="39" spans="2:15" x14ac:dyDescent="0.3">
      <c r="B39">
        <v>9.31</v>
      </c>
      <c r="C39">
        <v>8.8199999659560095</v>
      </c>
      <c r="I39">
        <f t="shared" si="0"/>
        <v>4.8977881936844456E-10</v>
      </c>
      <c r="J39">
        <f t="shared" si="1"/>
        <v>1.5135613670830437E-9</v>
      </c>
      <c r="K39" s="3">
        <f t="shared" si="2"/>
        <v>-12.060526205234094</v>
      </c>
      <c r="M39" s="3">
        <f t="shared" si="3"/>
        <v>-12.73055548799641</v>
      </c>
      <c r="O39">
        <f t="shared" si="4"/>
        <v>0.67002928276231621</v>
      </c>
    </row>
    <row r="40" spans="2:15" x14ac:dyDescent="0.3">
      <c r="B40">
        <v>8.4700000000000006</v>
      </c>
      <c r="C40">
        <v>8.7300000036027807</v>
      </c>
      <c r="I40">
        <f t="shared" si="0"/>
        <v>3.3884415613920108E-9</v>
      </c>
      <c r="J40">
        <f t="shared" si="1"/>
        <v>1.862087121215528E-9</v>
      </c>
      <c r="K40" s="3">
        <f t="shared" si="2"/>
        <v>-11.93745966230656</v>
      </c>
      <c r="M40" s="3">
        <f t="shared" si="3"/>
        <v>-11.581933940207263</v>
      </c>
      <c r="O40">
        <f t="shared" si="4"/>
        <v>0.35552572209929778</v>
      </c>
    </row>
    <row r="41" spans="2:15" x14ac:dyDescent="0.3">
      <c r="B41">
        <v>5.9</v>
      </c>
      <c r="C41">
        <v>6.8499999890385403</v>
      </c>
      <c r="I41">
        <f t="shared" si="0"/>
        <v>1.2589254117941642E-6</v>
      </c>
      <c r="J41">
        <f t="shared" si="1"/>
        <v>1.4125375802747682E-7</v>
      </c>
      <c r="K41" s="3">
        <f t="shared" si="2"/>
        <v>-9.3667352259108423</v>
      </c>
      <c r="M41" s="3">
        <f t="shared" si="3"/>
        <v>-8.0676989666142678</v>
      </c>
      <c r="O41">
        <f t="shared" si="4"/>
        <v>1.2990362592965745</v>
      </c>
    </row>
    <row r="42" spans="2:15" x14ac:dyDescent="0.3">
      <c r="B42">
        <v>6.53</v>
      </c>
      <c r="C42">
        <v>6.1700000492110396</v>
      </c>
      <c r="I42">
        <f t="shared" si="0"/>
        <v>2.9512092266663814E-7</v>
      </c>
      <c r="J42">
        <f t="shared" si="1"/>
        <v>6.7608289878326162E-7</v>
      </c>
      <c r="K42" s="3">
        <f t="shared" si="2"/>
        <v>-8.4368988171237085</v>
      </c>
      <c r="M42" s="3">
        <f t="shared" si="3"/>
        <v>-8.9291651274561286</v>
      </c>
      <c r="O42">
        <f t="shared" si="4"/>
        <v>0.49226631033242008</v>
      </c>
    </row>
    <row r="43" spans="2:15" x14ac:dyDescent="0.3">
      <c r="B43">
        <v>6.41</v>
      </c>
      <c r="C43">
        <v>5.5199999366419297</v>
      </c>
      <c r="I43">
        <f t="shared" si="0"/>
        <v>3.8904514499428027E-7</v>
      </c>
      <c r="J43">
        <f t="shared" si="1"/>
        <v>3.0199521609747956E-6</v>
      </c>
      <c r="K43" s="3">
        <f t="shared" si="2"/>
        <v>-7.5480843702638829</v>
      </c>
      <c r="M43" s="3">
        <f t="shared" si="3"/>
        <v>-8.7650763349148217</v>
      </c>
      <c r="O43">
        <f t="shared" si="4"/>
        <v>1.2169919646509388</v>
      </c>
    </row>
    <row r="44" spans="2:15" x14ac:dyDescent="0.3">
      <c r="B44">
        <v>6.15</v>
      </c>
      <c r="C44">
        <v>4.6999998951833897</v>
      </c>
      <c r="I44">
        <f t="shared" si="0"/>
        <v>7.0794578438413674E-7</v>
      </c>
      <c r="J44">
        <f t="shared" si="1"/>
        <v>1.9952627965238282E-5</v>
      </c>
      <c r="K44" s="3">
        <f t="shared" si="2"/>
        <v>-6.4268108978742697</v>
      </c>
      <c r="M44" s="3">
        <f t="shared" si="3"/>
        <v>-8.4095506177419903</v>
      </c>
      <c r="O44">
        <f t="shared" si="4"/>
        <v>1.9827397198677206</v>
      </c>
    </row>
    <row r="45" spans="2:15" x14ac:dyDescent="0.3">
      <c r="B45">
        <v>6.61</v>
      </c>
      <c r="C45">
        <v>5.8199999393068502</v>
      </c>
      <c r="I45">
        <f t="shared" si="0"/>
        <v>2.454708915685024E-7</v>
      </c>
      <c r="J45">
        <f t="shared" si="1"/>
        <v>1.5135614599581345E-6</v>
      </c>
      <c r="K45" s="3">
        <f t="shared" si="2"/>
        <v>-7.9583063552611808</v>
      </c>
      <c r="M45" s="3">
        <f t="shared" si="3"/>
        <v>-9.0385576558169998</v>
      </c>
      <c r="O45">
        <f t="shared" si="4"/>
        <v>1.080251300555819</v>
      </c>
    </row>
    <row r="46" spans="2:15" x14ac:dyDescent="0.3">
      <c r="B46">
        <v>6.92</v>
      </c>
      <c r="C46">
        <v>5.3400000119354702</v>
      </c>
      <c r="I46">
        <f t="shared" si="0"/>
        <v>1.2022644346174111E-7</v>
      </c>
      <c r="J46">
        <f t="shared" si="1"/>
        <v>4.5708817705297813E-6</v>
      </c>
      <c r="K46" s="3">
        <f t="shared" si="2"/>
        <v>-7.3019512844088066</v>
      </c>
      <c r="M46" s="3">
        <f t="shared" si="3"/>
        <v>-9.4624537032153757</v>
      </c>
      <c r="O46">
        <f t="shared" si="4"/>
        <v>2.1605024188065691</v>
      </c>
    </row>
    <row r="47" spans="2:15" x14ac:dyDescent="0.3">
      <c r="B47">
        <v>8.83</v>
      </c>
      <c r="C47">
        <v>8.0500000317367402</v>
      </c>
      <c r="I47">
        <f t="shared" si="0"/>
        <v>1.479108388168206E-9</v>
      </c>
      <c r="J47">
        <f t="shared" si="1"/>
        <v>8.912508730042069E-9</v>
      </c>
      <c r="K47" s="3">
        <f t="shared" si="2"/>
        <v>-11.007623209709715</v>
      </c>
      <c r="M47" s="3">
        <f t="shared" si="3"/>
        <v>-12.074200317831181</v>
      </c>
      <c r="O47">
        <f t="shared" si="4"/>
        <v>1.0665771081214661</v>
      </c>
    </row>
    <row r="48" spans="2:15" x14ac:dyDescent="0.3">
      <c r="B48">
        <v>6.49</v>
      </c>
      <c r="C48">
        <v>6.3299999822834501</v>
      </c>
      <c r="I48">
        <f t="shared" si="0"/>
        <v>3.2359365692962763E-7</v>
      </c>
      <c r="J48">
        <f t="shared" si="1"/>
        <v>4.6773516036792168E-7</v>
      </c>
      <c r="K48" s="3">
        <f t="shared" si="2"/>
        <v>-8.6556837823282233</v>
      </c>
      <c r="M48" s="3">
        <f t="shared" si="3"/>
        <v>-8.874468863275693</v>
      </c>
      <c r="O48">
        <f t="shared" si="4"/>
        <v>0.21878508094746962</v>
      </c>
    </row>
    <row r="49" spans="2:15" x14ac:dyDescent="0.3">
      <c r="B49">
        <v>8.85</v>
      </c>
      <c r="C49">
        <v>8.0299999760256195</v>
      </c>
      <c r="I49">
        <f t="shared" si="0"/>
        <v>1.4125375446227532E-9</v>
      </c>
      <c r="J49">
        <f t="shared" si="1"/>
        <v>9.3325435231547424E-9</v>
      </c>
      <c r="K49" s="3">
        <f t="shared" si="2"/>
        <v>-10.980275001439741</v>
      </c>
      <c r="M49" s="3">
        <f t="shared" si="3"/>
        <v>-12.101548449921399</v>
      </c>
      <c r="O49">
        <f t="shared" si="4"/>
        <v>1.1212734484816576</v>
      </c>
    </row>
    <row r="50" spans="2:15" x14ac:dyDescent="0.3">
      <c r="B50">
        <v>6.92</v>
      </c>
      <c r="C50">
        <v>6.5200000309610804</v>
      </c>
      <c r="I50">
        <f t="shared" si="0"/>
        <v>1.2022644346174111E-7</v>
      </c>
      <c r="J50">
        <f t="shared" si="1"/>
        <v>3.0199515051080847E-7</v>
      </c>
      <c r="K50" s="3">
        <f t="shared" si="2"/>
        <v>-8.9154911037474047</v>
      </c>
      <c r="M50" s="3">
        <f t="shared" si="3"/>
        <v>-9.4624537032153757</v>
      </c>
      <c r="O50">
        <f t="shared" si="4"/>
        <v>0.54696259946797099</v>
      </c>
    </row>
    <row r="51" spans="2:15" x14ac:dyDescent="0.3">
      <c r="B51">
        <v>8.73</v>
      </c>
      <c r="C51">
        <v>7.7200000095822103</v>
      </c>
      <c r="I51">
        <f t="shared" si="0"/>
        <v>1.8620871366628641E-9</v>
      </c>
      <c r="J51">
        <f t="shared" si="1"/>
        <v>1.9054606759214376E-8</v>
      </c>
      <c r="K51" s="3">
        <f t="shared" si="2"/>
        <v>-10.556378999926867</v>
      </c>
      <c r="M51" s="3">
        <f t="shared" si="3"/>
        <v>-11.937459657380092</v>
      </c>
      <c r="O51">
        <f t="shared" si="4"/>
        <v>1.3810806574532251</v>
      </c>
    </row>
    <row r="52" spans="2:15" x14ac:dyDescent="0.3">
      <c r="B52">
        <v>9.43</v>
      </c>
      <c r="C52">
        <v>7.7699999886673403</v>
      </c>
      <c r="I52">
        <f t="shared" si="0"/>
        <v>3.7153522909717169E-10</v>
      </c>
      <c r="J52">
        <f t="shared" si="1"/>
        <v>1.6982436967764136E-8</v>
      </c>
      <c r="K52" s="3">
        <f t="shared" si="2"/>
        <v>-10.624749301553281</v>
      </c>
      <c r="M52" s="3">
        <f t="shared" si="3"/>
        <v>-12.894644280537717</v>
      </c>
      <c r="O52">
        <f t="shared" si="4"/>
        <v>2.2698949789844356</v>
      </c>
    </row>
    <row r="53" spans="2:15" x14ac:dyDescent="0.3">
      <c r="B53">
        <v>6.85</v>
      </c>
      <c r="C53">
        <v>8.6000000579814397</v>
      </c>
      <c r="I53">
        <f t="shared" si="0"/>
        <v>1.4125375446227539E-7</v>
      </c>
      <c r="J53">
        <f t="shared" si="1"/>
        <v>2.5118860961546794E-9</v>
      </c>
      <c r="K53" s="3">
        <f t="shared" si="2"/>
        <v>-11.759696878077879</v>
      </c>
      <c r="M53" s="3">
        <f t="shared" si="3"/>
        <v>-9.3667352408996134</v>
      </c>
      <c r="O53">
        <f t="shared" si="4"/>
        <v>2.3929616371782654</v>
      </c>
    </row>
    <row r="54" spans="2:15" x14ac:dyDescent="0.3">
      <c r="B54">
        <v>5.93</v>
      </c>
      <c r="C54">
        <v>7.8299999956080297</v>
      </c>
      <c r="I54">
        <f t="shared" si="0"/>
        <v>1.1748975549395291E-6</v>
      </c>
      <c r="J54">
        <f t="shared" si="1"/>
        <v>1.4791084031262603E-8</v>
      </c>
      <c r="K54" s="3">
        <f t="shared" si="2"/>
        <v>-10.706793707314679</v>
      </c>
      <c r="M54" s="3">
        <f t="shared" si="3"/>
        <v>-8.1087211647495927</v>
      </c>
      <c r="O54">
        <f t="shared" si="4"/>
        <v>2.5980725425650864</v>
      </c>
    </row>
    <row r="55" spans="2:15" x14ac:dyDescent="0.3">
      <c r="B55">
        <v>6.02</v>
      </c>
      <c r="C55">
        <v>4.6799999035493398</v>
      </c>
      <c r="I55">
        <f t="shared" si="0"/>
        <v>9.5499258602143498E-7</v>
      </c>
      <c r="J55">
        <f t="shared" si="1"/>
        <v>2.089296594857199E-5</v>
      </c>
      <c r="K55" s="3">
        <f t="shared" si="2"/>
        <v>-6.3994627772237083</v>
      </c>
      <c r="M55" s="3">
        <f t="shared" si="3"/>
        <v>-8.2317877591555728</v>
      </c>
      <c r="O55">
        <f t="shared" si="4"/>
        <v>1.8323249819318645</v>
      </c>
    </row>
    <row r="56" spans="2:15" x14ac:dyDescent="0.3">
      <c r="B56">
        <v>6.73</v>
      </c>
      <c r="C56">
        <v>8.6000000579814397</v>
      </c>
      <c r="I56">
        <f t="shared" si="0"/>
        <v>1.8620871366628614E-7</v>
      </c>
      <c r="J56">
        <f t="shared" si="1"/>
        <v>2.5118860961546794E-9</v>
      </c>
      <c r="K56" s="3">
        <f t="shared" si="2"/>
        <v>-11.759696878077879</v>
      </c>
      <c r="M56" s="3">
        <f t="shared" si="3"/>
        <v>-9.2026464483583084</v>
      </c>
      <c r="O56">
        <f t="shared" si="4"/>
        <v>2.5570504297195704</v>
      </c>
    </row>
    <row r="57" spans="2:15" x14ac:dyDescent="0.3">
      <c r="B57">
        <v>7.05</v>
      </c>
      <c r="C57">
        <v>9.3999999796517901</v>
      </c>
      <c r="I57">
        <f t="shared" si="0"/>
        <v>8.9125093813374537E-8</v>
      </c>
      <c r="J57">
        <f t="shared" si="1"/>
        <v>3.9810718920620556E-10</v>
      </c>
      <c r="K57" s="3">
        <f t="shared" si="2"/>
        <v>-12.853622054578112</v>
      </c>
      <c r="M57" s="3">
        <f t="shared" si="3"/>
        <v>-9.6402165618017914</v>
      </c>
      <c r="O57">
        <f t="shared" si="4"/>
        <v>3.2134054927763209</v>
      </c>
    </row>
    <row r="58" spans="2:15" x14ac:dyDescent="0.3">
      <c r="B58">
        <v>8.69</v>
      </c>
      <c r="C58">
        <v>9.84999991957209</v>
      </c>
      <c r="I58">
        <f t="shared" si="0"/>
        <v>2.0417379446695247E-9</v>
      </c>
      <c r="J58">
        <f t="shared" si="1"/>
        <v>1.4125378062135801E-10</v>
      </c>
      <c r="K58" s="3">
        <f t="shared" si="2"/>
        <v>-13.468954944454635</v>
      </c>
      <c r="M58" s="3">
        <f t="shared" si="3"/>
        <v>-11.882763393199657</v>
      </c>
      <c r="O58">
        <f t="shared" si="4"/>
        <v>1.5861915512549789</v>
      </c>
    </row>
    <row r="59" spans="2:15" x14ac:dyDescent="0.3">
      <c r="B59">
        <v>8.3800000000000008</v>
      </c>
      <c r="C59">
        <v>7.3999999992639696</v>
      </c>
      <c r="I59">
        <f t="shared" si="0"/>
        <v>4.1686938347033319E-9</v>
      </c>
      <c r="J59">
        <f t="shared" si="1"/>
        <v>3.9810717122819814E-8</v>
      </c>
      <c r="K59" s="3">
        <f t="shared" si="2"/>
        <v>-10.118808872374153</v>
      </c>
      <c r="M59" s="3">
        <f t="shared" si="3"/>
        <v>-11.458867345801282</v>
      </c>
      <c r="O59">
        <f t="shared" si="4"/>
        <v>1.3400584734271295</v>
      </c>
    </row>
    <row r="60" spans="2:15" x14ac:dyDescent="0.3">
      <c r="B60">
        <v>7.04</v>
      </c>
      <c r="C60">
        <v>5.4699999575567997</v>
      </c>
      <c r="I60">
        <f t="shared" si="0"/>
        <v>9.120108393559095E-8</v>
      </c>
      <c r="J60">
        <f t="shared" si="1"/>
        <v>3.3884418925413146E-6</v>
      </c>
      <c r="K60" s="3">
        <f t="shared" si="2"/>
        <v>-7.4797140686374703</v>
      </c>
      <c r="M60" s="3">
        <f t="shared" si="3"/>
        <v>-9.6265424957566843</v>
      </c>
      <c r="O60">
        <f t="shared" si="4"/>
        <v>2.146828427119214</v>
      </c>
    </row>
    <row r="61" spans="2:15" x14ac:dyDescent="0.3">
      <c r="B61">
        <v>6.44</v>
      </c>
      <c r="C61">
        <v>4.5700000777162</v>
      </c>
      <c r="I61">
        <f t="shared" si="0"/>
        <v>3.6307805477010047E-7</v>
      </c>
      <c r="J61">
        <f t="shared" si="1"/>
        <v>2.6915343222817479E-5</v>
      </c>
      <c r="K61" s="3">
        <f t="shared" si="2"/>
        <v>-6.2490482888844232</v>
      </c>
      <c r="M61" s="3">
        <f t="shared" si="3"/>
        <v>-8.8060985330501484</v>
      </c>
      <c r="O61">
        <f t="shared" si="4"/>
        <v>2.5570502441657252</v>
      </c>
    </row>
    <row r="62" spans="2:15" x14ac:dyDescent="0.3">
      <c r="B62">
        <v>6.17</v>
      </c>
      <c r="C62">
        <v>3.9900000640204198</v>
      </c>
      <c r="I62">
        <f t="shared" si="0"/>
        <v>6.7608297539198085E-7</v>
      </c>
      <c r="J62">
        <f t="shared" si="1"/>
        <v>1.0232928414346225E-4</v>
      </c>
      <c r="K62" s="3">
        <f t="shared" si="2"/>
        <v>-5.4559524395404067</v>
      </c>
      <c r="M62" s="3">
        <f t="shared" si="3"/>
        <v>-8.4368987498322081</v>
      </c>
      <c r="O62">
        <f t="shared" si="4"/>
        <v>2.9809463102918015</v>
      </c>
    </row>
    <row r="63" spans="2:15" x14ac:dyDescent="0.3">
      <c r="B63">
        <v>7.79</v>
      </c>
      <c r="C63">
        <v>8.7399999994197994</v>
      </c>
      <c r="I63">
        <f t="shared" si="0"/>
        <v>1.6218100973589297E-8</v>
      </c>
      <c r="J63">
        <f t="shared" si="1"/>
        <v>1.8197008610410322E-9</v>
      </c>
      <c r="K63" s="3">
        <f t="shared" si="2"/>
        <v>-11.95113372263183</v>
      </c>
      <c r="M63" s="3">
        <f t="shared" si="3"/>
        <v>-10.652097449139854</v>
      </c>
      <c r="O63">
        <f t="shared" si="4"/>
        <v>1.2990362734919767</v>
      </c>
    </row>
    <row r="64" spans="2:15" x14ac:dyDescent="0.3">
      <c r="B64">
        <v>8.2200000000000006</v>
      </c>
      <c r="C64">
        <v>10.0700000838549</v>
      </c>
      <c r="I64">
        <f t="shared" si="0"/>
        <v>6.0255958607435582E-9</v>
      </c>
      <c r="J64">
        <f t="shared" si="1"/>
        <v>8.5113787386206724E-11</v>
      </c>
      <c r="K64" s="3">
        <f t="shared" si="2"/>
        <v>-13.769784622088434</v>
      </c>
      <c r="M64" s="3">
        <f t="shared" si="3"/>
        <v>-11.240082289079538</v>
      </c>
      <c r="O64">
        <f t="shared" si="4"/>
        <v>2.5297023330088955</v>
      </c>
    </row>
    <row r="65" spans="2:15" x14ac:dyDescent="0.3">
      <c r="B65">
        <v>5.24</v>
      </c>
      <c r="C65">
        <v>7.9999999885745403</v>
      </c>
      <c r="I65">
        <f t="shared" si="0"/>
        <v>5.7543993733715608E-6</v>
      </c>
      <c r="J65">
        <f t="shared" si="1"/>
        <v>1.0000000263080921E-8</v>
      </c>
      <c r="K65" s="3">
        <f t="shared" si="2"/>
        <v>-10.939252820463892</v>
      </c>
      <c r="M65" s="3">
        <f t="shared" si="3"/>
        <v>-7.1652106076370767</v>
      </c>
      <c r="O65">
        <f t="shared" si="4"/>
        <v>3.7740422128268154</v>
      </c>
    </row>
    <row r="66" spans="2:15" x14ac:dyDescent="0.3">
      <c r="B66">
        <v>9.09</v>
      </c>
      <c r="C66">
        <v>8.8399999575900594</v>
      </c>
      <c r="I66">
        <f t="shared" si="0"/>
        <v>8.1283051616409768E-10</v>
      </c>
      <c r="J66">
        <f t="shared" si="1"/>
        <v>1.4454399118967346E-9</v>
      </c>
      <c r="K66" s="3">
        <f t="shared" si="2"/>
        <v>-12.087874325884657</v>
      </c>
      <c r="M66" s="3">
        <f t="shared" si="3"/>
        <v>-12.429726035004013</v>
      </c>
      <c r="O66">
        <f t="shared" si="4"/>
        <v>0.34185170911935536</v>
      </c>
    </row>
    <row r="67" spans="2:15" x14ac:dyDescent="0.3">
      <c r="B67">
        <v>6.85</v>
      </c>
      <c r="C67">
        <v>7.7499999970332896</v>
      </c>
      <c r="I67">
        <f t="shared" ref="I67:I128" si="5">10^(-B67)</f>
        <v>1.4125375446227539E-7</v>
      </c>
      <c r="J67">
        <f t="shared" ref="J67:J128" si="6">10^(-C67)</f>
        <v>1.778279422186528E-8</v>
      </c>
      <c r="K67" s="3">
        <f t="shared" ref="K67:K128" si="7">$F$2*$E$2*LN(J67)/$D$2</f>
        <v>-10.59740118090272</v>
      </c>
      <c r="M67" s="3">
        <f t="shared" ref="M67:M128" si="8">$F$2*$E$2*LN(I67)/$D$2</f>
        <v>-9.3667352408996134</v>
      </c>
      <c r="O67">
        <f t="shared" ref="O67:O128" si="9">ABS($K67-M67)</f>
        <v>1.2306659400031066</v>
      </c>
    </row>
    <row r="68" spans="2:15" x14ac:dyDescent="0.3">
      <c r="B68">
        <v>6.43</v>
      </c>
      <c r="C68">
        <v>6.2700000073812898</v>
      </c>
      <c r="I68">
        <f t="shared" si="5"/>
        <v>3.7153522909717226E-7</v>
      </c>
      <c r="J68">
        <f t="shared" si="6"/>
        <v>5.3703178724283377E-7</v>
      </c>
      <c r="K68" s="3">
        <f t="shared" si="7"/>
        <v>-8.5736394203765212</v>
      </c>
      <c r="M68" s="3">
        <f t="shared" si="8"/>
        <v>-8.7924244670050395</v>
      </c>
      <c r="O68">
        <f t="shared" si="9"/>
        <v>0.21878504662851839</v>
      </c>
    </row>
    <row r="69" spans="2:15" x14ac:dyDescent="0.3">
      <c r="B69">
        <v>5.51</v>
      </c>
      <c r="C69">
        <v>5.6300000187833596</v>
      </c>
      <c r="I69">
        <f t="shared" si="5"/>
        <v>3.0902954325135885E-6</v>
      </c>
      <c r="J69">
        <f t="shared" si="6"/>
        <v>2.3442287139313608E-6</v>
      </c>
      <c r="K69" s="3">
        <f t="shared" si="7"/>
        <v>-7.6984992090808149</v>
      </c>
      <c r="M69" s="3">
        <f t="shared" si="8"/>
        <v>-7.5344103908550171</v>
      </c>
      <c r="O69">
        <f t="shared" si="9"/>
        <v>0.16408881822579779</v>
      </c>
    </row>
    <row r="70" spans="2:15" x14ac:dyDescent="0.3">
      <c r="B70">
        <v>5.81</v>
      </c>
      <c r="C70">
        <v>3.5499999917629999</v>
      </c>
      <c r="I70">
        <f t="shared" si="5"/>
        <v>1.5488166189124819E-6</v>
      </c>
      <c r="J70">
        <f t="shared" si="6"/>
        <v>2.818382984719013E-4</v>
      </c>
      <c r="K70" s="3">
        <f t="shared" si="7"/>
        <v>-4.8542934347503399</v>
      </c>
      <c r="M70" s="3">
        <f t="shared" si="8"/>
        <v>-7.944632372208285</v>
      </c>
      <c r="O70">
        <f t="shared" si="9"/>
        <v>3.0903389374579451</v>
      </c>
    </row>
    <row r="71" spans="2:15" x14ac:dyDescent="0.3">
      <c r="B71">
        <v>7.99</v>
      </c>
      <c r="C71">
        <v>9.1799999435230806</v>
      </c>
      <c r="I71">
        <f t="shared" si="5"/>
        <v>1.0232929922807522E-8</v>
      </c>
      <c r="J71">
        <f t="shared" si="6"/>
        <v>6.6069353392610165E-10</v>
      </c>
      <c r="K71" s="3">
        <f t="shared" si="7"/>
        <v>-12.552792552183082</v>
      </c>
      <c r="M71" s="3">
        <f t="shared" si="8"/>
        <v>-10.925578770042032</v>
      </c>
      <c r="O71">
        <f t="shared" si="9"/>
        <v>1.6272137821410499</v>
      </c>
    </row>
    <row r="72" spans="2:15" x14ac:dyDescent="0.3">
      <c r="B72">
        <v>9.08</v>
      </c>
      <c r="C72">
        <v>10.7599999233838</v>
      </c>
      <c r="I72">
        <f t="shared" si="5"/>
        <v>8.3176377110266926E-10</v>
      </c>
      <c r="J72">
        <f t="shared" si="6"/>
        <v>1.7378011353240848E-11</v>
      </c>
      <c r="K72" s="3">
        <f t="shared" si="7"/>
        <v>-14.713294959771707</v>
      </c>
      <c r="M72" s="3">
        <f t="shared" si="8"/>
        <v>-12.416051968958906</v>
      </c>
      <c r="O72">
        <f t="shared" si="9"/>
        <v>2.2972429908128014</v>
      </c>
    </row>
    <row r="73" spans="2:15" x14ac:dyDescent="0.3">
      <c r="B73">
        <v>7.98</v>
      </c>
      <c r="C73">
        <v>3.8000000153427802</v>
      </c>
      <c r="I73">
        <f t="shared" si="5"/>
        <v>1.0471285480508974E-8</v>
      </c>
      <c r="J73">
        <f t="shared" si="6"/>
        <v>1.5848931364699159E-4</v>
      </c>
      <c r="K73" s="3">
        <f t="shared" si="7"/>
        <v>-5.196145118121211</v>
      </c>
      <c r="M73" s="3">
        <f t="shared" si="8"/>
        <v>-10.911904703996923</v>
      </c>
      <c r="O73">
        <f t="shared" si="9"/>
        <v>5.7157595858757118</v>
      </c>
    </row>
    <row r="74" spans="2:15" x14ac:dyDescent="0.3">
      <c r="B74">
        <v>5.86</v>
      </c>
      <c r="C74">
        <v>6.5700000100462104</v>
      </c>
      <c r="I74">
        <f t="shared" si="5"/>
        <v>1.3803842646028812E-6</v>
      </c>
      <c r="J74">
        <f t="shared" si="6"/>
        <v>2.6915347416656432E-7</v>
      </c>
      <c r="K74" s="3">
        <f t="shared" si="7"/>
        <v>-8.9838614053738191</v>
      </c>
      <c r="M74" s="3">
        <f t="shared" si="8"/>
        <v>-8.0130027024338304</v>
      </c>
      <c r="O74">
        <f t="shared" si="9"/>
        <v>0.97085870293998866</v>
      </c>
    </row>
    <row r="75" spans="2:15" x14ac:dyDescent="0.3">
      <c r="B75">
        <v>7</v>
      </c>
      <c r="C75">
        <v>5.9700000047163799</v>
      </c>
      <c r="I75">
        <f t="shared" si="5"/>
        <v>9.9999999999999995E-8</v>
      </c>
      <c r="J75">
        <f t="shared" si="6"/>
        <v>1.0715192936010489E-6</v>
      </c>
      <c r="K75" s="3">
        <f t="shared" si="7"/>
        <v>-8.1634174353792393</v>
      </c>
      <c r="M75" s="3">
        <f t="shared" si="8"/>
        <v>-9.5718462315762469</v>
      </c>
      <c r="O75">
        <f t="shared" si="9"/>
        <v>1.4084287961970077</v>
      </c>
    </row>
    <row r="76" spans="2:15" x14ac:dyDescent="0.3">
      <c r="B76">
        <v>7.83</v>
      </c>
      <c r="C76">
        <v>4.9099999354950796</v>
      </c>
      <c r="I76">
        <f t="shared" si="5"/>
        <v>1.4791083881682026E-8</v>
      </c>
      <c r="J76">
        <f t="shared" si="6"/>
        <v>1.2302689535418376E-5</v>
      </c>
      <c r="K76" s="3">
        <f t="shared" si="7"/>
        <v>-6.7139663399440286</v>
      </c>
      <c r="M76" s="3">
        <f t="shared" si="8"/>
        <v>-10.706793713320291</v>
      </c>
      <c r="O76">
        <f t="shared" si="9"/>
        <v>3.9928273733762625</v>
      </c>
    </row>
    <row r="77" spans="2:15" x14ac:dyDescent="0.3">
      <c r="B77">
        <v>5.93</v>
      </c>
      <c r="C77">
        <v>8.1299999982729503</v>
      </c>
      <c r="I77">
        <f t="shared" si="5"/>
        <v>1.1748975549395291E-6</v>
      </c>
      <c r="J77">
        <f t="shared" si="6"/>
        <v>7.4131024424886834E-9</v>
      </c>
      <c r="K77" s="3">
        <f t="shared" si="7"/>
        <v>-11.117015692311977</v>
      </c>
      <c r="M77" s="3">
        <f t="shared" si="8"/>
        <v>-8.1087211647495927</v>
      </c>
      <c r="O77">
        <f t="shared" si="9"/>
        <v>3.0082945275623842</v>
      </c>
    </row>
    <row r="78" spans="2:15" x14ac:dyDescent="0.3">
      <c r="B78">
        <v>8.64</v>
      </c>
      <c r="C78">
        <v>7.5899999998838004</v>
      </c>
      <c r="I78">
        <f t="shared" si="5"/>
        <v>2.2908676527677671E-9</v>
      </c>
      <c r="J78">
        <f t="shared" si="6"/>
        <v>2.5703957834565895E-8</v>
      </c>
      <c r="K78" s="3">
        <f t="shared" si="7"/>
        <v>-10.378616128078784</v>
      </c>
      <c r="M78" s="3">
        <f t="shared" si="8"/>
        <v>-11.814393062974112</v>
      </c>
      <c r="O78">
        <f t="shared" si="9"/>
        <v>1.435776934895328</v>
      </c>
    </row>
    <row r="79" spans="2:15" x14ac:dyDescent="0.3">
      <c r="B79">
        <v>7.63</v>
      </c>
      <c r="C79">
        <v>5.3699999993865504</v>
      </c>
      <c r="I79">
        <f t="shared" si="5"/>
        <v>2.3442288153199181E-8</v>
      </c>
      <c r="J79">
        <f t="shared" si="6"/>
        <v>4.2657951940414462E-6</v>
      </c>
      <c r="K79" s="3">
        <f t="shared" si="7"/>
        <v>-7.3429734653846577</v>
      </c>
      <c r="M79" s="3">
        <f t="shared" si="8"/>
        <v>-10.433312392418111</v>
      </c>
      <c r="O79">
        <f t="shared" si="9"/>
        <v>3.0903389270334536</v>
      </c>
    </row>
    <row r="80" spans="2:15" x14ac:dyDescent="0.3">
      <c r="B80">
        <v>6.9</v>
      </c>
      <c r="C80">
        <v>7.5400000047794098</v>
      </c>
      <c r="I80">
        <f t="shared" si="5"/>
        <v>1.2589254117941651E-7</v>
      </c>
      <c r="J80">
        <f t="shared" si="6"/>
        <v>2.8840314713878435E-8</v>
      </c>
      <c r="K80" s="3">
        <f t="shared" si="7"/>
        <v>-10.310245804547527</v>
      </c>
      <c r="M80" s="3">
        <f t="shared" si="8"/>
        <v>-9.4351055711251597</v>
      </c>
      <c r="O80">
        <f t="shared" si="9"/>
        <v>0.87514023342236769</v>
      </c>
    </row>
    <row r="81" spans="2:15" x14ac:dyDescent="0.3">
      <c r="B81">
        <v>6.85</v>
      </c>
      <c r="C81">
        <v>6.7400000030127201</v>
      </c>
      <c r="I81">
        <f t="shared" si="5"/>
        <v>1.4125375446227539E-7</v>
      </c>
      <c r="J81">
        <f t="shared" si="6"/>
        <v>1.8197008459866351E-7</v>
      </c>
      <c r="K81" s="3">
        <f t="shared" si="7"/>
        <v>-9.2163205185230286</v>
      </c>
      <c r="M81" s="3">
        <f t="shared" si="8"/>
        <v>-9.3667352408996134</v>
      </c>
      <c r="O81">
        <f t="shared" si="9"/>
        <v>0.15041472237658482</v>
      </c>
    </row>
    <row r="82" spans="2:15" x14ac:dyDescent="0.3">
      <c r="B82">
        <v>6.71</v>
      </c>
      <c r="C82">
        <v>4.5799999453790798</v>
      </c>
      <c r="I82">
        <f t="shared" si="5"/>
        <v>1.9498445997580421E-7</v>
      </c>
      <c r="J82">
        <f t="shared" si="6"/>
        <v>2.6302683227024093E-5</v>
      </c>
      <c r="K82" s="3">
        <f t="shared" si="7"/>
        <v>-6.2627221739708805</v>
      </c>
      <c r="M82" s="3">
        <f t="shared" si="8"/>
        <v>-9.1752983162680888</v>
      </c>
      <c r="O82">
        <f t="shared" si="9"/>
        <v>2.9125761422972083</v>
      </c>
    </row>
    <row r="83" spans="2:15" x14ac:dyDescent="0.3">
      <c r="B83">
        <v>6.99</v>
      </c>
      <c r="C83">
        <v>9.5700000366953706</v>
      </c>
      <c r="I83">
        <f t="shared" si="5"/>
        <v>1.0232929922807534E-7</v>
      </c>
      <c r="J83">
        <f t="shared" si="6"/>
        <v>2.6915345765078044E-10</v>
      </c>
      <c r="K83" s="3">
        <f t="shared" si="7"/>
        <v>-13.086081255346734</v>
      </c>
      <c r="M83" s="3">
        <f t="shared" si="8"/>
        <v>-9.5581721655311398</v>
      </c>
      <c r="O83">
        <f t="shared" si="9"/>
        <v>3.5279090898155943</v>
      </c>
    </row>
    <row r="84" spans="2:15" x14ac:dyDescent="0.3">
      <c r="B84">
        <v>5.71</v>
      </c>
      <c r="C84">
        <v>8.3800000218527302</v>
      </c>
      <c r="I84">
        <f t="shared" si="5"/>
        <v>1.9498445997580441E-6</v>
      </c>
      <c r="J84">
        <f t="shared" si="6"/>
        <v>4.168693624943977E-9</v>
      </c>
      <c r="K84" s="3">
        <f t="shared" si="7"/>
        <v>-11.458867375682846</v>
      </c>
      <c r="M84" s="3">
        <f t="shared" si="8"/>
        <v>-7.807891711757196</v>
      </c>
      <c r="O84">
        <f t="shared" si="9"/>
        <v>3.6509756639256503</v>
      </c>
    </row>
    <row r="85" spans="2:15" x14ac:dyDescent="0.3">
      <c r="B85">
        <v>9.02</v>
      </c>
      <c r="C85">
        <v>10.7399999317498</v>
      </c>
      <c r="I85">
        <f t="shared" si="5"/>
        <v>9.5499258602143329E-10</v>
      </c>
      <c r="J85">
        <f t="shared" si="6"/>
        <v>1.8197011445794369E-11</v>
      </c>
      <c r="K85" s="3">
        <f t="shared" si="7"/>
        <v>-14.685946839121211</v>
      </c>
      <c r="M85" s="3">
        <f t="shared" si="8"/>
        <v>-12.33400757268825</v>
      </c>
      <c r="O85">
        <f t="shared" si="9"/>
        <v>2.3519392664329608</v>
      </c>
    </row>
    <row r="86" spans="2:15" x14ac:dyDescent="0.3">
      <c r="B86">
        <v>7.07</v>
      </c>
      <c r="C86">
        <v>6.0499999712525803</v>
      </c>
      <c r="I86">
        <f t="shared" si="5"/>
        <v>8.5113803820237355E-8</v>
      </c>
      <c r="J86">
        <f t="shared" si="6"/>
        <v>8.9125099712865844E-7</v>
      </c>
      <c r="K86" s="3">
        <f t="shared" si="7"/>
        <v>-8.2728099179814887</v>
      </c>
      <c r="M86" s="3">
        <f t="shared" si="8"/>
        <v>-9.667564693892011</v>
      </c>
      <c r="O86">
        <f t="shared" si="9"/>
        <v>1.3947547759105223</v>
      </c>
    </row>
    <row r="87" spans="2:15" x14ac:dyDescent="0.3">
      <c r="B87">
        <v>8.8800000000000008</v>
      </c>
      <c r="C87">
        <v>7.2800000014018602</v>
      </c>
      <c r="I87">
        <f t="shared" si="5"/>
        <v>1.3182567385564018E-9</v>
      </c>
      <c r="J87">
        <f t="shared" si="6"/>
        <v>5.2480745855574401E-8</v>
      </c>
      <c r="K87" s="3">
        <f t="shared" si="7"/>
        <v>-9.9547200827562126</v>
      </c>
      <c r="M87" s="3">
        <f t="shared" si="8"/>
        <v>-12.142570648056727</v>
      </c>
      <c r="O87">
        <f t="shared" si="9"/>
        <v>2.1878505653005149</v>
      </c>
    </row>
    <row r="88" spans="2:15" x14ac:dyDescent="0.3">
      <c r="B88">
        <v>8.0399999999999991</v>
      </c>
      <c r="C88">
        <v>9.0000000188166194</v>
      </c>
      <c r="I88">
        <f t="shared" si="5"/>
        <v>9.1201083935590851E-9</v>
      </c>
      <c r="J88">
        <f t="shared" si="6"/>
        <v>9.9999995667313075E-10</v>
      </c>
      <c r="K88" s="3">
        <f t="shared" si="7"/>
        <v>-12.306659466328004</v>
      </c>
      <c r="M88" s="3">
        <f t="shared" si="8"/>
        <v>-10.993949100267576</v>
      </c>
      <c r="O88">
        <f t="shared" si="9"/>
        <v>1.3127103660604273</v>
      </c>
    </row>
    <row r="89" spans="2:15" x14ac:dyDescent="0.3">
      <c r="B89">
        <v>10.09</v>
      </c>
      <c r="C89">
        <v>9.7899999446699404</v>
      </c>
      <c r="I89">
        <f t="shared" si="5"/>
        <v>8.1283051616409667E-11</v>
      </c>
      <c r="J89">
        <f t="shared" si="6"/>
        <v>1.6218103039810659E-10</v>
      </c>
      <c r="K89" s="3">
        <f t="shared" si="7"/>
        <v>-13.386910582502949</v>
      </c>
      <c r="M89" s="3">
        <f t="shared" si="8"/>
        <v>-13.797132639514908</v>
      </c>
      <c r="O89">
        <f t="shared" si="9"/>
        <v>0.4102220570119588</v>
      </c>
    </row>
    <row r="90" spans="2:15" x14ac:dyDescent="0.3">
      <c r="B90">
        <v>6.35</v>
      </c>
      <c r="C90">
        <v>6.3700000296286197</v>
      </c>
      <c r="I90">
        <f t="shared" si="5"/>
        <v>4.4668359215096327E-7</v>
      </c>
      <c r="J90">
        <f t="shared" si="6"/>
        <v>4.2657948969930691E-7</v>
      </c>
      <c r="K90" s="3">
        <f t="shared" si="7"/>
        <v>-8.7103801112487549</v>
      </c>
      <c r="M90" s="3">
        <f t="shared" si="8"/>
        <v>-8.6830319386441683</v>
      </c>
      <c r="O90">
        <f t="shared" si="9"/>
        <v>2.7348172604586551E-2</v>
      </c>
    </row>
    <row r="91" spans="2:15" x14ac:dyDescent="0.3">
      <c r="B91">
        <v>5.56</v>
      </c>
      <c r="C91">
        <v>4.8299999689588704</v>
      </c>
      <c r="I91">
        <f t="shared" si="5"/>
        <v>2.7542287033381663E-6</v>
      </c>
      <c r="J91">
        <f t="shared" si="6"/>
        <v>1.4791084938872496E-5</v>
      </c>
      <c r="K91" s="3">
        <f t="shared" si="7"/>
        <v>-6.6045738573417649</v>
      </c>
      <c r="M91" s="3">
        <f t="shared" si="8"/>
        <v>-7.6027807210805625</v>
      </c>
      <c r="O91">
        <f t="shared" si="9"/>
        <v>0.99820686373879752</v>
      </c>
    </row>
    <row r="92" spans="2:15" x14ac:dyDescent="0.3">
      <c r="B92">
        <v>8.18</v>
      </c>
      <c r="C92">
        <v>3.70000005717253</v>
      </c>
      <c r="I92">
        <f t="shared" si="5"/>
        <v>6.6069344800759602E-9</v>
      </c>
      <c r="J92">
        <f t="shared" si="6"/>
        <v>1.9952620523033568E-4</v>
      </c>
      <c r="K92" s="3">
        <f t="shared" si="7"/>
        <v>-5.0594045148683975</v>
      </c>
      <c r="M92" s="3">
        <f t="shared" si="8"/>
        <v>-11.185386024899099</v>
      </c>
      <c r="O92">
        <f t="shared" si="9"/>
        <v>6.1259815100307016</v>
      </c>
    </row>
    <row r="93" spans="2:15" x14ac:dyDescent="0.3">
      <c r="B93">
        <v>6.77</v>
      </c>
      <c r="C93">
        <v>4.3899998967014504</v>
      </c>
      <c r="I93">
        <f t="shared" si="5"/>
        <v>1.6982436524617427E-7</v>
      </c>
      <c r="J93">
        <f t="shared" si="6"/>
        <v>4.0738037470103011E-5</v>
      </c>
      <c r="K93" s="3">
        <f t="shared" si="7"/>
        <v>-6.0029148525517</v>
      </c>
      <c r="M93" s="3">
        <f t="shared" si="8"/>
        <v>-9.2573427125387422</v>
      </c>
      <c r="O93">
        <f t="shared" si="9"/>
        <v>3.2544278599870422</v>
      </c>
    </row>
    <row r="94" spans="2:15" x14ac:dyDescent="0.3">
      <c r="B94">
        <v>9.33</v>
      </c>
      <c r="C94">
        <v>8.16999998154105</v>
      </c>
      <c r="I94">
        <f t="shared" si="5"/>
        <v>4.6773514128719668E-10</v>
      </c>
      <c r="J94">
        <f t="shared" si="6"/>
        <v>6.7608300412774132E-9</v>
      </c>
      <c r="K94" s="3">
        <f t="shared" si="7"/>
        <v>-11.171711933613102</v>
      </c>
      <c r="M94" s="3">
        <f t="shared" si="8"/>
        <v>-12.757903620086628</v>
      </c>
      <c r="O94">
        <f t="shared" si="9"/>
        <v>1.5861916864735264</v>
      </c>
    </row>
    <row r="95" spans="2:15" x14ac:dyDescent="0.3">
      <c r="B95">
        <v>9.5</v>
      </c>
      <c r="C95">
        <v>7.8000000081569496</v>
      </c>
      <c r="I95">
        <f t="shared" si="5"/>
        <v>3.1622776601683744E-10</v>
      </c>
      <c r="J95">
        <f t="shared" si="6"/>
        <v>1.5848931626935373E-8</v>
      </c>
      <c r="K95" s="3">
        <f t="shared" si="7"/>
        <v>-10.665771526338828</v>
      </c>
      <c r="M95" s="3">
        <f t="shared" si="8"/>
        <v>-12.990362742853479</v>
      </c>
      <c r="O95">
        <f t="shared" si="9"/>
        <v>2.3245912165146514</v>
      </c>
    </row>
    <row r="96" spans="2:15" x14ac:dyDescent="0.3">
      <c r="B96">
        <v>9.34</v>
      </c>
      <c r="C96">
        <v>8.4300000009378593</v>
      </c>
      <c r="I96">
        <f t="shared" si="5"/>
        <v>4.5708818961487362E-10</v>
      </c>
      <c r="J96">
        <f t="shared" si="6"/>
        <v>3.7153522829484074E-9</v>
      </c>
      <c r="K96" s="3">
        <f t="shared" si="7"/>
        <v>-11.527237677309261</v>
      </c>
      <c r="M96" s="3">
        <f t="shared" si="8"/>
        <v>-12.771577686131737</v>
      </c>
      <c r="O96">
        <f t="shared" si="9"/>
        <v>1.2443400088224763</v>
      </c>
    </row>
    <row r="97" spans="2:15" x14ac:dyDescent="0.3">
      <c r="B97">
        <v>9.26</v>
      </c>
      <c r="C97">
        <v>7.39000000344695</v>
      </c>
      <c r="I97">
        <f t="shared" si="5"/>
        <v>5.495408738576243E-10</v>
      </c>
      <c r="J97">
        <f t="shared" si="6"/>
        <v>4.0738027457077708E-8</v>
      </c>
      <c r="K97" s="3">
        <f t="shared" si="7"/>
        <v>-10.105134812048879</v>
      </c>
      <c r="M97" s="3">
        <f t="shared" si="8"/>
        <v>-12.662185157770864</v>
      </c>
      <c r="O97">
        <f t="shared" si="9"/>
        <v>2.5570503457219846</v>
      </c>
    </row>
    <row r="98" spans="2:15" x14ac:dyDescent="0.3">
      <c r="B98">
        <v>9.31</v>
      </c>
      <c r="C98">
        <v>7.5100000013090602</v>
      </c>
      <c r="I98">
        <f t="shared" si="5"/>
        <v>4.8977881936844456E-10</v>
      </c>
      <c r="J98">
        <f t="shared" si="6"/>
        <v>3.0902954231987462E-8</v>
      </c>
      <c r="K98" s="3">
        <f t="shared" si="7"/>
        <v>-10.269223601666821</v>
      </c>
      <c r="M98" s="3">
        <f t="shared" si="8"/>
        <v>-12.73055548799641</v>
      </c>
      <c r="O98">
        <f t="shared" si="9"/>
        <v>2.4613318863295888</v>
      </c>
    </row>
    <row r="99" spans="2:15" x14ac:dyDescent="0.3">
      <c r="B99">
        <v>8.74</v>
      </c>
      <c r="C99">
        <v>6.7499999988297503</v>
      </c>
      <c r="I99">
        <f t="shared" si="5"/>
        <v>1.8197008586099804E-9</v>
      </c>
      <c r="J99">
        <f t="shared" si="6"/>
        <v>1.7782794148306722E-7</v>
      </c>
      <c r="K99" s="3">
        <f t="shared" si="7"/>
        <v>-9.2299945788483182</v>
      </c>
      <c r="M99" s="3">
        <f t="shared" si="8"/>
        <v>-11.951133723425201</v>
      </c>
      <c r="O99">
        <f t="shared" si="9"/>
        <v>2.7211391445768829</v>
      </c>
    </row>
    <row r="100" spans="2:15" x14ac:dyDescent="0.3">
      <c r="B100">
        <v>8.23</v>
      </c>
      <c r="C100">
        <v>8.0900000150048399</v>
      </c>
      <c r="I100">
        <f t="shared" si="5"/>
        <v>5.8884365535558713E-9</v>
      </c>
      <c r="J100">
        <f t="shared" si="6"/>
        <v>8.1283048808086947E-9</v>
      </c>
      <c r="K100" s="3">
        <f t="shared" si="7"/>
        <v>-11.062319451010838</v>
      </c>
      <c r="M100" s="3">
        <f t="shared" si="8"/>
        <v>-11.253756355124647</v>
      </c>
      <c r="O100">
        <f t="shared" si="9"/>
        <v>0.19143690411380909</v>
      </c>
    </row>
    <row r="101" spans="2:15" x14ac:dyDescent="0.3">
      <c r="B101">
        <v>8.6</v>
      </c>
      <c r="C101">
        <v>7.9200000220383302</v>
      </c>
      <c r="I101">
        <f t="shared" si="5"/>
        <v>2.5118864315095812E-9</v>
      </c>
      <c r="J101">
        <f t="shared" si="6"/>
        <v>1.2022643736083476E-8</v>
      </c>
      <c r="K101" s="3">
        <f t="shared" si="7"/>
        <v>-10.829860337861627</v>
      </c>
      <c r="M101" s="3">
        <f t="shared" si="8"/>
        <v>-11.759696798793675</v>
      </c>
      <c r="O101">
        <f t="shared" si="9"/>
        <v>0.92983646093204797</v>
      </c>
    </row>
    <row r="102" spans="2:15" x14ac:dyDescent="0.3">
      <c r="B102">
        <v>6.21</v>
      </c>
      <c r="C102">
        <v>7.8100000039739799</v>
      </c>
      <c r="I102">
        <f t="shared" si="5"/>
        <v>6.1659500186148145E-7</v>
      </c>
      <c r="J102">
        <f t="shared" si="6"/>
        <v>1.5488166047401439E-8</v>
      </c>
      <c r="K102" s="3">
        <f t="shared" si="7"/>
        <v>-10.679445586664118</v>
      </c>
      <c r="M102" s="3">
        <f t="shared" si="8"/>
        <v>-8.4915950140126419</v>
      </c>
      <c r="O102">
        <f t="shared" si="9"/>
        <v>2.1878505726514756</v>
      </c>
    </row>
    <row r="103" spans="2:15" x14ac:dyDescent="0.3">
      <c r="B103">
        <v>7.09</v>
      </c>
      <c r="C103">
        <v>9.0699999895358001</v>
      </c>
      <c r="I103">
        <f t="shared" si="5"/>
        <v>8.128305161640995E-8</v>
      </c>
      <c r="J103">
        <f t="shared" si="6"/>
        <v>8.5113805871029924E-10</v>
      </c>
      <c r="K103" s="3">
        <f t="shared" si="7"/>
        <v>-12.402377888604979</v>
      </c>
      <c r="M103" s="3">
        <f t="shared" si="8"/>
        <v>-9.694912825982227</v>
      </c>
      <c r="O103">
        <f t="shared" si="9"/>
        <v>2.7074650626227523</v>
      </c>
    </row>
    <row r="104" spans="2:15" x14ac:dyDescent="0.3">
      <c r="B104">
        <v>6.08</v>
      </c>
      <c r="C104">
        <v>6.7499999988297503</v>
      </c>
      <c r="I104">
        <f t="shared" si="5"/>
        <v>8.3176377110266907E-7</v>
      </c>
      <c r="J104">
        <f t="shared" si="6"/>
        <v>1.7782794148306722E-7</v>
      </c>
      <c r="K104" s="3">
        <f t="shared" si="7"/>
        <v>-9.2299945788483182</v>
      </c>
      <c r="M104" s="3">
        <f t="shared" si="8"/>
        <v>-8.313832155426228</v>
      </c>
      <c r="O104">
        <f t="shared" si="9"/>
        <v>0.9161624234220902</v>
      </c>
    </row>
    <row r="105" spans="2:15" x14ac:dyDescent="0.3">
      <c r="B105">
        <v>7.98</v>
      </c>
      <c r="C105">
        <v>8.5900000621644192</v>
      </c>
      <c r="I105">
        <f t="shared" si="5"/>
        <v>1.0471285480508974E-8</v>
      </c>
      <c r="J105">
        <f t="shared" si="6"/>
        <v>2.5703954148453533E-9</v>
      </c>
      <c r="K105" s="3">
        <f t="shared" si="7"/>
        <v>-11.746022817752603</v>
      </c>
      <c r="M105" s="3">
        <f t="shared" si="8"/>
        <v>-10.911904703996923</v>
      </c>
      <c r="O105">
        <f t="shared" si="9"/>
        <v>0.83411811375568057</v>
      </c>
    </row>
    <row r="106" spans="2:15" x14ac:dyDescent="0.3">
      <c r="B106">
        <v>9.9600000000000009</v>
      </c>
      <c r="C106">
        <v>8.8199999659560095</v>
      </c>
      <c r="I106">
        <f t="shared" si="5"/>
        <v>1.0964781961431802E-10</v>
      </c>
      <c r="J106">
        <f t="shared" si="6"/>
        <v>1.5135613670830437E-9</v>
      </c>
      <c r="K106" s="3">
        <f t="shared" si="7"/>
        <v>-12.060526205234094</v>
      </c>
      <c r="M106" s="3">
        <f t="shared" si="8"/>
        <v>-13.619369780928492</v>
      </c>
      <c r="O106">
        <f t="shared" si="9"/>
        <v>1.5588435756943984</v>
      </c>
    </row>
    <row r="107" spans="2:15" x14ac:dyDescent="0.3">
      <c r="B107">
        <v>8.77</v>
      </c>
      <c r="C107">
        <v>9.0999999769868793</v>
      </c>
      <c r="I107">
        <f t="shared" si="5"/>
        <v>1.6982436524617417E-9</v>
      </c>
      <c r="J107">
        <f t="shared" si="6"/>
        <v>7.9432827681547177E-10</v>
      </c>
      <c r="K107" s="3">
        <f t="shared" si="7"/>
        <v>-12.443400069580829</v>
      </c>
      <c r="M107" s="3">
        <f t="shared" si="8"/>
        <v>-11.992155921560528</v>
      </c>
      <c r="O107">
        <f t="shared" si="9"/>
        <v>0.45124414802030088</v>
      </c>
    </row>
    <row r="108" spans="2:15" x14ac:dyDescent="0.3">
      <c r="B108">
        <v>8.2100000000000009</v>
      </c>
      <c r="C108">
        <v>8.3900000176697596</v>
      </c>
      <c r="I108">
        <f t="shared" si="5"/>
        <v>6.1659500186148016E-9</v>
      </c>
      <c r="J108">
        <f t="shared" si="6"/>
        <v>4.0738026122938765E-9</v>
      </c>
      <c r="K108" s="3">
        <f t="shared" si="7"/>
        <v>-11.472541436008134</v>
      </c>
      <c r="M108" s="3">
        <f t="shared" si="8"/>
        <v>-11.226408223034429</v>
      </c>
      <c r="O108">
        <f t="shared" si="9"/>
        <v>0.24613321297370483</v>
      </c>
    </row>
    <row r="109" spans="2:15" x14ac:dyDescent="0.3">
      <c r="B109">
        <v>9.2200000000000006</v>
      </c>
      <c r="C109">
        <v>9.2800000298474803</v>
      </c>
      <c r="I109">
        <f t="shared" si="5"/>
        <v>6.0255958607435515E-10</v>
      </c>
      <c r="J109">
        <f t="shared" si="6"/>
        <v>5.2480742418166472E-10</v>
      </c>
      <c r="K109" s="3">
        <f t="shared" si="7"/>
        <v>-12.689533330674724</v>
      </c>
      <c r="M109" s="3">
        <f t="shared" si="8"/>
        <v>-12.60748889359043</v>
      </c>
      <c r="O109">
        <f t="shared" si="9"/>
        <v>8.2044437084293875E-2</v>
      </c>
    </row>
    <row r="110" spans="2:15" x14ac:dyDescent="0.3">
      <c r="B110">
        <v>6.75</v>
      </c>
      <c r="C110">
        <v>7.0400000056776397</v>
      </c>
      <c r="I110">
        <f t="shared" si="5"/>
        <v>1.7782794100389206E-7</v>
      </c>
      <c r="J110">
        <f t="shared" si="6"/>
        <v>9.1201082743296296E-8</v>
      </c>
      <c r="K110" s="3">
        <f t="shared" si="7"/>
        <v>-9.6265425035203265</v>
      </c>
      <c r="M110" s="3">
        <f t="shared" si="8"/>
        <v>-9.2299945804485244</v>
      </c>
      <c r="O110">
        <f t="shared" si="9"/>
        <v>0.39654792307180209</v>
      </c>
    </row>
    <row r="111" spans="2:15" x14ac:dyDescent="0.3">
      <c r="B111">
        <v>6.71</v>
      </c>
      <c r="C111">
        <v>6.6800000281105696</v>
      </c>
      <c r="I111">
        <f t="shared" si="5"/>
        <v>1.9498445997580421E-7</v>
      </c>
      <c r="J111">
        <f t="shared" si="6"/>
        <v>2.0892959956202161E-7</v>
      </c>
      <c r="K111" s="3">
        <f t="shared" si="7"/>
        <v>-9.1342761565713406</v>
      </c>
      <c r="M111" s="3">
        <f t="shared" si="8"/>
        <v>-9.1752983162680888</v>
      </c>
      <c r="O111">
        <f t="shared" si="9"/>
        <v>4.1022159696748162E-2</v>
      </c>
    </row>
    <row r="112" spans="2:15" x14ac:dyDescent="0.3">
      <c r="B112">
        <v>8.3000000000000007</v>
      </c>
      <c r="C112">
        <v>7.3999999992639696</v>
      </c>
      <c r="I112">
        <f t="shared" si="5"/>
        <v>5.0118723362727114E-9</v>
      </c>
      <c r="J112">
        <f t="shared" si="6"/>
        <v>3.9810717122819814E-8</v>
      </c>
      <c r="K112" s="3">
        <f t="shared" si="7"/>
        <v>-10.118808872374153</v>
      </c>
      <c r="M112" s="3">
        <f t="shared" si="8"/>
        <v>-11.349474817440409</v>
      </c>
      <c r="O112">
        <f t="shared" si="9"/>
        <v>1.2306659450662565</v>
      </c>
    </row>
    <row r="113" spans="2:15" x14ac:dyDescent="0.3">
      <c r="B113">
        <v>6.33</v>
      </c>
      <c r="C113">
        <v>7.8899999705101802</v>
      </c>
      <c r="I113">
        <f t="shared" si="5"/>
        <v>4.6773514128719735E-7</v>
      </c>
      <c r="J113">
        <f t="shared" si="6"/>
        <v>1.2882496391689123E-8</v>
      </c>
      <c r="K113" s="3">
        <f t="shared" si="7"/>
        <v>-10.788838069266367</v>
      </c>
      <c r="M113" s="3">
        <f t="shared" si="8"/>
        <v>-8.6556838065539505</v>
      </c>
      <c r="O113">
        <f t="shared" si="9"/>
        <v>2.1331542627124165</v>
      </c>
    </row>
    <row r="114" spans="2:15" x14ac:dyDescent="0.3">
      <c r="B114">
        <v>6.65</v>
      </c>
      <c r="C114">
        <v>7.5999999957008297</v>
      </c>
      <c r="I114">
        <f t="shared" si="5"/>
        <v>2.2387211385683346E-7</v>
      </c>
      <c r="J114">
        <f t="shared" si="6"/>
        <v>2.5118864563752586E-8</v>
      </c>
      <c r="K114" s="3">
        <f t="shared" si="7"/>
        <v>-10.39229018840407</v>
      </c>
      <c r="M114" s="3">
        <f t="shared" si="8"/>
        <v>-9.0932539199974372</v>
      </c>
      <c r="O114">
        <f t="shared" si="9"/>
        <v>1.299036268406633</v>
      </c>
    </row>
    <row r="115" spans="2:15" x14ac:dyDescent="0.3">
      <c r="B115">
        <v>6.35</v>
      </c>
      <c r="C115">
        <v>7.3999999992639696</v>
      </c>
      <c r="I115">
        <f t="shared" si="5"/>
        <v>4.4668359215096327E-7</v>
      </c>
      <c r="J115">
        <f t="shared" si="6"/>
        <v>3.9810717122819814E-8</v>
      </c>
      <c r="K115" s="3">
        <f t="shared" si="7"/>
        <v>-10.118808872374153</v>
      </c>
      <c r="M115" s="3">
        <f t="shared" si="8"/>
        <v>-8.6830319386441683</v>
      </c>
      <c r="O115">
        <f t="shared" si="9"/>
        <v>1.4357769337299846</v>
      </c>
    </row>
    <row r="116" spans="2:15" x14ac:dyDescent="0.3">
      <c r="B116">
        <v>5.77</v>
      </c>
      <c r="C116">
        <v>4.5399999621109801</v>
      </c>
      <c r="I116">
        <f t="shared" si="5"/>
        <v>1.6982436524617446E-6</v>
      </c>
      <c r="J116">
        <f t="shared" si="6"/>
        <v>2.8840317547372889E-5</v>
      </c>
      <c r="K116" s="3">
        <f t="shared" si="7"/>
        <v>-6.2080259326697558</v>
      </c>
      <c r="M116" s="3">
        <f t="shared" si="8"/>
        <v>-7.8899361080278494</v>
      </c>
      <c r="O116">
        <f t="shared" si="9"/>
        <v>1.6819101753580936</v>
      </c>
    </row>
    <row r="117" spans="2:15" x14ac:dyDescent="0.3">
      <c r="B117">
        <v>8.39</v>
      </c>
      <c r="C117">
        <v>7.5599999964134597</v>
      </c>
      <c r="I117">
        <f t="shared" si="5"/>
        <v>4.0738027780411214E-9</v>
      </c>
      <c r="J117">
        <f t="shared" si="6"/>
        <v>2.754228726083448E-8</v>
      </c>
      <c r="K117" s="3">
        <f t="shared" si="7"/>
        <v>-10.337593925198089</v>
      </c>
      <c r="M117" s="3">
        <f t="shared" si="8"/>
        <v>-11.47254141184639</v>
      </c>
      <c r="O117">
        <f t="shared" si="9"/>
        <v>1.1349474866483007</v>
      </c>
    </row>
    <row r="118" spans="2:15" x14ac:dyDescent="0.3">
      <c r="B118">
        <v>5.18</v>
      </c>
      <c r="C118">
        <v>5.9400000172652998</v>
      </c>
      <c r="I118">
        <f t="shared" si="5"/>
        <v>6.6069344800759593E-6</v>
      </c>
      <c r="J118">
        <f t="shared" si="6"/>
        <v>1.1481535758522389E-6</v>
      </c>
      <c r="K118" s="3">
        <f t="shared" si="7"/>
        <v>-8.1223952544033864</v>
      </c>
      <c r="M118" s="3">
        <f t="shared" si="8"/>
        <v>-7.0831662113664233</v>
      </c>
      <c r="O118">
        <f t="shared" si="9"/>
        <v>1.0392290430369631</v>
      </c>
    </row>
    <row r="119" spans="2:15" x14ac:dyDescent="0.3">
      <c r="B119">
        <v>6.46</v>
      </c>
      <c r="C119">
        <v>4.8400000929300404</v>
      </c>
      <c r="I119">
        <f t="shared" si="5"/>
        <v>3.4673685045253148E-7</v>
      </c>
      <c r="J119">
        <f t="shared" si="6"/>
        <v>1.4454394614517318E-5</v>
      </c>
      <c r="K119" s="3">
        <f t="shared" si="7"/>
        <v>-6.6182480929058709</v>
      </c>
      <c r="M119" s="3">
        <f t="shared" si="8"/>
        <v>-8.8334466651403645</v>
      </c>
      <c r="O119">
        <f t="shared" si="9"/>
        <v>2.2151985722344936</v>
      </c>
    </row>
    <row r="120" spans="2:15" x14ac:dyDescent="0.3">
      <c r="B120">
        <v>5.71</v>
      </c>
      <c r="C120">
        <v>5.1599999590748604</v>
      </c>
      <c r="I120">
        <f t="shared" si="5"/>
        <v>1.9498445997580441E-6</v>
      </c>
      <c r="J120">
        <f t="shared" si="6"/>
        <v>6.9183103611267357E-6</v>
      </c>
      <c r="K120" s="3">
        <f t="shared" si="7"/>
        <v>-7.0558180233148997</v>
      </c>
      <c r="M120" s="3">
        <f t="shared" si="8"/>
        <v>-7.807891711757196</v>
      </c>
      <c r="O120">
        <f t="shared" si="9"/>
        <v>0.75207368844229627</v>
      </c>
    </row>
    <row r="121" spans="2:15" x14ac:dyDescent="0.3">
      <c r="B121">
        <v>8.81</v>
      </c>
      <c r="C121">
        <v>9.3799999880177403</v>
      </c>
      <c r="I121">
        <f t="shared" si="5"/>
        <v>1.5488166189124741E-9</v>
      </c>
      <c r="J121">
        <f t="shared" si="6"/>
        <v>4.168693949718324E-10</v>
      </c>
      <c r="K121" s="3">
        <f t="shared" si="7"/>
        <v>-12.826273933927553</v>
      </c>
      <c r="M121" s="3">
        <f t="shared" si="8"/>
        <v>-12.046852185740965</v>
      </c>
      <c r="O121">
        <f t="shared" si="9"/>
        <v>0.77942174818658749</v>
      </c>
    </row>
    <row r="122" spans="2:15" x14ac:dyDescent="0.3">
      <c r="B122">
        <v>8.67</v>
      </c>
      <c r="C122">
        <v>9.0300000062676897</v>
      </c>
      <c r="I122">
        <f t="shared" si="5"/>
        <v>2.137962089502227E-9</v>
      </c>
      <c r="J122">
        <f t="shared" si="6"/>
        <v>9.3325428732836827E-10</v>
      </c>
      <c r="K122" s="3">
        <f t="shared" si="7"/>
        <v>-12.347681647303839</v>
      </c>
      <c r="M122" s="3">
        <f t="shared" si="8"/>
        <v>-11.855415261109439</v>
      </c>
      <c r="O122">
        <f t="shared" si="9"/>
        <v>0.49226638619439989</v>
      </c>
    </row>
    <row r="123" spans="2:15" x14ac:dyDescent="0.3">
      <c r="B123">
        <v>9.4700000000000006</v>
      </c>
      <c r="C123">
        <v>8.2400000163372997</v>
      </c>
      <c r="I123">
        <f t="shared" si="5"/>
        <v>3.3884415613920192E-10</v>
      </c>
      <c r="J123">
        <f t="shared" si="6"/>
        <v>5.7543991569024314E-9</v>
      </c>
      <c r="K123" s="3">
        <f t="shared" si="7"/>
        <v>-11.267430443509486</v>
      </c>
      <c r="M123" s="3">
        <f t="shared" si="8"/>
        <v>-12.949340544718153</v>
      </c>
      <c r="O123">
        <f t="shared" si="9"/>
        <v>1.6819101012086666</v>
      </c>
    </row>
    <row r="124" spans="2:15" x14ac:dyDescent="0.3">
      <c r="B124">
        <v>6.14</v>
      </c>
      <c r="C124">
        <v>6.9600000071028898</v>
      </c>
      <c r="I124">
        <f t="shared" si="5"/>
        <v>7.2443596007499005E-7</v>
      </c>
      <c r="J124">
        <f t="shared" si="6"/>
        <v>1.0964781782102724E-7</v>
      </c>
      <c r="K124" s="3">
        <f t="shared" si="7"/>
        <v>-9.5171499771083514</v>
      </c>
      <c r="M124" s="3">
        <f t="shared" si="8"/>
        <v>-8.3958765516968796</v>
      </c>
      <c r="O124">
        <f t="shared" si="9"/>
        <v>1.1212734254114718</v>
      </c>
    </row>
    <row r="125" spans="2:15" x14ac:dyDescent="0.3">
      <c r="B125">
        <v>6.11</v>
      </c>
      <c r="C125">
        <v>7.3799999996202903</v>
      </c>
      <c r="I125">
        <f t="shared" si="5"/>
        <v>7.7624711662869019E-7</v>
      </c>
      <c r="J125">
        <f t="shared" si="6"/>
        <v>4.168693838348092E-8</v>
      </c>
      <c r="K125" s="3">
        <f t="shared" si="7"/>
        <v>-10.09146074077117</v>
      </c>
      <c r="M125" s="3">
        <f t="shared" si="8"/>
        <v>-8.3548543535615547</v>
      </c>
      <c r="O125">
        <f t="shared" si="9"/>
        <v>1.7366063872096156</v>
      </c>
    </row>
    <row r="126" spans="2:15" x14ac:dyDescent="0.3">
      <c r="B126">
        <v>8.57</v>
      </c>
      <c r="C126">
        <v>8.4899999758400195</v>
      </c>
      <c r="I126">
        <f t="shared" si="5"/>
        <v>2.6915348039269064E-9</v>
      </c>
      <c r="J126">
        <f t="shared" si="6"/>
        <v>3.2359367493127598E-9</v>
      </c>
      <c r="K126" s="3">
        <f t="shared" si="7"/>
        <v>-11.609282039260961</v>
      </c>
      <c r="M126" s="3">
        <f t="shared" si="8"/>
        <v>-11.71867460065835</v>
      </c>
      <c r="O126">
        <f t="shared" si="9"/>
        <v>0.10939256139738873</v>
      </c>
    </row>
    <row r="127" spans="2:15" x14ac:dyDescent="0.3">
      <c r="B127">
        <v>7.94</v>
      </c>
      <c r="C127">
        <v>8.4300000009378593</v>
      </c>
      <c r="I127">
        <f t="shared" si="5"/>
        <v>1.14815362149688E-8</v>
      </c>
      <c r="J127">
        <f t="shared" si="6"/>
        <v>3.7153522829484074E-9</v>
      </c>
      <c r="K127" s="3">
        <f t="shared" si="7"/>
        <v>-11.527237677309261</v>
      </c>
      <c r="M127" s="3">
        <f t="shared" si="8"/>
        <v>-10.857208439816489</v>
      </c>
      <c r="O127">
        <f t="shared" si="9"/>
        <v>0.67002923749277166</v>
      </c>
    </row>
    <row r="128" spans="2:15" x14ac:dyDescent="0.3">
      <c r="B128">
        <v>8.39</v>
      </c>
      <c r="C128">
        <v>9.0699999895358001</v>
      </c>
      <c r="I128">
        <f t="shared" si="5"/>
        <v>4.0738027780411214E-9</v>
      </c>
      <c r="J128">
        <f t="shared" si="6"/>
        <v>8.5113805871029924E-10</v>
      </c>
      <c r="K128" s="3">
        <f t="shared" si="7"/>
        <v>-12.402377888604979</v>
      </c>
      <c r="M128" s="3">
        <f t="shared" si="8"/>
        <v>-11.47254141184639</v>
      </c>
      <c r="O128">
        <f t="shared" si="9"/>
        <v>0.92983647675858982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2</vt:lpstr>
      <vt:lpstr>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elizawea8@gmail.com</dc:creator>
  <cp:lastModifiedBy>elizawea8@gmail.com</cp:lastModifiedBy>
  <dcterms:created xsi:type="dcterms:W3CDTF">2023-12-12T09:32:34Z</dcterms:created>
  <dcterms:modified xsi:type="dcterms:W3CDTF">2023-12-13T23:39:45Z</dcterms:modified>
</cp:coreProperties>
</file>