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bush\Documents\GitHub\Data-requests\23.ELR dashboard\Documents\"/>
    </mc:Choice>
  </mc:AlternateContent>
  <bookViews>
    <workbookView xWindow="0" yWindow="0" windowWidth="14025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B45" i="1"/>
  <c r="C43" i="1"/>
  <c r="D43" i="1"/>
  <c r="E43" i="1"/>
  <c r="F43" i="1"/>
  <c r="G43" i="1"/>
  <c r="H43" i="1"/>
  <c r="B43" i="1"/>
  <c r="G38" i="1"/>
  <c r="F38" i="1"/>
  <c r="E38" i="1"/>
  <c r="D38" i="1"/>
  <c r="B38" i="1"/>
  <c r="H36" i="1"/>
  <c r="H38" i="1" s="1"/>
  <c r="G36" i="1"/>
  <c r="F36" i="1"/>
  <c r="E36" i="1"/>
  <c r="D36" i="1"/>
  <c r="C36" i="1"/>
  <c r="C38" i="1" s="1"/>
  <c r="B36" i="1"/>
  <c r="H29" i="1"/>
  <c r="H31" i="1" s="1"/>
  <c r="G29" i="1"/>
  <c r="G31" i="1" s="1"/>
  <c r="F29" i="1"/>
  <c r="F31" i="1" s="1"/>
  <c r="E29" i="1"/>
  <c r="E31" i="1" s="1"/>
  <c r="D29" i="1"/>
  <c r="D31" i="1" s="1"/>
  <c r="C29" i="1"/>
  <c r="C31" i="1" s="1"/>
  <c r="B29" i="1"/>
  <c r="B31" i="1" s="1"/>
  <c r="C22" i="1"/>
  <c r="C24" i="1" s="1"/>
  <c r="D22" i="1"/>
  <c r="D24" i="1" s="1"/>
  <c r="E22" i="1"/>
  <c r="E24" i="1" s="1"/>
  <c r="F22" i="1"/>
  <c r="F24" i="1" s="1"/>
  <c r="G22" i="1"/>
  <c r="G24" i="1" s="1"/>
  <c r="H22" i="1"/>
  <c r="H24" i="1" s="1"/>
  <c r="B22" i="1"/>
  <c r="B24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B8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B7" i="1"/>
</calcChain>
</file>

<file path=xl/sharedStrings.xml><?xml version="1.0" encoding="utf-8"?>
<sst xmlns="http://schemas.openxmlformats.org/spreadsheetml/2006/main" count="39" uniqueCount="19">
  <si>
    <t>Positivity Trends</t>
  </si>
  <si>
    <t>LAB=CDPHE</t>
  </si>
  <si>
    <t>Daily confirmed</t>
  </si>
  <si>
    <t>Daily tests</t>
  </si>
  <si>
    <t>Pct Pos</t>
  </si>
  <si>
    <t>Positivity</t>
  </si>
  <si>
    <t>Num Pos: Num Tested</t>
  </si>
  <si>
    <t>LAB=non-CDPHE</t>
  </si>
  <si>
    <t>NOTE: NOT A CUT-N-PASTE ERROR; NUMBERS FOR NON-CDPHE LABS ARE IDENTICAL TO CDPHE LAB</t>
  </si>
  <si>
    <t>ELR Full</t>
  </si>
  <si>
    <t>Result=NEG</t>
  </si>
  <si>
    <t>Result=POS</t>
  </si>
  <si>
    <t>Sum</t>
  </si>
  <si>
    <t>PctPos</t>
  </si>
  <si>
    <t>POS : Sum</t>
  </si>
  <si>
    <t>LAB=ALL</t>
  </si>
  <si>
    <t>COVID NEG = NO</t>
  </si>
  <si>
    <t>COVID NEG = YES</t>
  </si>
  <si>
    <t>NOT NEG :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</si>
</sst>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6" formatCode="0.0%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5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145" zoomScaleNormal="145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8" width="11.140625" bestFit="1" customWidth="1"/>
  </cols>
  <sheetData>
    <row r="1" spans="1:9" x14ac:dyDescent="0.25">
      <c r="B1" s="1">
        <v>44547</v>
      </c>
      <c r="C1" s="1">
        <v>44548</v>
      </c>
      <c r="D1" s="1">
        <v>44549</v>
      </c>
      <c r="E1" s="1">
        <v>44550</v>
      </c>
      <c r="F1" s="1">
        <v>44551</v>
      </c>
      <c r="G1" s="1">
        <v>44552</v>
      </c>
      <c r="H1" s="1">
        <v>44553</v>
      </c>
    </row>
    <row r="2" spans="1:9" x14ac:dyDescent="0.25">
      <c r="A2" t="s">
        <v>0</v>
      </c>
    </row>
    <row r="3" spans="1:9" x14ac:dyDescent="0.25">
      <c r="A3" s="3" t="s">
        <v>1</v>
      </c>
    </row>
    <row r="4" spans="1:9" x14ac:dyDescent="0.25">
      <c r="A4" s="2" t="s">
        <v>2</v>
      </c>
      <c r="B4" s="4">
        <v>2422</v>
      </c>
      <c r="C4" s="4">
        <v>2157</v>
      </c>
      <c r="D4" s="4">
        <v>1744</v>
      </c>
      <c r="E4" s="4">
        <v>2152</v>
      </c>
      <c r="F4" s="4">
        <v>4564</v>
      </c>
      <c r="G4" s="4">
        <v>4581</v>
      </c>
      <c r="H4" s="4">
        <v>6386</v>
      </c>
    </row>
    <row r="5" spans="1:9" x14ac:dyDescent="0.25">
      <c r="A5" s="2" t="s">
        <v>3</v>
      </c>
      <c r="B5" s="4">
        <v>37772</v>
      </c>
      <c r="C5" s="4">
        <v>27561</v>
      </c>
      <c r="D5" s="4">
        <v>21066</v>
      </c>
      <c r="E5" s="4">
        <v>21948</v>
      </c>
      <c r="F5" s="4">
        <v>42395</v>
      </c>
      <c r="G5" s="4">
        <v>42850</v>
      </c>
      <c r="H5" s="4">
        <v>47686</v>
      </c>
    </row>
    <row r="6" spans="1:9" x14ac:dyDescent="0.25">
      <c r="A6" s="2" t="s">
        <v>5</v>
      </c>
      <c r="B6">
        <v>6.4000000000000001E-2</v>
      </c>
      <c r="C6">
        <v>7.8E-2</v>
      </c>
      <c r="D6">
        <v>8.3000000000000004E-2</v>
      </c>
      <c r="E6">
        <v>9.8000000000000004E-2</v>
      </c>
      <c r="F6">
        <v>0.108</v>
      </c>
      <c r="G6">
        <v>0.107</v>
      </c>
      <c r="H6">
        <v>0.13400000000000001</v>
      </c>
    </row>
    <row r="7" spans="1:9" x14ac:dyDescent="0.25">
      <c r="A7" s="2" t="s">
        <v>6</v>
      </c>
      <c r="B7" s="5">
        <f>B4/B5</f>
        <v>6.4121571534469984E-2</v>
      </c>
      <c r="C7" s="5">
        <f t="shared" ref="C7:H7" si="0">C4/C5</f>
        <v>7.8262762599325131E-2</v>
      </c>
      <c r="D7" s="5">
        <f t="shared" si="0"/>
        <v>8.2787429981961452E-2</v>
      </c>
      <c r="E7" s="5">
        <f t="shared" si="0"/>
        <v>9.804993621286677E-2</v>
      </c>
      <c r="F7" s="5">
        <f t="shared" si="0"/>
        <v>0.10765420450524826</v>
      </c>
      <c r="G7" s="5">
        <f t="shared" si="0"/>
        <v>0.10690781796966162</v>
      </c>
      <c r="H7" s="5">
        <f t="shared" si="0"/>
        <v>0.13391771169735353</v>
      </c>
    </row>
    <row r="8" spans="1:9" x14ac:dyDescent="0.25">
      <c r="A8" s="2" t="s">
        <v>4</v>
      </c>
      <c r="B8" s="6">
        <f>B7</f>
        <v>6.4121571534469984E-2</v>
      </c>
      <c r="C8" s="6">
        <f t="shared" ref="C8:H8" si="1">C7</f>
        <v>7.8262762599325131E-2</v>
      </c>
      <c r="D8" s="6">
        <f t="shared" si="1"/>
        <v>8.2787429981961452E-2</v>
      </c>
      <c r="E8" s="6">
        <f t="shared" si="1"/>
        <v>9.804993621286677E-2</v>
      </c>
      <c r="F8" s="6">
        <f t="shared" si="1"/>
        <v>0.10765420450524826</v>
      </c>
      <c r="G8" s="6">
        <f t="shared" si="1"/>
        <v>0.10690781796966162</v>
      </c>
      <c r="H8" s="6">
        <f t="shared" si="1"/>
        <v>0.13391771169735353</v>
      </c>
    </row>
    <row r="10" spans="1:9" x14ac:dyDescent="0.25">
      <c r="A10" s="3" t="s">
        <v>7</v>
      </c>
      <c r="B10" s="7" t="s">
        <v>8</v>
      </c>
      <c r="C10" s="7"/>
      <c r="D10" s="7"/>
      <c r="E10" s="7"/>
      <c r="F10" s="7"/>
      <c r="G10" s="7"/>
      <c r="H10" s="7"/>
      <c r="I10" s="7"/>
    </row>
    <row r="11" spans="1:9" x14ac:dyDescent="0.25">
      <c r="A11" s="2" t="s">
        <v>2</v>
      </c>
      <c r="B11" s="4">
        <v>2422</v>
      </c>
      <c r="C11" s="4">
        <v>2157</v>
      </c>
      <c r="D11" s="4">
        <v>1744</v>
      </c>
      <c r="E11" s="4">
        <v>2152</v>
      </c>
      <c r="F11" s="4">
        <v>4564</v>
      </c>
      <c r="G11" s="4">
        <v>4581</v>
      </c>
      <c r="H11" s="4">
        <v>6386</v>
      </c>
    </row>
    <row r="12" spans="1:9" x14ac:dyDescent="0.25">
      <c r="A12" s="2" t="s">
        <v>3</v>
      </c>
      <c r="B12" s="4">
        <v>37772</v>
      </c>
      <c r="C12" s="4">
        <v>27561</v>
      </c>
      <c r="D12" s="4">
        <v>21066</v>
      </c>
      <c r="E12" s="4">
        <v>21948</v>
      </c>
      <c r="F12" s="4">
        <v>42395</v>
      </c>
      <c r="G12" s="4">
        <v>42850</v>
      </c>
      <c r="H12" s="4">
        <v>47686</v>
      </c>
    </row>
    <row r="13" spans="1:9" x14ac:dyDescent="0.25">
      <c r="A13" s="2" t="s">
        <v>5</v>
      </c>
      <c r="B13">
        <v>6.4000000000000001E-2</v>
      </c>
      <c r="C13">
        <v>7.8E-2</v>
      </c>
      <c r="D13">
        <v>8.3000000000000004E-2</v>
      </c>
      <c r="E13">
        <v>9.8000000000000004E-2</v>
      </c>
      <c r="F13">
        <v>0.108</v>
      </c>
      <c r="G13">
        <v>0.107</v>
      </c>
      <c r="H13">
        <v>0.13400000000000001</v>
      </c>
    </row>
    <row r="14" spans="1:9" x14ac:dyDescent="0.25">
      <c r="A14" s="2" t="s">
        <v>6</v>
      </c>
      <c r="B14" s="5">
        <f>B11/B12</f>
        <v>6.4121571534469984E-2</v>
      </c>
      <c r="C14" s="5">
        <f t="shared" ref="C14:H14" si="2">C11/C12</f>
        <v>7.8262762599325131E-2</v>
      </c>
      <c r="D14" s="5">
        <f t="shared" si="2"/>
        <v>8.2787429981961452E-2</v>
      </c>
      <c r="E14" s="5">
        <f t="shared" si="2"/>
        <v>9.804993621286677E-2</v>
      </c>
      <c r="F14" s="5">
        <f t="shared" si="2"/>
        <v>0.10765420450524826</v>
      </c>
      <c r="G14" s="5">
        <f t="shared" si="2"/>
        <v>0.10690781796966162</v>
      </c>
      <c r="H14" s="5">
        <f t="shared" si="2"/>
        <v>0.13391771169735353</v>
      </c>
    </row>
    <row r="15" spans="1:9" x14ac:dyDescent="0.25">
      <c r="A15" s="2" t="s">
        <v>4</v>
      </c>
      <c r="B15" s="6">
        <f>B14</f>
        <v>6.4121571534469984E-2</v>
      </c>
      <c r="C15" s="6">
        <f t="shared" ref="C15" si="3">C14</f>
        <v>7.8262762599325131E-2</v>
      </c>
      <c r="D15" s="6">
        <f t="shared" ref="D15" si="4">D14</f>
        <v>8.2787429981961452E-2</v>
      </c>
      <c r="E15" s="6">
        <f t="shared" ref="E15" si="5">E14</f>
        <v>9.804993621286677E-2</v>
      </c>
      <c r="F15" s="6">
        <f t="shared" ref="F15" si="6">F14</f>
        <v>0.10765420450524826</v>
      </c>
      <c r="G15" s="6">
        <f t="shared" ref="G15" si="7">G14</f>
        <v>0.10690781796966162</v>
      </c>
      <c r="H15" s="6">
        <f t="shared" ref="H15" si="8">H14</f>
        <v>0.13391771169735353</v>
      </c>
    </row>
    <row r="18" spans="1:8" x14ac:dyDescent="0.25">
      <c r="A18" t="s">
        <v>9</v>
      </c>
    </row>
    <row r="19" spans="1:8" x14ac:dyDescent="0.25">
      <c r="A19" s="3" t="s">
        <v>1</v>
      </c>
    </row>
    <row r="20" spans="1:8" x14ac:dyDescent="0.25">
      <c r="A20" s="2" t="s">
        <v>11</v>
      </c>
      <c r="B20">
        <v>79</v>
      </c>
      <c r="C20">
        <v>56</v>
      </c>
      <c r="D20">
        <v>23</v>
      </c>
      <c r="E20">
        <v>19</v>
      </c>
      <c r="F20">
        <v>59</v>
      </c>
      <c r="G20">
        <v>75</v>
      </c>
      <c r="H20">
        <v>122</v>
      </c>
    </row>
    <row r="21" spans="1:8" x14ac:dyDescent="0.25">
      <c r="A21" s="2" t="s">
        <v>10</v>
      </c>
      <c r="B21">
        <v>9535</v>
      </c>
      <c r="C21">
        <v>6145</v>
      </c>
      <c r="D21">
        <v>2684</v>
      </c>
      <c r="E21">
        <v>1655</v>
      </c>
      <c r="F21">
        <v>5210</v>
      </c>
      <c r="G21">
        <v>9363</v>
      </c>
      <c r="H21">
        <v>7273</v>
      </c>
    </row>
    <row r="22" spans="1:8" x14ac:dyDescent="0.25">
      <c r="A22" s="2" t="s">
        <v>12</v>
      </c>
      <c r="B22">
        <f>SUM(B20:B21)</f>
        <v>9614</v>
      </c>
      <c r="C22">
        <f t="shared" ref="C22:H22" si="9">SUM(C20:C21)</f>
        <v>6201</v>
      </c>
      <c r="D22">
        <f t="shared" si="9"/>
        <v>2707</v>
      </c>
      <c r="E22">
        <f t="shared" si="9"/>
        <v>1674</v>
      </c>
      <c r="F22">
        <f t="shared" si="9"/>
        <v>5269</v>
      </c>
      <c r="G22">
        <f t="shared" si="9"/>
        <v>9438</v>
      </c>
      <c r="H22">
        <f t="shared" si="9"/>
        <v>7395</v>
      </c>
    </row>
    <row r="23" spans="1:8" x14ac:dyDescent="0.25">
      <c r="A23" s="2" t="s">
        <v>13</v>
      </c>
      <c r="B23" s="5">
        <v>8.0000000000000002E-3</v>
      </c>
      <c r="C23" s="5">
        <v>8.9999999999999993E-3</v>
      </c>
      <c r="D23" s="5">
        <v>8.0000000000000002E-3</v>
      </c>
      <c r="E23" s="5">
        <v>1.0999999999999999E-2</v>
      </c>
      <c r="F23" s="5">
        <v>1.0999999999999999E-2</v>
      </c>
      <c r="G23" s="5">
        <v>8.0000000000000002E-3</v>
      </c>
      <c r="H23" s="5">
        <v>1.6E-2</v>
      </c>
    </row>
    <row r="24" spans="1:8" x14ac:dyDescent="0.25">
      <c r="A24" s="2" t="s">
        <v>14</v>
      </c>
      <c r="B24" s="5">
        <f>B20/B22</f>
        <v>8.2171832743915124E-3</v>
      </c>
      <c r="C24" s="5">
        <f t="shared" ref="C24:H24" si="10">C20/C22</f>
        <v>9.0308014836316727E-3</v>
      </c>
      <c r="D24" s="5">
        <f t="shared" si="10"/>
        <v>8.4964905799778355E-3</v>
      </c>
      <c r="E24" s="5">
        <f t="shared" si="10"/>
        <v>1.1350059737156512E-2</v>
      </c>
      <c r="F24" s="5">
        <f t="shared" si="10"/>
        <v>1.1197570696526856E-2</v>
      </c>
      <c r="G24" s="5">
        <f t="shared" si="10"/>
        <v>7.9465988556897647E-3</v>
      </c>
      <c r="H24" s="5">
        <f t="shared" si="10"/>
        <v>1.649763353617309E-2</v>
      </c>
    </row>
    <row r="26" spans="1:8" x14ac:dyDescent="0.25">
      <c r="A26" s="3" t="s">
        <v>7</v>
      </c>
    </row>
    <row r="27" spans="1:8" x14ac:dyDescent="0.25">
      <c r="A27" s="2" t="s">
        <v>11</v>
      </c>
      <c r="B27">
        <v>2807</v>
      </c>
      <c r="C27">
        <v>2585</v>
      </c>
      <c r="D27">
        <v>1449</v>
      </c>
      <c r="E27">
        <v>2325</v>
      </c>
      <c r="F27">
        <v>5054</v>
      </c>
      <c r="G27">
        <v>5204</v>
      </c>
      <c r="H27">
        <v>6508</v>
      </c>
    </row>
    <row r="28" spans="1:8" x14ac:dyDescent="0.25">
      <c r="A28" s="2" t="s">
        <v>10</v>
      </c>
      <c r="B28">
        <v>27933</v>
      </c>
      <c r="C28">
        <v>22161</v>
      </c>
      <c r="D28">
        <v>11324</v>
      </c>
      <c r="E28">
        <v>16882</v>
      </c>
      <c r="F28">
        <v>35625</v>
      </c>
      <c r="G28">
        <v>31473</v>
      </c>
      <c r="H28">
        <v>36209</v>
      </c>
    </row>
    <row r="29" spans="1:8" x14ac:dyDescent="0.25">
      <c r="A29" s="2" t="s">
        <v>12</v>
      </c>
      <c r="B29">
        <f>SUM(B27:B28)</f>
        <v>30740</v>
      </c>
      <c r="C29">
        <f t="shared" ref="C29" si="11">SUM(C27:C28)</f>
        <v>24746</v>
      </c>
      <c r="D29">
        <f t="shared" ref="D29" si="12">SUM(D27:D28)</f>
        <v>12773</v>
      </c>
      <c r="E29">
        <f t="shared" ref="E29" si="13">SUM(E27:E28)</f>
        <v>19207</v>
      </c>
      <c r="F29">
        <f t="shared" ref="F29" si="14">SUM(F27:F28)</f>
        <v>40679</v>
      </c>
      <c r="G29">
        <f t="shared" ref="G29" si="15">SUM(G27:G28)</f>
        <v>36677</v>
      </c>
      <c r="H29">
        <f t="shared" ref="H29" si="16">SUM(H27:H28)</f>
        <v>42717</v>
      </c>
    </row>
    <row r="30" spans="1:8" x14ac:dyDescent="0.25">
      <c r="A30" s="2" t="s">
        <v>13</v>
      </c>
      <c r="B30" s="5">
        <v>9.1999999999999998E-2</v>
      </c>
      <c r="C30" s="5">
        <v>0.104</v>
      </c>
      <c r="D30" s="5">
        <v>0.113</v>
      </c>
      <c r="E30" s="5">
        <v>0.121</v>
      </c>
      <c r="F30" s="5">
        <v>0.124</v>
      </c>
      <c r="G30" s="5">
        <v>0.14199999999999999</v>
      </c>
      <c r="H30" s="5">
        <v>0.152</v>
      </c>
    </row>
    <row r="31" spans="1:8" x14ac:dyDescent="0.25">
      <c r="A31" s="2" t="s">
        <v>14</v>
      </c>
      <c r="B31" s="5">
        <f>B27/B29</f>
        <v>9.131424853610931E-2</v>
      </c>
      <c r="C31" s="5">
        <f t="shared" ref="C31:H31" si="17">C27/C29</f>
        <v>0.10446132708316495</v>
      </c>
      <c r="D31" s="5">
        <f t="shared" si="17"/>
        <v>0.1134424175996242</v>
      </c>
      <c r="E31" s="5">
        <f t="shared" si="17"/>
        <v>0.12104961732701619</v>
      </c>
      <c r="F31" s="5">
        <f t="shared" si="17"/>
        <v>0.12424100887435778</v>
      </c>
      <c r="G31" s="5">
        <f t="shared" si="17"/>
        <v>0.14188728631022166</v>
      </c>
      <c r="H31" s="5">
        <f t="shared" si="17"/>
        <v>0.15235152281293163</v>
      </c>
    </row>
    <row r="33" spans="1:16" x14ac:dyDescent="0.25">
      <c r="A33" s="3" t="s">
        <v>15</v>
      </c>
    </row>
    <row r="34" spans="1:16" x14ac:dyDescent="0.25">
      <c r="A34" s="2" t="s">
        <v>11</v>
      </c>
      <c r="B34">
        <v>2886</v>
      </c>
      <c r="C34">
        <v>2641</v>
      </c>
      <c r="D34">
        <v>1472</v>
      </c>
      <c r="E34">
        <v>2344</v>
      </c>
      <c r="F34">
        <v>5113</v>
      </c>
      <c r="G34">
        <v>5279</v>
      </c>
      <c r="H34">
        <v>6630</v>
      </c>
    </row>
    <row r="35" spans="1:16" x14ac:dyDescent="0.25">
      <c r="A35" s="2" t="s">
        <v>10</v>
      </c>
      <c r="B35">
        <v>37368</v>
      </c>
      <c r="C35">
        <v>28306</v>
      </c>
      <c r="D35">
        <v>14008</v>
      </c>
      <c r="E35">
        <v>18537</v>
      </c>
      <c r="F35">
        <v>40835</v>
      </c>
      <c r="G35">
        <v>40836</v>
      </c>
      <c r="H35">
        <v>43482</v>
      </c>
    </row>
    <row r="36" spans="1:16" x14ac:dyDescent="0.25">
      <c r="A36" s="2" t="s">
        <v>12</v>
      </c>
      <c r="B36">
        <f>SUM(B34:B35)</f>
        <v>40254</v>
      </c>
      <c r="C36">
        <f t="shared" ref="C36" si="18">SUM(C34:C35)</f>
        <v>30947</v>
      </c>
      <c r="D36">
        <f t="shared" ref="D36" si="19">SUM(D34:D35)</f>
        <v>15480</v>
      </c>
      <c r="E36">
        <f t="shared" ref="E36" si="20">SUM(E34:E35)</f>
        <v>20881</v>
      </c>
      <c r="F36">
        <f t="shared" ref="F36" si="21">SUM(F34:F35)</f>
        <v>45948</v>
      </c>
      <c r="G36">
        <f t="shared" ref="G36" si="22">SUM(G34:G35)</f>
        <v>46115</v>
      </c>
      <c r="H36">
        <f t="shared" ref="H36" si="23">SUM(H34:H35)</f>
        <v>50112</v>
      </c>
    </row>
    <row r="37" spans="1:16" x14ac:dyDescent="0.25">
      <c r="A37" s="2" t="s">
        <v>13</v>
      </c>
      <c r="B37" s="5">
        <v>7.1999999999999995E-2</v>
      </c>
      <c r="C37" s="5">
        <v>8.5000000000000006E-2</v>
      </c>
      <c r="D37" s="5">
        <v>9.5000000000000001E-2</v>
      </c>
      <c r="E37" s="5">
        <v>0.11219999999999999</v>
      </c>
      <c r="F37" s="5">
        <v>0.111</v>
      </c>
      <c r="G37" s="5">
        <v>0.114</v>
      </c>
      <c r="H37" s="5">
        <v>0.13200000000000001</v>
      </c>
      <c r="J37" s="9"/>
      <c r="K37" s="9"/>
      <c r="L37" s="9"/>
      <c r="M37" s="9"/>
      <c r="N37" s="9"/>
      <c r="O37" s="9"/>
      <c r="P37" s="9"/>
    </row>
    <row r="38" spans="1:16" x14ac:dyDescent="0.25">
      <c r="A38" s="2" t="s">
        <v>14</v>
      </c>
      <c r="B38" s="5">
        <f>B34/B36</f>
        <v>7.1694738411089587E-2</v>
      </c>
      <c r="C38" s="5">
        <f t="shared" ref="C38:H38" si="24">C34/C36</f>
        <v>8.5339451319998705E-2</v>
      </c>
      <c r="D38" s="5">
        <f t="shared" si="24"/>
        <v>9.5090439276485791E-2</v>
      </c>
      <c r="E38" s="5">
        <f t="shared" si="24"/>
        <v>0.11225516019347732</v>
      </c>
      <c r="F38" s="5">
        <f t="shared" si="24"/>
        <v>0.11127796639679638</v>
      </c>
      <c r="G38" s="5">
        <f t="shared" si="24"/>
        <v>0.1144746828580722</v>
      </c>
      <c r="H38" s="5">
        <f t="shared" si="24"/>
        <v>0.13230363984674329</v>
      </c>
    </row>
    <row r="40" spans="1:16" x14ac:dyDescent="0.25">
      <c r="A40" s="3" t="s">
        <v>15</v>
      </c>
      <c r="L40" s="8"/>
      <c r="N40" s="9"/>
    </row>
    <row r="41" spans="1:16" x14ac:dyDescent="0.25">
      <c r="A41" s="2" t="s">
        <v>16</v>
      </c>
      <c r="B41" s="9">
        <v>2908</v>
      </c>
      <c r="C41" s="9">
        <v>2651</v>
      </c>
      <c r="D41" s="9">
        <v>1481</v>
      </c>
      <c r="E41" s="9">
        <v>2359</v>
      </c>
      <c r="F41" s="9">
        <v>5152</v>
      </c>
      <c r="G41" s="9">
        <v>5308</v>
      </c>
      <c r="H41" s="9">
        <v>6662</v>
      </c>
      <c r="L41" s="8"/>
      <c r="M41" s="8"/>
      <c r="N41" s="9"/>
      <c r="O41" s="9"/>
    </row>
    <row r="42" spans="1:16" x14ac:dyDescent="0.25">
      <c r="A42" s="2" t="s">
        <v>17</v>
      </c>
      <c r="B42" s="9">
        <v>37346</v>
      </c>
      <c r="C42" s="9">
        <v>28296</v>
      </c>
      <c r="D42" s="9">
        <v>13999</v>
      </c>
      <c r="E42" s="9">
        <v>18522</v>
      </c>
      <c r="F42" s="9">
        <v>40796</v>
      </c>
      <c r="G42" s="9">
        <v>40807</v>
      </c>
      <c r="H42" s="9">
        <v>43449</v>
      </c>
      <c r="L42" s="8"/>
      <c r="M42" s="8"/>
      <c r="N42" s="9"/>
      <c r="O42" s="9"/>
    </row>
    <row r="43" spans="1:16" x14ac:dyDescent="0.25">
      <c r="A43" s="2" t="s">
        <v>12</v>
      </c>
      <c r="B43" s="9">
        <f>SUM(B41:B42)</f>
        <v>40254</v>
      </c>
      <c r="C43" s="9">
        <f t="shared" ref="C43:H43" si="25">SUM(C41:C42)</f>
        <v>30947</v>
      </c>
      <c r="D43" s="9">
        <f t="shared" si="25"/>
        <v>15480</v>
      </c>
      <c r="E43" s="9">
        <f t="shared" si="25"/>
        <v>20881</v>
      </c>
      <c r="F43" s="9">
        <f t="shared" si="25"/>
        <v>45948</v>
      </c>
      <c r="G43" s="9">
        <f t="shared" si="25"/>
        <v>46115</v>
      </c>
      <c r="H43" s="9">
        <f t="shared" si="25"/>
        <v>50111</v>
      </c>
      <c r="L43" s="8"/>
      <c r="M43" s="8"/>
      <c r="N43" s="9"/>
      <c r="O43" s="9"/>
    </row>
    <row r="44" spans="1:16" x14ac:dyDescent="0.25">
      <c r="A44" s="2" t="s">
        <v>13</v>
      </c>
      <c r="B44" s="10">
        <v>7.2241267999999997E-2</v>
      </c>
      <c r="C44" s="10">
        <v>8.5662584E-2</v>
      </c>
      <c r="D44" s="10">
        <v>9.5671834999999997E-2</v>
      </c>
      <c r="E44" s="10">
        <v>0.112973517</v>
      </c>
      <c r="F44" s="10">
        <v>0.112126752</v>
      </c>
      <c r="G44" s="10">
        <v>0.115103545</v>
      </c>
      <c r="H44" s="10">
        <v>0.132984774</v>
      </c>
      <c r="L44" s="8"/>
      <c r="M44" s="8"/>
      <c r="N44" s="9"/>
      <c r="O44" s="9"/>
    </row>
    <row r="45" spans="1:16" x14ac:dyDescent="0.25">
      <c r="A45" s="2" t="s">
        <v>18</v>
      </c>
      <c r="B45" s="5">
        <f>B41/B43</f>
        <v>7.2241267948526852E-2</v>
      </c>
      <c r="C45" s="5">
        <f t="shared" ref="C45:H45" si="26">C41/C43</f>
        <v>8.5662584418521995E-2</v>
      </c>
      <c r="D45" s="5">
        <f t="shared" si="26"/>
        <v>9.5671834625322999E-2</v>
      </c>
      <c r="E45" s="5">
        <f t="shared" si="26"/>
        <v>0.11297351659403285</v>
      </c>
      <c r="F45" s="5">
        <f t="shared" si="26"/>
        <v>0.11212675198049969</v>
      </c>
      <c r="G45" s="5">
        <f t="shared" si="26"/>
        <v>0.11510354548411579</v>
      </c>
      <c r="H45" s="5">
        <f t="shared" si="26"/>
        <v>0.13294486240545988</v>
      </c>
      <c r="L45" s="8"/>
      <c r="M45" s="8"/>
      <c r="N45" s="9"/>
      <c r="O45" s="9"/>
    </row>
    <row r="46" spans="1:16" x14ac:dyDescent="0.25">
      <c r="L46" s="8"/>
      <c r="M46" s="8"/>
      <c r="N46" s="9"/>
      <c r="O46" s="9"/>
    </row>
    <row r="47" spans="1:16" x14ac:dyDescent="0.25">
      <c r="M47" s="8"/>
      <c r="O4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CDPHE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Eric</dc:creator>
  <cp:lastModifiedBy>Bush, Eric</cp:lastModifiedBy>
  <dcterms:created xsi:type="dcterms:W3CDTF">2021-12-28T00:21:41Z</dcterms:created>
  <dcterms:modified xsi:type="dcterms:W3CDTF">2021-12-29T22:22:09Z</dcterms:modified>
</cp:coreProperties>
</file>