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40" windowHeight="12240" firstSheet="2" activeTab="5"/>
  </bookViews>
  <sheets>
    <sheet name="Sheet1" sheetId="1" r:id="rId1"/>
    <sheet name="Sheet2" sheetId="2" r:id="rId2"/>
    <sheet name="attemp1" sheetId="3" r:id="rId3"/>
    <sheet name="Sheet4" sheetId="4" r:id="rId4"/>
    <sheet name="best one" sheetId="5" r:id="rId5"/>
    <sheet name="Emulating PV" sheetId="6" r:id="rId6"/>
    <sheet name="EPV2" sheetId="7" r:id="rId7"/>
    <sheet name="EPV3" sheetId="8" r:id="rId8"/>
    <sheet name="LED" sheetId="9" r:id="rId9"/>
    <sheet name="blue" sheetId="10" r:id="rId10"/>
  </sheets>
  <calcPr calcId="144525"/>
</workbook>
</file>

<file path=xl/sharedStrings.xml><?xml version="1.0" encoding="utf-8"?>
<sst xmlns="http://schemas.openxmlformats.org/spreadsheetml/2006/main" count="53" uniqueCount="24">
  <si>
    <t>Vin</t>
  </si>
  <si>
    <t>Iin</t>
  </si>
  <si>
    <t>P</t>
  </si>
  <si>
    <t>I1</t>
  </si>
  <si>
    <t>I2</t>
  </si>
  <si>
    <t>I3</t>
  </si>
  <si>
    <t>Itotal</t>
  </si>
  <si>
    <t xml:space="preserve">Vin </t>
  </si>
  <si>
    <t>Lin</t>
  </si>
  <si>
    <t>c</t>
  </si>
  <si>
    <t>V</t>
  </si>
  <si>
    <t>串0.5</t>
  </si>
  <si>
    <t>串10</t>
  </si>
  <si>
    <t>shunt</t>
  </si>
  <si>
    <t>series</t>
  </si>
  <si>
    <t xml:space="preserve">并120 </t>
  </si>
  <si>
    <t>串2.2</t>
  </si>
  <si>
    <t>bin</t>
  </si>
  <si>
    <t>voltage</t>
  </si>
  <si>
    <t>Current</t>
  </si>
  <si>
    <t>vd</t>
  </si>
  <si>
    <t>lin</t>
  </si>
  <si>
    <t>red</t>
  </si>
  <si>
    <t>blue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</si>
</sst>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22" borderId="7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Sheet1!$D$2:$D$17</c:f>
              <c:numCache>
                <c:formatCode>General</c:formatCode>
                <c:ptCount val="16"/>
                <c:pt idx="0">
                  <c:v>5.59</c:v>
                </c:pt>
                <c:pt idx="1">
                  <c:v>5.3</c:v>
                </c:pt>
                <c:pt idx="2">
                  <c:v>4.84</c:v>
                </c:pt>
                <c:pt idx="3">
                  <c:v>4.26</c:v>
                </c:pt>
                <c:pt idx="4">
                  <c:v>3.1</c:v>
                </c:pt>
                <c:pt idx="5">
                  <c:v>2.5</c:v>
                </c:pt>
                <c:pt idx="6">
                  <c:v>2.14</c:v>
                </c:pt>
                <c:pt idx="7">
                  <c:v>1.81</c:v>
                </c:pt>
                <c:pt idx="8">
                  <c:v>1.33</c:v>
                </c:pt>
                <c:pt idx="9">
                  <c:v>0.82</c:v>
                </c:pt>
                <c:pt idx="10">
                  <c:v>0.667</c:v>
                </c:pt>
                <c:pt idx="11">
                  <c:v>0.5</c:v>
                </c:pt>
                <c:pt idx="12">
                  <c:v>0.38</c:v>
                </c:pt>
                <c:pt idx="13">
                  <c:v>0.257</c:v>
                </c:pt>
                <c:pt idx="14">
                  <c:v>0.097</c:v>
                </c:pt>
                <c:pt idx="15">
                  <c:v>0.036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4.5309745</c:v>
                </c:pt>
                <c:pt idx="1">
                  <c:v>3.98878</c:v>
                </c:pt>
                <c:pt idx="2">
                  <c:v>3.2093072</c:v>
                </c:pt>
                <c:pt idx="3">
                  <c:v>2.3773356</c:v>
                </c:pt>
                <c:pt idx="4">
                  <c:v>1.17242</c:v>
                </c:pt>
                <c:pt idx="5">
                  <c:v>0.74375</c:v>
                </c:pt>
                <c:pt idx="6">
                  <c:v>0.5174948</c:v>
                </c:pt>
                <c:pt idx="7">
                  <c:v>0.3636471</c:v>
                </c:pt>
                <c:pt idx="8">
                  <c:v>0.1910412</c:v>
                </c:pt>
                <c:pt idx="9">
                  <c:v>0.0699296</c:v>
                </c:pt>
                <c:pt idx="10">
                  <c:v>0.043599122</c:v>
                </c:pt>
                <c:pt idx="11">
                  <c:v>0.024</c:v>
                </c:pt>
                <c:pt idx="12">
                  <c:v>0.0140068</c:v>
                </c:pt>
                <c:pt idx="13">
                  <c:v>0.006208606</c:v>
                </c:pt>
                <c:pt idx="14">
                  <c:v>0.000875037</c:v>
                </c:pt>
                <c:pt idx="15">
                  <c:v>0.000117936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7423"/>
        <c:axId val="802790640"/>
      </c:scatterChart>
      <c:valAx>
        <c:axId val="3546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790640"/>
        <c:crosses val="autoZero"/>
        <c:crossBetween val="midCat"/>
      </c:valAx>
      <c:valAx>
        <c:axId val="8027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6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IV characteristic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'Emulating PV'!$B$1</c:f>
              <c:strCache>
                <c:ptCount val="1"/>
                <c:pt idx="0">
                  <c:v>Iin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'Emulating PV'!$A$2:$A$10</c:f>
              <c:numCache>
                <c:formatCode>General</c:formatCode>
                <c:ptCount val="9"/>
                <c:pt idx="0">
                  <c:v>2.06</c:v>
                </c:pt>
                <c:pt idx="1">
                  <c:v>2.08</c:v>
                </c:pt>
                <c:pt idx="2">
                  <c:v>2.22</c:v>
                </c:pt>
                <c:pt idx="3">
                  <c:v>2.9</c:v>
                </c:pt>
                <c:pt idx="4">
                  <c:v>3.46</c:v>
                </c:pt>
                <c:pt idx="5">
                  <c:v>4.84</c:v>
                </c:pt>
                <c:pt idx="6">
                  <c:v>4.88</c:v>
                </c:pt>
                <c:pt idx="7">
                  <c:v>4.9</c:v>
                </c:pt>
                <c:pt idx="8">
                  <c:v>4.92</c:v>
                </c:pt>
              </c:numCache>
            </c:numRef>
          </c:xVal>
          <c:yVal>
            <c:numRef>
              <c:f>'Emulating PV'!$B$2:$B$10</c:f>
              <c:numCache>
                <c:formatCode>General</c:formatCode>
                <c:ptCount val="9"/>
                <c:pt idx="0">
                  <c:v>0.22</c:v>
                </c:pt>
                <c:pt idx="1">
                  <c:v>0.22</c:v>
                </c:pt>
                <c:pt idx="2">
                  <c:v>0.21</c:v>
                </c:pt>
                <c:pt idx="3">
                  <c:v>0.21</c:v>
                </c:pt>
                <c:pt idx="4">
                  <c:v>0.2</c:v>
                </c:pt>
                <c:pt idx="5">
                  <c:v>0.19</c:v>
                </c:pt>
                <c:pt idx="6">
                  <c:v>0.12</c:v>
                </c:pt>
                <c:pt idx="7">
                  <c:v>0.08</c:v>
                </c:pt>
                <c:pt idx="8">
                  <c:v>0.06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70080"/>
        <c:axId val="556501328"/>
      </c:scatterChart>
      <c:valAx>
        <c:axId val="5565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501328"/>
        <c:crosses val="autoZero"/>
        <c:crossBetween val="midCat"/>
      </c:valAx>
      <c:valAx>
        <c:axId val="5565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5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 characteristic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'Emulating PV'!$D$1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'Emulating PV'!$C$2:$C$10</c:f>
              <c:numCache>
                <c:formatCode>General</c:formatCode>
                <c:ptCount val="9"/>
                <c:pt idx="0">
                  <c:v>2.06</c:v>
                </c:pt>
                <c:pt idx="1">
                  <c:v>2.08</c:v>
                </c:pt>
                <c:pt idx="2">
                  <c:v>2.22</c:v>
                </c:pt>
                <c:pt idx="3">
                  <c:v>2.9</c:v>
                </c:pt>
                <c:pt idx="4">
                  <c:v>3.46</c:v>
                </c:pt>
                <c:pt idx="5">
                  <c:v>4.84</c:v>
                </c:pt>
                <c:pt idx="6">
                  <c:v>4.88</c:v>
                </c:pt>
                <c:pt idx="7">
                  <c:v>4.9</c:v>
                </c:pt>
                <c:pt idx="8">
                  <c:v>4.92</c:v>
                </c:pt>
              </c:numCache>
            </c:numRef>
          </c:xVal>
          <c:yVal>
            <c:numRef>
              <c:f>'Emulating PV'!$D$2:$D$10</c:f>
              <c:numCache>
                <c:formatCode>General</c:formatCode>
                <c:ptCount val="9"/>
                <c:pt idx="0">
                  <c:v>0.4532</c:v>
                </c:pt>
                <c:pt idx="1">
                  <c:v>0.4576</c:v>
                </c:pt>
                <c:pt idx="2">
                  <c:v>0.4662</c:v>
                </c:pt>
                <c:pt idx="3">
                  <c:v>0.609</c:v>
                </c:pt>
                <c:pt idx="4">
                  <c:v>0.692</c:v>
                </c:pt>
                <c:pt idx="5">
                  <c:v>0.9196</c:v>
                </c:pt>
                <c:pt idx="6">
                  <c:v>0.5856</c:v>
                </c:pt>
                <c:pt idx="7">
                  <c:v>0.392</c:v>
                </c:pt>
                <c:pt idx="8">
                  <c:v>0.2952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595156"/>
        <c:axId val="934777849"/>
      </c:scatterChart>
      <c:valAx>
        <c:axId val="3345951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777849"/>
        <c:crosses val="autoZero"/>
        <c:crossBetween val="midCat"/>
      </c:valAx>
      <c:valAx>
        <c:axId val="9347778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5951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'EPV2'!$A$1:$A$19</c:f>
              <c:numCache>
                <c:formatCode>General</c:formatCode>
                <c:ptCount val="19"/>
                <c:pt idx="0">
                  <c:v>4.44</c:v>
                </c:pt>
                <c:pt idx="1">
                  <c:v>4.4</c:v>
                </c:pt>
                <c:pt idx="2">
                  <c:v>4.36</c:v>
                </c:pt>
                <c:pt idx="3">
                  <c:v>4.28</c:v>
                </c:pt>
                <c:pt idx="5">
                  <c:v>4.12</c:v>
                </c:pt>
                <c:pt idx="6">
                  <c:v>4.06</c:v>
                </c:pt>
                <c:pt idx="7">
                  <c:v>3.9</c:v>
                </c:pt>
                <c:pt idx="8">
                  <c:v>3.84</c:v>
                </c:pt>
                <c:pt idx="9">
                  <c:v>3.72</c:v>
                </c:pt>
                <c:pt idx="10">
                  <c:v>3.6</c:v>
                </c:pt>
                <c:pt idx="11">
                  <c:v>3.42</c:v>
                </c:pt>
                <c:pt idx="12">
                  <c:v>3.18</c:v>
                </c:pt>
                <c:pt idx="13">
                  <c:v>3</c:v>
                </c:pt>
                <c:pt idx="14">
                  <c:v>2.72</c:v>
                </c:pt>
                <c:pt idx="15">
                  <c:v>2.5</c:v>
                </c:pt>
                <c:pt idx="16">
                  <c:v>2.4</c:v>
                </c:pt>
                <c:pt idx="17">
                  <c:v>2.38</c:v>
                </c:pt>
                <c:pt idx="18">
                  <c:v>2.36</c:v>
                </c:pt>
              </c:numCache>
            </c:numRef>
          </c:xVal>
          <c:yVal>
            <c:numRef>
              <c:f>'EPV2'!$B$1:$B$19</c:f>
              <c:numCache>
                <c:formatCode>General</c:formatCode>
                <c:ptCount val="19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0.07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0.12</c:v>
                </c:pt>
                <c:pt idx="10">
                  <c:v>0.12</c:v>
                </c:pt>
                <c:pt idx="11">
                  <c:v>0.15</c:v>
                </c:pt>
                <c:pt idx="12">
                  <c:v>0.18</c:v>
                </c:pt>
                <c:pt idx="13">
                  <c:v>0.19</c:v>
                </c:pt>
                <c:pt idx="14">
                  <c:v>0.22</c:v>
                </c:pt>
                <c:pt idx="15">
                  <c:v>0.24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08064"/>
        <c:axId val="1828625840"/>
      </c:scatterChart>
      <c:valAx>
        <c:axId val="182870806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625840"/>
        <c:crosses val="autoZero"/>
        <c:crossBetween val="midCat"/>
      </c:valAx>
      <c:valAx>
        <c:axId val="18286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7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'EPV3'!$A$2:$A$14</c:f>
              <c:numCache>
                <c:formatCode>General</c:formatCode>
                <c:ptCount val="13"/>
                <c:pt idx="0">
                  <c:v>4.84</c:v>
                </c:pt>
                <c:pt idx="1">
                  <c:v>4.82</c:v>
                </c:pt>
                <c:pt idx="2">
                  <c:v>4.8</c:v>
                </c:pt>
                <c:pt idx="3">
                  <c:v>4.76</c:v>
                </c:pt>
                <c:pt idx="4">
                  <c:v>4.74</c:v>
                </c:pt>
                <c:pt idx="5">
                  <c:v>4.66</c:v>
                </c:pt>
                <c:pt idx="6">
                  <c:v>4.62</c:v>
                </c:pt>
                <c:pt idx="7">
                  <c:v>4.56</c:v>
                </c:pt>
                <c:pt idx="8">
                  <c:v>3.78</c:v>
                </c:pt>
                <c:pt idx="9">
                  <c:v>2.9</c:v>
                </c:pt>
                <c:pt idx="10">
                  <c:v>2.14</c:v>
                </c:pt>
                <c:pt idx="11">
                  <c:v>2.04</c:v>
                </c:pt>
                <c:pt idx="12">
                  <c:v>2.02</c:v>
                </c:pt>
              </c:numCache>
            </c:numRef>
          </c:xVal>
          <c:yVal>
            <c:numRef>
              <c:f>'EPV3'!$B$2:$B$14</c:f>
              <c:numCache>
                <c:formatCode>General</c:formatCode>
                <c:ptCount val="13"/>
                <c:pt idx="0">
                  <c:v>0.05</c:v>
                </c:pt>
                <c:pt idx="1">
                  <c:v>0.07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0.18</c:v>
                </c:pt>
                <c:pt idx="8">
                  <c:v>0.2</c:v>
                </c:pt>
                <c:pt idx="9">
                  <c:v>0.2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73136"/>
        <c:axId val="370874816"/>
      </c:scatterChart>
      <c:valAx>
        <c:axId val="37087313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74816"/>
        <c:crosses val="autoZero"/>
        <c:crossBetween val="midCat"/>
      </c:valAx>
      <c:valAx>
        <c:axId val="3708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</a:t>
            </a:r>
            <a:endParaRPr lang="en-US" altLang="zh-CN"/>
          </a:p>
        </c:rich>
      </c:tx>
      <c:layout>
        <c:manualLayout>
          <c:xMode val="edge"/>
          <c:yMode val="edge"/>
          <c:x val="0.484518449257308"/>
          <c:y val="0.03960161252074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'EPV3'!$C$2:$C$14</c:f>
              <c:numCache>
                <c:formatCode>General</c:formatCode>
                <c:ptCount val="13"/>
                <c:pt idx="0">
                  <c:v>4.84</c:v>
                </c:pt>
                <c:pt idx="1">
                  <c:v>4.82</c:v>
                </c:pt>
                <c:pt idx="2">
                  <c:v>4.8</c:v>
                </c:pt>
                <c:pt idx="3">
                  <c:v>4.76</c:v>
                </c:pt>
                <c:pt idx="4">
                  <c:v>4.74</c:v>
                </c:pt>
                <c:pt idx="5">
                  <c:v>4.66</c:v>
                </c:pt>
                <c:pt idx="6">
                  <c:v>4.62</c:v>
                </c:pt>
                <c:pt idx="7">
                  <c:v>4.56</c:v>
                </c:pt>
                <c:pt idx="8">
                  <c:v>3.78</c:v>
                </c:pt>
                <c:pt idx="9">
                  <c:v>2.9</c:v>
                </c:pt>
                <c:pt idx="10">
                  <c:v>2.14</c:v>
                </c:pt>
                <c:pt idx="11">
                  <c:v>2.04</c:v>
                </c:pt>
                <c:pt idx="12">
                  <c:v>2.02</c:v>
                </c:pt>
              </c:numCache>
            </c:numRef>
          </c:xVal>
          <c:yVal>
            <c:numRef>
              <c:f>'EPV3'!$D$2:$D$14</c:f>
              <c:numCache>
                <c:formatCode>General</c:formatCode>
                <c:ptCount val="13"/>
                <c:pt idx="0">
                  <c:v>0.242</c:v>
                </c:pt>
                <c:pt idx="1">
                  <c:v>0.3374</c:v>
                </c:pt>
                <c:pt idx="2">
                  <c:v>0.384</c:v>
                </c:pt>
                <c:pt idx="3">
                  <c:v>0.4284</c:v>
                </c:pt>
                <c:pt idx="4">
                  <c:v>0.474</c:v>
                </c:pt>
                <c:pt idx="5">
                  <c:v>0.6058</c:v>
                </c:pt>
                <c:pt idx="6">
                  <c:v>0.693</c:v>
                </c:pt>
                <c:pt idx="7">
                  <c:v>0.8208</c:v>
                </c:pt>
                <c:pt idx="8">
                  <c:v>0.756</c:v>
                </c:pt>
                <c:pt idx="9">
                  <c:v>0.58</c:v>
                </c:pt>
                <c:pt idx="10">
                  <c:v>0.4494</c:v>
                </c:pt>
                <c:pt idx="11">
                  <c:v>0.4284</c:v>
                </c:pt>
                <c:pt idx="12">
                  <c:v>0.4242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19307"/>
        <c:axId val="605535065"/>
      </c:scatterChart>
      <c:valAx>
        <c:axId val="6838193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35065"/>
        <c:crosses val="autoZero"/>
        <c:crossBetween val="midCat"/>
      </c:valAx>
      <c:valAx>
        <c:axId val="6055350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8193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</a:t>
            </a:r>
            <a:endParaRPr lang="en-US" altLang="zh-CN"/>
          </a:p>
        </c:rich>
      </c:tx>
      <c:layout>
        <c:manualLayout>
          <c:xMode val="edge"/>
          <c:yMode val="edge"/>
          <c:x val="0.484518449257308"/>
          <c:y val="0.03960161252074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'EPV3'!$C$2:$C$14</c:f>
              <c:numCache>
                <c:formatCode>General</c:formatCode>
                <c:ptCount val="13"/>
                <c:pt idx="0">
                  <c:v>4.84</c:v>
                </c:pt>
                <c:pt idx="1">
                  <c:v>4.82</c:v>
                </c:pt>
                <c:pt idx="2">
                  <c:v>4.8</c:v>
                </c:pt>
                <c:pt idx="3">
                  <c:v>4.76</c:v>
                </c:pt>
                <c:pt idx="4">
                  <c:v>4.74</c:v>
                </c:pt>
                <c:pt idx="5">
                  <c:v>4.66</c:v>
                </c:pt>
                <c:pt idx="6">
                  <c:v>4.62</c:v>
                </c:pt>
                <c:pt idx="7">
                  <c:v>4.56</c:v>
                </c:pt>
                <c:pt idx="8">
                  <c:v>3.78</c:v>
                </c:pt>
                <c:pt idx="9">
                  <c:v>2.9</c:v>
                </c:pt>
                <c:pt idx="10">
                  <c:v>2.14</c:v>
                </c:pt>
                <c:pt idx="11">
                  <c:v>2.04</c:v>
                </c:pt>
                <c:pt idx="12">
                  <c:v>2.02</c:v>
                </c:pt>
              </c:numCache>
            </c:numRef>
          </c:xVal>
          <c:yVal>
            <c:numRef>
              <c:f>'EPV3'!$D$2:$D$14</c:f>
              <c:numCache>
                <c:formatCode>General</c:formatCode>
                <c:ptCount val="13"/>
                <c:pt idx="0">
                  <c:v>0.242</c:v>
                </c:pt>
                <c:pt idx="1">
                  <c:v>0.3374</c:v>
                </c:pt>
                <c:pt idx="2">
                  <c:v>0.384</c:v>
                </c:pt>
                <c:pt idx="3">
                  <c:v>0.4284</c:v>
                </c:pt>
                <c:pt idx="4">
                  <c:v>0.474</c:v>
                </c:pt>
                <c:pt idx="5">
                  <c:v>0.6058</c:v>
                </c:pt>
                <c:pt idx="6">
                  <c:v>0.693</c:v>
                </c:pt>
                <c:pt idx="7">
                  <c:v>0.8208</c:v>
                </c:pt>
                <c:pt idx="8">
                  <c:v>0.756</c:v>
                </c:pt>
                <c:pt idx="9">
                  <c:v>0.58</c:v>
                </c:pt>
                <c:pt idx="10">
                  <c:v>0.4494</c:v>
                </c:pt>
                <c:pt idx="11">
                  <c:v>0.4284</c:v>
                </c:pt>
                <c:pt idx="12">
                  <c:v>0.4242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19307"/>
        <c:axId val="605535065"/>
      </c:scatterChart>
      <c:valAx>
        <c:axId val="6838193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35065"/>
        <c:crosses val="autoZero"/>
        <c:crossBetween val="midCat"/>
      </c:valAx>
      <c:valAx>
        <c:axId val="6055350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8193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LED!$A$2:$A$20</c:f>
              <c:numCache>
                <c:formatCode>General</c:formatCode>
                <c:ptCount val="19"/>
                <c:pt idx="0">
                  <c:v>2</c:v>
                </c:pt>
                <c:pt idx="1">
                  <c:v>2.04</c:v>
                </c:pt>
                <c:pt idx="2">
                  <c:v>2.07</c:v>
                </c:pt>
                <c:pt idx="3">
                  <c:v>2.09</c:v>
                </c:pt>
                <c:pt idx="4">
                  <c:v>2.12</c:v>
                </c:pt>
                <c:pt idx="5">
                  <c:v>2.14</c:v>
                </c:pt>
                <c:pt idx="6">
                  <c:v>2.17</c:v>
                </c:pt>
                <c:pt idx="7">
                  <c:v>2.2</c:v>
                </c:pt>
                <c:pt idx="8">
                  <c:v>2.22</c:v>
                </c:pt>
                <c:pt idx="9">
                  <c:v>2.24</c:v>
                </c:pt>
                <c:pt idx="11">
                  <c:v>1.74</c:v>
                </c:pt>
                <c:pt idx="12">
                  <c:v>1.88</c:v>
                </c:pt>
                <c:pt idx="13">
                  <c:v>1.9</c:v>
                </c:pt>
                <c:pt idx="14">
                  <c:v>1.97</c:v>
                </c:pt>
                <c:pt idx="15">
                  <c:v>-1.74</c:v>
                </c:pt>
                <c:pt idx="16">
                  <c:v>-1.88</c:v>
                </c:pt>
                <c:pt idx="17">
                  <c:v>-1.9</c:v>
                </c:pt>
                <c:pt idx="18">
                  <c:v>-1.97</c:v>
                </c:pt>
              </c:numCache>
            </c:numRef>
          </c:xVal>
          <c:yVal>
            <c:numRef>
              <c:f>LED!$B$2:$B$20</c:f>
              <c:numCache>
                <c:formatCode>General</c:formatCode>
                <c:ptCount val="19"/>
                <c:pt idx="0">
                  <c:v>0.098</c:v>
                </c:pt>
                <c:pt idx="1">
                  <c:v>0.123</c:v>
                </c:pt>
                <c:pt idx="2">
                  <c:v>0.152</c:v>
                </c:pt>
                <c:pt idx="3">
                  <c:v>0.175</c:v>
                </c:pt>
                <c:pt idx="4">
                  <c:v>0.205</c:v>
                </c:pt>
                <c:pt idx="5">
                  <c:v>0.223</c:v>
                </c:pt>
                <c:pt idx="6">
                  <c:v>0.254</c:v>
                </c:pt>
                <c:pt idx="7">
                  <c:v>0.283</c:v>
                </c:pt>
                <c:pt idx="8">
                  <c:v>0.307</c:v>
                </c:pt>
                <c:pt idx="9">
                  <c:v>0.327</c:v>
                </c:pt>
                <c:pt idx="11">
                  <c:v>0.001</c:v>
                </c:pt>
                <c:pt idx="12">
                  <c:v>0.023</c:v>
                </c:pt>
                <c:pt idx="13">
                  <c:v>0.053</c:v>
                </c:pt>
                <c:pt idx="14">
                  <c:v>0.072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33672"/>
        <c:axId val="559296324"/>
      </c:scatterChart>
      <c:valAx>
        <c:axId val="18013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296324"/>
        <c:crosses val="autoZero"/>
        <c:crossBetween val="midCat"/>
      </c:valAx>
      <c:valAx>
        <c:axId val="5592963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13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LED!$E$2:$E$20</c:f>
              <c:numCache>
                <c:formatCode>General</c:formatCode>
                <c:ptCount val="19"/>
                <c:pt idx="0">
                  <c:v>0.26</c:v>
                </c:pt>
                <c:pt idx="1">
                  <c:v>0.3</c:v>
                </c:pt>
                <c:pt idx="2">
                  <c:v>0.33</c:v>
                </c:pt>
                <c:pt idx="3">
                  <c:v>0.35</c:v>
                </c:pt>
                <c:pt idx="4">
                  <c:v>0.38</c:v>
                </c:pt>
                <c:pt idx="5">
                  <c:v>0.4</c:v>
                </c:pt>
                <c:pt idx="6">
                  <c:v>0.43</c:v>
                </c:pt>
                <c:pt idx="7">
                  <c:v>0.46</c:v>
                </c:pt>
                <c:pt idx="8">
                  <c:v>0.48</c:v>
                </c:pt>
                <c:pt idx="9">
                  <c:v>0.5</c:v>
                </c:pt>
                <c:pt idx="10">
                  <c:v>0.01</c:v>
                </c:pt>
                <c:pt idx="11">
                  <c:v>0</c:v>
                </c:pt>
                <c:pt idx="12">
                  <c:v>0.14</c:v>
                </c:pt>
                <c:pt idx="13">
                  <c:v>0.16</c:v>
                </c:pt>
                <c:pt idx="14">
                  <c:v>0.23</c:v>
                </c:pt>
                <c:pt idx="15">
                  <c:v>-3.48</c:v>
                </c:pt>
                <c:pt idx="16">
                  <c:v>-3.62</c:v>
                </c:pt>
                <c:pt idx="17">
                  <c:v>-3.64</c:v>
                </c:pt>
                <c:pt idx="18">
                  <c:v>-3.71</c:v>
                </c:pt>
              </c:numCache>
            </c:numRef>
          </c:xVal>
          <c:yVal>
            <c:numRef>
              <c:f>LED!$F$2:$F$20</c:f>
              <c:numCache>
                <c:formatCode>General</c:formatCode>
                <c:ptCount val="19"/>
                <c:pt idx="0">
                  <c:v>0.098</c:v>
                </c:pt>
                <c:pt idx="1">
                  <c:v>0.123</c:v>
                </c:pt>
                <c:pt idx="2">
                  <c:v>0.152</c:v>
                </c:pt>
                <c:pt idx="3">
                  <c:v>0.175</c:v>
                </c:pt>
                <c:pt idx="4">
                  <c:v>0.205</c:v>
                </c:pt>
                <c:pt idx="5">
                  <c:v>0.223</c:v>
                </c:pt>
                <c:pt idx="6">
                  <c:v>0.254</c:v>
                </c:pt>
                <c:pt idx="7">
                  <c:v>0.283</c:v>
                </c:pt>
                <c:pt idx="8">
                  <c:v>0.307</c:v>
                </c:pt>
                <c:pt idx="9">
                  <c:v>0.327</c:v>
                </c:pt>
                <c:pt idx="10">
                  <c:v>0</c:v>
                </c:pt>
                <c:pt idx="11">
                  <c:v>0.001</c:v>
                </c:pt>
                <c:pt idx="12">
                  <c:v>0.023</c:v>
                </c:pt>
                <c:pt idx="13">
                  <c:v>0.053</c:v>
                </c:pt>
                <c:pt idx="14">
                  <c:v>0.072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16630"/>
        <c:axId val="583793910"/>
      </c:scatterChart>
      <c:valAx>
        <c:axId val="4459166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793910"/>
        <c:crosses val="autoZero"/>
        <c:crossBetween val="midCat"/>
      </c:valAx>
      <c:valAx>
        <c:axId val="583793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9166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5860542335362"/>
          <c:y val="0.2827804107424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89671881489686"/>
          <c:y val="0.187810383747178"/>
          <c:w val="0.939083483317181"/>
          <c:h val="0.719277652370203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LED!$P$2:$P$20</c:f>
              <c:numCache>
                <c:formatCode>General</c:formatCode>
                <c:ptCount val="19"/>
                <c:pt idx="0">
                  <c:v>-1.91</c:v>
                </c:pt>
                <c:pt idx="1">
                  <c:v>-1.84</c:v>
                </c:pt>
                <c:pt idx="2">
                  <c:v>-1.82</c:v>
                </c:pt>
                <c:pt idx="3">
                  <c:v>-1.68</c:v>
                </c:pt>
                <c:pt idx="4">
                  <c:v>1.8</c:v>
                </c:pt>
                <c:pt idx="5">
                  <c:v>1.81</c:v>
                </c:pt>
                <c:pt idx="6">
                  <c:v>1.94</c:v>
                </c:pt>
                <c:pt idx="7">
                  <c:v>1.96</c:v>
                </c:pt>
                <c:pt idx="8">
                  <c:v>2.03</c:v>
                </c:pt>
                <c:pt idx="9">
                  <c:v>2.06</c:v>
                </c:pt>
                <c:pt idx="10">
                  <c:v>2.1</c:v>
                </c:pt>
                <c:pt idx="11">
                  <c:v>2.13</c:v>
                </c:pt>
                <c:pt idx="12">
                  <c:v>2.15</c:v>
                </c:pt>
                <c:pt idx="13">
                  <c:v>2.18</c:v>
                </c:pt>
                <c:pt idx="14">
                  <c:v>2.2</c:v>
                </c:pt>
                <c:pt idx="15">
                  <c:v>2.23</c:v>
                </c:pt>
                <c:pt idx="16">
                  <c:v>2.26</c:v>
                </c:pt>
                <c:pt idx="17">
                  <c:v>2.28</c:v>
                </c:pt>
                <c:pt idx="18">
                  <c:v>2.3</c:v>
                </c:pt>
              </c:numCache>
            </c:numRef>
          </c:xVal>
          <c:yVal>
            <c:numRef>
              <c:f>LED!$Q$2:$Q$20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0.001</c:v>
                </c:pt>
                <c:pt idx="5">
                  <c:v>0</c:v>
                </c:pt>
                <c:pt idx="6">
                  <c:v>0.023</c:v>
                </c:pt>
                <c:pt idx="7">
                  <c:v>0.053</c:v>
                </c:pt>
                <c:pt idx="8">
                  <c:v>0.072</c:v>
                </c:pt>
                <c:pt idx="9">
                  <c:v>0.098</c:v>
                </c:pt>
                <c:pt idx="10">
                  <c:v>0.123</c:v>
                </c:pt>
                <c:pt idx="11">
                  <c:v>0.152</c:v>
                </c:pt>
                <c:pt idx="12">
                  <c:v>0.175</c:v>
                </c:pt>
                <c:pt idx="13">
                  <c:v>0.205</c:v>
                </c:pt>
                <c:pt idx="14">
                  <c:v>0.223</c:v>
                </c:pt>
                <c:pt idx="15">
                  <c:v>0.254</c:v>
                </c:pt>
                <c:pt idx="16">
                  <c:v>0.283</c:v>
                </c:pt>
                <c:pt idx="17">
                  <c:v>0.307</c:v>
                </c:pt>
                <c:pt idx="18">
                  <c:v>0.327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846795"/>
        <c:axId val="118921394"/>
      </c:scatterChart>
      <c:valAx>
        <c:axId val="5818467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921394"/>
        <c:crosses val="autoZero"/>
        <c:crossBetween val="midCat"/>
      </c:valAx>
      <c:valAx>
        <c:axId val="118921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8467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LED!$S$2:$S$20</c:f>
              <c:numCache>
                <c:formatCode>General</c:formatCode>
                <c:ptCount val="19"/>
                <c:pt idx="0">
                  <c:v>-0.11</c:v>
                </c:pt>
                <c:pt idx="1">
                  <c:v>-0.04</c:v>
                </c:pt>
                <c:pt idx="2">
                  <c:v>1.74</c:v>
                </c:pt>
                <c:pt idx="3">
                  <c:v>1.88</c:v>
                </c:pt>
                <c:pt idx="4">
                  <c:v>1.9</c:v>
                </c:pt>
                <c:pt idx="5">
                  <c:v>1.97</c:v>
                </c:pt>
                <c:pt idx="6">
                  <c:v>2</c:v>
                </c:pt>
                <c:pt idx="7">
                  <c:v>2.04</c:v>
                </c:pt>
                <c:pt idx="8">
                  <c:v>2.07</c:v>
                </c:pt>
                <c:pt idx="9">
                  <c:v>2.09</c:v>
                </c:pt>
                <c:pt idx="10">
                  <c:v>2.12</c:v>
                </c:pt>
                <c:pt idx="11">
                  <c:v>2.14</c:v>
                </c:pt>
                <c:pt idx="12">
                  <c:v>2.17</c:v>
                </c:pt>
                <c:pt idx="13">
                  <c:v>2.2</c:v>
                </c:pt>
                <c:pt idx="14">
                  <c:v>2.22</c:v>
                </c:pt>
                <c:pt idx="15">
                  <c:v>2.24</c:v>
                </c:pt>
              </c:numCache>
            </c:numRef>
          </c:xVal>
          <c:yVal>
            <c:numRef>
              <c:f>LED!$T$2:$T$20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0.023</c:v>
                </c:pt>
                <c:pt idx="4">
                  <c:v>0.053</c:v>
                </c:pt>
                <c:pt idx="5">
                  <c:v>0.072</c:v>
                </c:pt>
                <c:pt idx="6">
                  <c:v>0.098</c:v>
                </c:pt>
                <c:pt idx="7">
                  <c:v>0.123</c:v>
                </c:pt>
                <c:pt idx="8">
                  <c:v>0.152</c:v>
                </c:pt>
                <c:pt idx="9">
                  <c:v>0.175</c:v>
                </c:pt>
                <c:pt idx="10">
                  <c:v>0.205</c:v>
                </c:pt>
                <c:pt idx="11">
                  <c:v>0.223</c:v>
                </c:pt>
                <c:pt idx="12">
                  <c:v>0.254</c:v>
                </c:pt>
                <c:pt idx="13">
                  <c:v>0.283</c:v>
                </c:pt>
                <c:pt idx="14">
                  <c:v>0.307</c:v>
                </c:pt>
                <c:pt idx="15">
                  <c:v>0.327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13928"/>
        <c:axId val="290528215"/>
      </c:scatterChart>
      <c:valAx>
        <c:axId val="17431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528215"/>
        <c:crosses val="autoZero"/>
        <c:crossBetween val="midCat"/>
      </c:valAx>
      <c:valAx>
        <c:axId val="290528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31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attemp1!$F$1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attemp1!$E$9:$E$15</c:f>
              <c:numCache>
                <c:formatCode>General</c:formatCode>
                <c:ptCount val="7"/>
                <c:pt idx="0">
                  <c:v>2.55</c:v>
                </c:pt>
                <c:pt idx="1">
                  <c:v>2.23</c:v>
                </c:pt>
                <c:pt idx="2">
                  <c:v>1.601</c:v>
                </c:pt>
                <c:pt idx="3">
                  <c:v>1.044</c:v>
                </c:pt>
                <c:pt idx="4">
                  <c:v>0.696</c:v>
                </c:pt>
                <c:pt idx="5">
                  <c:v>0.395</c:v>
                </c:pt>
                <c:pt idx="6">
                  <c:v>0.369</c:v>
                </c:pt>
              </c:numCache>
            </c:numRef>
          </c:xVal>
          <c:yVal>
            <c:numRef>
              <c:f>attemp1!$F$9:$F$15</c:f>
              <c:numCache>
                <c:formatCode>General</c:formatCode>
                <c:ptCount val="7"/>
                <c:pt idx="0">
                  <c:v>0.05865</c:v>
                </c:pt>
                <c:pt idx="1">
                  <c:v>0.05575</c:v>
                </c:pt>
                <c:pt idx="2">
                  <c:v>0.043227</c:v>
                </c:pt>
                <c:pt idx="3">
                  <c:v>0.027144</c:v>
                </c:pt>
                <c:pt idx="4">
                  <c:v>0.019488</c:v>
                </c:pt>
                <c:pt idx="5">
                  <c:v>0.012245</c:v>
                </c:pt>
                <c:pt idx="6">
                  <c:v>0.010701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98656"/>
        <c:axId val="370414704"/>
      </c:scatterChart>
      <c:valAx>
        <c:axId val="3703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414704"/>
        <c:crosses val="autoZero"/>
        <c:crossBetween val="midCat"/>
      </c:valAx>
      <c:valAx>
        <c:axId val="3704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3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blue!$D$2:$D$14</c:f>
              <c:numCache>
                <c:formatCode>General</c:formatCode>
                <c:ptCount val="13"/>
                <c:pt idx="0">
                  <c:v>2.05</c:v>
                </c:pt>
                <c:pt idx="1">
                  <c:v>2.1</c:v>
                </c:pt>
                <c:pt idx="2">
                  <c:v>2.14</c:v>
                </c:pt>
                <c:pt idx="3">
                  <c:v>2.2</c:v>
                </c:pt>
                <c:pt idx="4">
                  <c:v>2.25</c:v>
                </c:pt>
                <c:pt idx="5">
                  <c:v>2.32</c:v>
                </c:pt>
                <c:pt idx="6">
                  <c:v>2.37</c:v>
                </c:pt>
                <c:pt idx="7">
                  <c:v>2.39</c:v>
                </c:pt>
                <c:pt idx="8">
                  <c:v>2.5</c:v>
                </c:pt>
                <c:pt idx="9">
                  <c:v>2.59</c:v>
                </c:pt>
                <c:pt idx="10">
                  <c:v>2.75</c:v>
                </c:pt>
                <c:pt idx="11">
                  <c:v>2.87</c:v>
                </c:pt>
                <c:pt idx="12">
                  <c:v>2.95</c:v>
                </c:pt>
              </c:numCache>
            </c:numRef>
          </c:xVal>
          <c:yVal>
            <c:numRef>
              <c:f>blue!$E$2:$E$14</c:f>
              <c:numCache>
                <c:formatCode>General</c:formatCode>
                <c:ptCount val="13"/>
                <c:pt idx="0">
                  <c:v>0.098</c:v>
                </c:pt>
                <c:pt idx="1">
                  <c:v>0.121</c:v>
                </c:pt>
                <c:pt idx="2">
                  <c:v>0.139</c:v>
                </c:pt>
                <c:pt idx="3">
                  <c:v>0.176</c:v>
                </c:pt>
                <c:pt idx="4">
                  <c:v>0.208</c:v>
                </c:pt>
                <c:pt idx="5">
                  <c:v>0.25</c:v>
                </c:pt>
                <c:pt idx="6">
                  <c:v>0.286</c:v>
                </c:pt>
                <c:pt idx="7">
                  <c:v>0.304</c:v>
                </c:pt>
                <c:pt idx="8">
                  <c:v>0.387</c:v>
                </c:pt>
                <c:pt idx="9">
                  <c:v>0.46</c:v>
                </c:pt>
                <c:pt idx="10">
                  <c:v>0.593</c:v>
                </c:pt>
                <c:pt idx="11">
                  <c:v>0.696</c:v>
                </c:pt>
                <c:pt idx="12">
                  <c:v>0.77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624793"/>
        <c:axId val="543837290"/>
      </c:scatterChart>
      <c:valAx>
        <c:axId val="9936247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837290"/>
        <c:crosses val="autoZero"/>
        <c:crossBetween val="midCat"/>
      </c:valAx>
      <c:valAx>
        <c:axId val="5438372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62479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blue!$A$3:$A$13</c:f>
              <c:numCache>
                <c:formatCode>General</c:formatCode>
                <c:ptCount val="11"/>
                <c:pt idx="0">
                  <c:v>2.46</c:v>
                </c:pt>
                <c:pt idx="1">
                  <c:v>2.6</c:v>
                </c:pt>
                <c:pt idx="2">
                  <c:v>2.64</c:v>
                </c:pt>
                <c:pt idx="3">
                  <c:v>2.74</c:v>
                </c:pt>
                <c:pt idx="4">
                  <c:v>2.78</c:v>
                </c:pt>
                <c:pt idx="5">
                  <c:v>2.81</c:v>
                </c:pt>
                <c:pt idx="6">
                  <c:v>2.86</c:v>
                </c:pt>
                <c:pt idx="7">
                  <c:v>2.89</c:v>
                </c:pt>
                <c:pt idx="8">
                  <c:v>2.94</c:v>
                </c:pt>
                <c:pt idx="9">
                  <c:v>2.96</c:v>
                </c:pt>
                <c:pt idx="10">
                  <c:v>3</c:v>
                </c:pt>
              </c:numCache>
            </c:numRef>
          </c:xVal>
          <c:yVal>
            <c:numRef>
              <c:f>blue!$B$3:$B$13</c:f>
              <c:numCache>
                <c:formatCode>General</c:formatCode>
                <c:ptCount val="11"/>
                <c:pt idx="0">
                  <c:v>0.002</c:v>
                </c:pt>
                <c:pt idx="1">
                  <c:v>0.027</c:v>
                </c:pt>
                <c:pt idx="2">
                  <c:v>0.051</c:v>
                </c:pt>
                <c:pt idx="3">
                  <c:v>0.098</c:v>
                </c:pt>
                <c:pt idx="4">
                  <c:v>0.118</c:v>
                </c:pt>
                <c:pt idx="5">
                  <c:v>0.136</c:v>
                </c:pt>
                <c:pt idx="6">
                  <c:v>0.177</c:v>
                </c:pt>
                <c:pt idx="7">
                  <c:v>0.198</c:v>
                </c:pt>
                <c:pt idx="8">
                  <c:v>0.236</c:v>
                </c:pt>
                <c:pt idx="9">
                  <c:v>0.25</c:v>
                </c:pt>
                <c:pt idx="10">
                  <c:v>0.273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68395"/>
        <c:axId val="477630867"/>
      </c:scatterChart>
      <c:valAx>
        <c:axId val="9172683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630867"/>
        <c:crosses val="autoZero"/>
        <c:crossBetween val="midCat"/>
      </c:valAx>
      <c:valAx>
        <c:axId val="4776308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2683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blue!$G$3:$G$9</c:f>
              <c:numCache>
                <c:formatCode>General</c:formatCode>
                <c:ptCount val="7"/>
                <c:pt idx="0">
                  <c:v>1.72</c:v>
                </c:pt>
                <c:pt idx="1">
                  <c:v>1.89</c:v>
                </c:pt>
                <c:pt idx="2">
                  <c:v>1.98</c:v>
                </c:pt>
                <c:pt idx="3">
                  <c:v>2.1</c:v>
                </c:pt>
                <c:pt idx="4">
                  <c:v>2.22</c:v>
                </c:pt>
                <c:pt idx="5">
                  <c:v>2.34</c:v>
                </c:pt>
                <c:pt idx="6">
                  <c:v>2.42</c:v>
                </c:pt>
              </c:numCache>
            </c:numRef>
          </c:xVal>
          <c:yVal>
            <c:numRef>
              <c:f>blue!$H$3:$H$9</c:f>
              <c:numCache>
                <c:formatCode>General</c:formatCode>
                <c:ptCount val="7"/>
                <c:pt idx="0">
                  <c:v>0.002</c:v>
                </c:pt>
                <c:pt idx="1">
                  <c:v>0.036</c:v>
                </c:pt>
                <c:pt idx="2">
                  <c:v>0.067</c:v>
                </c:pt>
                <c:pt idx="3">
                  <c:v>0.125</c:v>
                </c:pt>
                <c:pt idx="4">
                  <c:v>0.191</c:v>
                </c:pt>
                <c:pt idx="5">
                  <c:v>0.267</c:v>
                </c:pt>
                <c:pt idx="6">
                  <c:v>0.321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98847"/>
        <c:axId val="665198760"/>
      </c:scatterChart>
      <c:valAx>
        <c:axId val="18249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198760"/>
        <c:crosses val="autoZero"/>
        <c:crossBetween val="midCat"/>
      </c:valAx>
      <c:valAx>
        <c:axId val="66519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49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attemp1!$E$8:$E$15</c:f>
              <c:numCache>
                <c:formatCode>General</c:formatCode>
                <c:ptCount val="8"/>
                <c:pt idx="0">
                  <c:v>3.24</c:v>
                </c:pt>
                <c:pt idx="1">
                  <c:v>2.55</c:v>
                </c:pt>
                <c:pt idx="2">
                  <c:v>2.23</c:v>
                </c:pt>
                <c:pt idx="3">
                  <c:v>1.601</c:v>
                </c:pt>
                <c:pt idx="4">
                  <c:v>1.044</c:v>
                </c:pt>
                <c:pt idx="5">
                  <c:v>0.696</c:v>
                </c:pt>
                <c:pt idx="6">
                  <c:v>0.395</c:v>
                </c:pt>
                <c:pt idx="7">
                  <c:v>0.369</c:v>
                </c:pt>
              </c:numCache>
            </c:numRef>
          </c:xVal>
          <c:yVal>
            <c:numRef>
              <c:f>attemp1!$F$8:$F$15</c:f>
              <c:numCache>
                <c:formatCode>General</c:formatCode>
                <c:ptCount val="8"/>
                <c:pt idx="0">
                  <c:v>0.081</c:v>
                </c:pt>
                <c:pt idx="1">
                  <c:v>0.05865</c:v>
                </c:pt>
                <c:pt idx="2">
                  <c:v>0.05575</c:v>
                </c:pt>
                <c:pt idx="3">
                  <c:v>0.043227</c:v>
                </c:pt>
                <c:pt idx="4">
                  <c:v>0.027144</c:v>
                </c:pt>
                <c:pt idx="5">
                  <c:v>0.019488</c:v>
                </c:pt>
                <c:pt idx="6">
                  <c:v>0.012245</c:v>
                </c:pt>
                <c:pt idx="7">
                  <c:v>0.010701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6191"/>
        <c:axId val="802926112"/>
      </c:scatterChart>
      <c:valAx>
        <c:axId val="3469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926112"/>
        <c:crosses val="autoZero"/>
        <c:crossBetween val="midCat"/>
      </c:valAx>
      <c:valAx>
        <c:axId val="8029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9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attemp1!$A$2:$A$8</c:f>
              <c:numCache>
                <c:formatCode>General</c:formatCode>
                <c:ptCount val="7"/>
                <c:pt idx="0">
                  <c:v>2.55</c:v>
                </c:pt>
                <c:pt idx="1">
                  <c:v>2.23</c:v>
                </c:pt>
                <c:pt idx="2">
                  <c:v>1.601</c:v>
                </c:pt>
                <c:pt idx="3">
                  <c:v>1.044</c:v>
                </c:pt>
                <c:pt idx="4">
                  <c:v>0.696</c:v>
                </c:pt>
                <c:pt idx="5">
                  <c:v>0.395</c:v>
                </c:pt>
                <c:pt idx="6">
                  <c:v>0.369</c:v>
                </c:pt>
              </c:numCache>
            </c:numRef>
          </c:xVal>
          <c:yVal>
            <c:numRef>
              <c:f>attemp1!$B$2:$B$8</c:f>
              <c:numCache>
                <c:formatCode>General</c:formatCode>
                <c:ptCount val="7"/>
                <c:pt idx="0">
                  <c:v>0.023</c:v>
                </c:pt>
                <c:pt idx="1">
                  <c:v>0.025</c:v>
                </c:pt>
                <c:pt idx="2">
                  <c:v>0.027</c:v>
                </c:pt>
                <c:pt idx="3">
                  <c:v>0.026</c:v>
                </c:pt>
                <c:pt idx="4">
                  <c:v>0.028</c:v>
                </c:pt>
                <c:pt idx="5">
                  <c:v>0.031</c:v>
                </c:pt>
                <c:pt idx="6">
                  <c:v>0.029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65599"/>
        <c:axId val="772310192"/>
      </c:scatterChart>
      <c:valAx>
        <c:axId val="3016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310192"/>
        <c:crosses val="autoZero"/>
        <c:crossBetween val="midCat"/>
      </c:valAx>
      <c:valAx>
        <c:axId val="7723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Sheet4!$L$2:$L$10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Sheet4!$M$2:$M$10</c:f>
              <c:numCache>
                <c:formatCode>General</c:formatCode>
                <c:ptCount val="9"/>
                <c:pt idx="0">
                  <c:v>0.28032</c:v>
                </c:pt>
                <c:pt idx="1">
                  <c:v>0.3417</c:v>
                </c:pt>
                <c:pt idx="2">
                  <c:v>0.3456</c:v>
                </c:pt>
                <c:pt idx="3">
                  <c:v>0.27504</c:v>
                </c:pt>
                <c:pt idx="4">
                  <c:v>0.2336</c:v>
                </c:pt>
                <c:pt idx="5">
                  <c:v>0.14809</c:v>
                </c:pt>
                <c:pt idx="6">
                  <c:v>0.082859</c:v>
                </c:pt>
                <c:pt idx="7">
                  <c:v>0.028656</c:v>
                </c:pt>
                <c:pt idx="8">
                  <c:v>0.023086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028192"/>
        <c:axId val="802639664"/>
      </c:scatterChart>
      <c:valAx>
        <c:axId val="8030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639664"/>
        <c:crosses val="autoZero"/>
        <c:crossBetween val="midCat"/>
      </c:valAx>
      <c:valAx>
        <c:axId val="8026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0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Sheet4!$H$1:$H$9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Sheet4!$I$1:$I$9</c:f>
              <c:numCache>
                <c:formatCode>General</c:formatCode>
                <c:ptCount val="9"/>
                <c:pt idx="0">
                  <c:v>0.048</c:v>
                </c:pt>
                <c:pt idx="1">
                  <c:v>0.067</c:v>
                </c:pt>
                <c:pt idx="2">
                  <c:v>0.08</c:v>
                </c:pt>
                <c:pt idx="3">
                  <c:v>0.072</c:v>
                </c:pt>
                <c:pt idx="4">
                  <c:v>0.073</c:v>
                </c:pt>
                <c:pt idx="5">
                  <c:v>0.059</c:v>
                </c:pt>
                <c:pt idx="6">
                  <c:v>0.049</c:v>
                </c:pt>
                <c:pt idx="7">
                  <c:v>0.036</c:v>
                </c:pt>
                <c:pt idx="8">
                  <c:v>0.034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30223"/>
        <c:axId val="2137733791"/>
      </c:scatterChart>
      <c:valAx>
        <c:axId val="21377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7733791"/>
        <c:crosses val="autoZero"/>
        <c:crossBetween val="midCat"/>
      </c:valAx>
      <c:valAx>
        <c:axId val="21377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773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Sheet4!$H$1:$H$9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Sheet4!$I$1:$I$9</c:f>
              <c:numCache>
                <c:formatCode>General</c:formatCode>
                <c:ptCount val="9"/>
                <c:pt idx="0">
                  <c:v>0.048</c:v>
                </c:pt>
                <c:pt idx="1">
                  <c:v>0.067</c:v>
                </c:pt>
                <c:pt idx="2">
                  <c:v>0.08</c:v>
                </c:pt>
                <c:pt idx="3">
                  <c:v>0.072</c:v>
                </c:pt>
                <c:pt idx="4">
                  <c:v>0.073</c:v>
                </c:pt>
                <c:pt idx="5">
                  <c:v>0.059</c:v>
                </c:pt>
                <c:pt idx="6">
                  <c:v>0.049</c:v>
                </c:pt>
                <c:pt idx="7">
                  <c:v>0.036</c:v>
                </c:pt>
                <c:pt idx="8">
                  <c:v>0.034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0352"/>
        <c:axId val="301544271"/>
      </c:scatterChart>
      <c:valAx>
        <c:axId val="7565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544271"/>
        <c:crosses val="autoZero"/>
        <c:crossBetween val="midCat"/>
      </c:valAx>
      <c:valAx>
        <c:axId val="3015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59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86796699174794"/>
          <c:y val="0.165764074400827"/>
          <c:w val="0.93942499408604"/>
          <c:h val="0.79769037679015"/>
        </c:manualLayout>
      </c:layout>
      <c:scatterChart>
        <c:scatterStyle val="marker"/>
        <c:varyColors val="0"/>
        <c:ser>
          <c:idx val="0"/>
          <c:order val="0"/>
          <c:tx>
            <c:strRef>
              <c:f>'best one'!$D$1</c:f>
              <c:strCache>
                <c:ptCount val="1"/>
                <c:pt idx="0">
                  <c:v>Lin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'best one'!$C$2:$C$24</c:f>
              <c:numCache>
                <c:formatCode>General</c:formatCode>
                <c:ptCount val="23"/>
                <c:pt idx="0">
                  <c:v>3</c:v>
                </c:pt>
                <c:pt idx="1">
                  <c:v>3.06</c:v>
                </c:pt>
                <c:pt idx="2">
                  <c:v>3.14</c:v>
                </c:pt>
                <c:pt idx="3">
                  <c:v>3.2</c:v>
                </c:pt>
                <c:pt idx="4">
                  <c:v>3.28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3.34</c:v>
                </c:pt>
                <c:pt idx="9">
                  <c:v>3.4</c:v>
                </c:pt>
                <c:pt idx="10">
                  <c:v>4.02</c:v>
                </c:pt>
                <c:pt idx="11">
                  <c:v>4.68</c:v>
                </c:pt>
                <c:pt idx="12">
                  <c:v>5.23</c:v>
                </c:pt>
                <c:pt idx="13">
                  <c:v>5.47</c:v>
                </c:pt>
                <c:pt idx="14">
                  <c:v>5.49</c:v>
                </c:pt>
                <c:pt idx="15">
                  <c:v>5.65</c:v>
                </c:pt>
                <c:pt idx="16">
                  <c:v>5.65</c:v>
                </c:pt>
                <c:pt idx="17">
                  <c:v>5.69</c:v>
                </c:pt>
                <c:pt idx="18">
                  <c:v>5.73</c:v>
                </c:pt>
                <c:pt idx="19">
                  <c:v>5.77</c:v>
                </c:pt>
                <c:pt idx="20">
                  <c:v>5.81</c:v>
                </c:pt>
                <c:pt idx="21">
                  <c:v>5.83</c:v>
                </c:pt>
                <c:pt idx="22">
                  <c:v>5.87</c:v>
                </c:pt>
              </c:numCache>
            </c:numRef>
          </c:xVal>
          <c:yVal>
            <c:numRef>
              <c:f>'best one'!$D$2:$D$24</c:f>
              <c:numCache>
                <c:formatCode>General</c:formatCode>
                <c:ptCount val="23"/>
                <c:pt idx="0">
                  <c:v>0.2068</c:v>
                </c:pt>
                <c:pt idx="1">
                  <c:v>0.2121</c:v>
                </c:pt>
                <c:pt idx="2">
                  <c:v>0.217</c:v>
                </c:pt>
                <c:pt idx="3">
                  <c:v>0.2225</c:v>
                </c:pt>
                <c:pt idx="4">
                  <c:v>0.2272</c:v>
                </c:pt>
                <c:pt idx="5">
                  <c:v>0.2292</c:v>
                </c:pt>
                <c:pt idx="6">
                  <c:v>0.229</c:v>
                </c:pt>
                <c:pt idx="7">
                  <c:v>0.2288</c:v>
                </c:pt>
                <c:pt idx="8">
                  <c:v>0.2322</c:v>
                </c:pt>
                <c:pt idx="9">
                  <c:v>0.2355</c:v>
                </c:pt>
                <c:pt idx="10">
                  <c:v>0.2372</c:v>
                </c:pt>
                <c:pt idx="11">
                  <c:v>0.231</c:v>
                </c:pt>
                <c:pt idx="12">
                  <c:v>0.201</c:v>
                </c:pt>
                <c:pt idx="13">
                  <c:v>0.163</c:v>
                </c:pt>
                <c:pt idx="14">
                  <c:v>0.1557</c:v>
                </c:pt>
                <c:pt idx="15">
                  <c:v>0.1137</c:v>
                </c:pt>
                <c:pt idx="16">
                  <c:v>0.1104</c:v>
                </c:pt>
                <c:pt idx="17">
                  <c:v>0.1034</c:v>
                </c:pt>
                <c:pt idx="18">
                  <c:v>0.0882</c:v>
                </c:pt>
                <c:pt idx="19">
                  <c:v>0.0786</c:v>
                </c:pt>
                <c:pt idx="20">
                  <c:v>0.0612</c:v>
                </c:pt>
                <c:pt idx="21">
                  <c:v>0.0577</c:v>
                </c:pt>
                <c:pt idx="22">
                  <c:v>0.0441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1232"/>
        <c:axId val="535372512"/>
      </c:scatterChart>
      <c:valAx>
        <c:axId val="15362123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372512"/>
        <c:crosses val="autoZero"/>
        <c:crossBetween val="midCat"/>
      </c:valAx>
      <c:valAx>
        <c:axId val="535372512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7609106599819"/>
          <c:y val="0.143228645729146"/>
          <c:w val="0.939541382427879"/>
          <c:h val="0.75123024604921"/>
        </c:manualLayout>
      </c:layout>
      <c:scatterChart>
        <c:scatterStyle val="marker"/>
        <c:varyColors val="0"/>
        <c:ser>
          <c:idx val="0"/>
          <c:order val="0"/>
          <c:tx>
            <c:strRef>
              <c:f>'best one'!$G$1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'best one'!$F$2:$F$24</c:f>
              <c:numCache>
                <c:formatCode>General</c:formatCode>
                <c:ptCount val="23"/>
                <c:pt idx="0">
                  <c:v>3</c:v>
                </c:pt>
                <c:pt idx="1">
                  <c:v>3.06</c:v>
                </c:pt>
                <c:pt idx="2">
                  <c:v>3.14</c:v>
                </c:pt>
                <c:pt idx="3">
                  <c:v>3.2</c:v>
                </c:pt>
                <c:pt idx="4">
                  <c:v>3.28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3.34</c:v>
                </c:pt>
                <c:pt idx="9">
                  <c:v>3.4</c:v>
                </c:pt>
                <c:pt idx="10">
                  <c:v>4.02</c:v>
                </c:pt>
                <c:pt idx="11">
                  <c:v>4.68</c:v>
                </c:pt>
                <c:pt idx="12">
                  <c:v>5.23</c:v>
                </c:pt>
                <c:pt idx="13">
                  <c:v>5.47</c:v>
                </c:pt>
                <c:pt idx="14">
                  <c:v>5.49</c:v>
                </c:pt>
                <c:pt idx="15">
                  <c:v>5.65</c:v>
                </c:pt>
                <c:pt idx="16">
                  <c:v>5.65</c:v>
                </c:pt>
                <c:pt idx="17">
                  <c:v>5.69</c:v>
                </c:pt>
                <c:pt idx="18">
                  <c:v>5.73</c:v>
                </c:pt>
                <c:pt idx="19">
                  <c:v>5.77</c:v>
                </c:pt>
                <c:pt idx="20">
                  <c:v>5.81</c:v>
                </c:pt>
                <c:pt idx="21">
                  <c:v>5.83</c:v>
                </c:pt>
                <c:pt idx="22">
                  <c:v>5.87</c:v>
                </c:pt>
              </c:numCache>
            </c:numRef>
          </c:xVal>
          <c:yVal>
            <c:numRef>
              <c:f>'best one'!$G$2:$G$24</c:f>
              <c:numCache>
                <c:formatCode>General</c:formatCode>
                <c:ptCount val="23"/>
                <c:pt idx="0">
                  <c:v>0.6204</c:v>
                </c:pt>
                <c:pt idx="1">
                  <c:v>0.649026</c:v>
                </c:pt>
                <c:pt idx="2">
                  <c:v>0.68138</c:v>
                </c:pt>
                <c:pt idx="3">
                  <c:v>0.712</c:v>
                </c:pt>
                <c:pt idx="4">
                  <c:v>0.745216</c:v>
                </c:pt>
                <c:pt idx="5">
                  <c:v>0.75636</c:v>
                </c:pt>
                <c:pt idx="6">
                  <c:v>0.7557</c:v>
                </c:pt>
                <c:pt idx="7">
                  <c:v>0.75504</c:v>
                </c:pt>
                <c:pt idx="8">
                  <c:v>0.775548</c:v>
                </c:pt>
                <c:pt idx="9">
                  <c:v>0.8007</c:v>
                </c:pt>
                <c:pt idx="10">
                  <c:v>0.953544</c:v>
                </c:pt>
                <c:pt idx="11">
                  <c:v>1.08108</c:v>
                </c:pt>
                <c:pt idx="12">
                  <c:v>1.05123</c:v>
                </c:pt>
                <c:pt idx="13">
                  <c:v>0.89161</c:v>
                </c:pt>
                <c:pt idx="14">
                  <c:v>0.854793</c:v>
                </c:pt>
                <c:pt idx="15">
                  <c:v>0.642405</c:v>
                </c:pt>
                <c:pt idx="16">
                  <c:v>0.62376</c:v>
                </c:pt>
                <c:pt idx="17">
                  <c:v>0.588346</c:v>
                </c:pt>
                <c:pt idx="18">
                  <c:v>0.505386</c:v>
                </c:pt>
                <c:pt idx="19">
                  <c:v>0.453522</c:v>
                </c:pt>
                <c:pt idx="20">
                  <c:v>0.355572</c:v>
                </c:pt>
                <c:pt idx="21">
                  <c:v>0.336391</c:v>
                </c:pt>
                <c:pt idx="22">
                  <c:v>0.258867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28080"/>
        <c:axId val="370729728"/>
      </c:scatterChart>
      <c:valAx>
        <c:axId val="3707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29728"/>
        <c:crosses val="autoZero"/>
        <c:crossBetween val="midCat"/>
      </c:valAx>
      <c:valAx>
        <c:axId val="3707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9.xml"/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755650</xdr:colOff>
      <xdr:row>10</xdr:row>
      <xdr:rowOff>19050</xdr:rowOff>
    </xdr:from>
    <xdr:to>
      <xdr:col>13</xdr:col>
      <xdr:colOff>374650</xdr:colOff>
      <xdr:row>23</xdr:row>
      <xdr:rowOff>120650</xdr:rowOff>
    </xdr:to>
    <xdr:graphicFrame>
      <xdr:nvGraphicFramePr>
        <xdr:cNvPr id="3" name="图表 2"/>
        <xdr:cNvGraphicFramePr/>
      </xdr:nvGraphicFramePr>
      <xdr:xfrm>
        <a:off x="6623050" y="169545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755650</xdr:colOff>
      <xdr:row>10</xdr:row>
      <xdr:rowOff>19050</xdr:rowOff>
    </xdr:from>
    <xdr:to>
      <xdr:col>13</xdr:col>
      <xdr:colOff>374650</xdr:colOff>
      <xdr:row>23</xdr:row>
      <xdr:rowOff>120650</xdr:rowOff>
    </xdr:to>
    <xdr:graphicFrame>
      <xdr:nvGraphicFramePr>
        <xdr:cNvPr id="3" name="图表 2"/>
        <xdr:cNvGraphicFramePr/>
      </xdr:nvGraphicFramePr>
      <xdr:xfrm>
        <a:off x="6623050" y="169545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5</xdr:row>
      <xdr:rowOff>31750</xdr:rowOff>
    </xdr:from>
    <xdr:to>
      <xdr:col>19</xdr:col>
      <xdr:colOff>641350</xdr:colOff>
      <xdr:row>18</xdr:row>
      <xdr:rowOff>133350</xdr:rowOff>
    </xdr:to>
    <xdr:graphicFrame>
      <xdr:nvGraphicFramePr>
        <xdr:cNvPr id="4" name="图表 3"/>
        <xdr:cNvGraphicFramePr/>
      </xdr:nvGraphicFramePr>
      <xdr:xfrm>
        <a:off x="11931650" y="869950"/>
        <a:ext cx="46355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1</xdr:row>
      <xdr:rowOff>57150</xdr:rowOff>
    </xdr:from>
    <xdr:to>
      <xdr:col>14</xdr:col>
      <xdr:colOff>692150</xdr:colOff>
      <xdr:row>14</xdr:row>
      <xdr:rowOff>158750</xdr:rowOff>
    </xdr:to>
    <xdr:graphicFrame>
      <xdr:nvGraphicFramePr>
        <xdr:cNvPr id="5" name="图表 4"/>
        <xdr:cNvGraphicFramePr/>
      </xdr:nvGraphicFramePr>
      <xdr:xfrm>
        <a:off x="7791450" y="224790"/>
        <a:ext cx="46355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711200</xdr:colOff>
      <xdr:row>12</xdr:row>
      <xdr:rowOff>44450</xdr:rowOff>
    </xdr:from>
    <xdr:to>
      <xdr:col>7</xdr:col>
      <xdr:colOff>330200</xdr:colOff>
      <xdr:row>25</xdr:row>
      <xdr:rowOff>146050</xdr:rowOff>
    </xdr:to>
    <xdr:graphicFrame>
      <xdr:nvGraphicFramePr>
        <xdr:cNvPr id="2" name="图表 1"/>
        <xdr:cNvGraphicFramePr/>
      </xdr:nvGraphicFramePr>
      <xdr:xfrm>
        <a:off x="1549400" y="205613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14</xdr:row>
      <xdr:rowOff>6350</xdr:rowOff>
    </xdr:from>
    <xdr:to>
      <xdr:col>13</xdr:col>
      <xdr:colOff>311150</xdr:colOff>
      <xdr:row>27</xdr:row>
      <xdr:rowOff>107950</xdr:rowOff>
    </xdr:to>
    <xdr:graphicFrame>
      <xdr:nvGraphicFramePr>
        <xdr:cNvPr id="3" name="图表 2"/>
        <xdr:cNvGraphicFramePr/>
      </xdr:nvGraphicFramePr>
      <xdr:xfrm>
        <a:off x="6559550" y="235331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527050</xdr:colOff>
      <xdr:row>9</xdr:row>
      <xdr:rowOff>196850</xdr:rowOff>
    </xdr:from>
    <xdr:to>
      <xdr:col>15</xdr:col>
      <xdr:colOff>146050</xdr:colOff>
      <xdr:row>23</xdr:row>
      <xdr:rowOff>95250</xdr:rowOff>
    </xdr:to>
    <xdr:graphicFrame>
      <xdr:nvGraphicFramePr>
        <xdr:cNvPr id="4" name="图表 3"/>
        <xdr:cNvGraphicFramePr/>
      </xdr:nvGraphicFramePr>
      <xdr:xfrm>
        <a:off x="8070850" y="1676400"/>
        <a:ext cx="4648200" cy="227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767080</xdr:colOff>
      <xdr:row>3</xdr:row>
      <xdr:rowOff>114935</xdr:rowOff>
    </xdr:from>
    <xdr:to>
      <xdr:col>17</xdr:col>
      <xdr:colOff>822960</xdr:colOff>
      <xdr:row>22</xdr:row>
      <xdr:rowOff>38734</xdr:rowOff>
    </xdr:to>
    <xdr:graphicFrame>
      <xdr:nvGraphicFramePr>
        <xdr:cNvPr id="3" name="图表 2"/>
        <xdr:cNvGraphicFramePr/>
      </xdr:nvGraphicFramePr>
      <xdr:xfrm>
        <a:off x="6634480" y="617855"/>
        <a:ext cx="8437880" cy="3108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511810</xdr:colOff>
      <xdr:row>27</xdr:row>
      <xdr:rowOff>64770</xdr:rowOff>
    </xdr:from>
    <xdr:to>
      <xdr:col>14</xdr:col>
      <xdr:colOff>667576</xdr:colOff>
      <xdr:row>47</xdr:row>
      <xdr:rowOff>49470</xdr:rowOff>
    </xdr:to>
    <xdr:graphicFrame>
      <xdr:nvGraphicFramePr>
        <xdr:cNvPr id="4" name="图表 3"/>
        <xdr:cNvGraphicFramePr/>
      </xdr:nvGraphicFramePr>
      <xdr:xfrm>
        <a:off x="4702810" y="4591050"/>
        <a:ext cx="7699375" cy="3336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539750</xdr:colOff>
      <xdr:row>22</xdr:row>
      <xdr:rowOff>83185</xdr:rowOff>
    </xdr:from>
    <xdr:to>
      <xdr:col>14</xdr:col>
      <xdr:colOff>73025</xdr:colOff>
      <xdr:row>47</xdr:row>
      <xdr:rowOff>120650</xdr:rowOff>
    </xdr:to>
    <xdr:graphicFrame>
      <xdr:nvGraphicFramePr>
        <xdr:cNvPr id="2" name="图表 1"/>
        <xdr:cNvGraphicFramePr/>
      </xdr:nvGraphicFramePr>
      <xdr:xfrm>
        <a:off x="5568950" y="3771265"/>
        <a:ext cx="6238875" cy="4228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542290</xdr:colOff>
      <xdr:row>22</xdr:row>
      <xdr:rowOff>80645</xdr:rowOff>
    </xdr:from>
    <xdr:to>
      <xdr:col>21</xdr:col>
      <xdr:colOff>383540</xdr:colOff>
      <xdr:row>46</xdr:row>
      <xdr:rowOff>137160</xdr:rowOff>
    </xdr:to>
    <xdr:graphicFrame>
      <xdr:nvGraphicFramePr>
        <xdr:cNvPr id="3" name="图表 2"/>
        <xdr:cNvGraphicFramePr/>
      </xdr:nvGraphicFramePr>
      <xdr:xfrm>
        <a:off x="12277090" y="3768725"/>
        <a:ext cx="5708650" cy="407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812800</xdr:colOff>
      <xdr:row>5</xdr:row>
      <xdr:rowOff>0</xdr:rowOff>
    </xdr:from>
    <xdr:to>
      <xdr:col>21</xdr:col>
      <xdr:colOff>114300</xdr:colOff>
      <xdr:row>23</xdr:row>
      <xdr:rowOff>120650</xdr:rowOff>
    </xdr:to>
    <xdr:graphicFrame>
      <xdr:nvGraphicFramePr>
        <xdr:cNvPr id="2" name="图表 1"/>
        <xdr:cNvGraphicFramePr/>
      </xdr:nvGraphicFramePr>
      <xdr:xfrm>
        <a:off x="4165600" y="838200"/>
        <a:ext cx="13550900" cy="313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514350</xdr:colOff>
      <xdr:row>12</xdr:row>
      <xdr:rowOff>69215</xdr:rowOff>
    </xdr:from>
    <xdr:to>
      <xdr:col>13</xdr:col>
      <xdr:colOff>292100</xdr:colOff>
      <xdr:row>28</xdr:row>
      <xdr:rowOff>145415</xdr:rowOff>
    </xdr:to>
    <xdr:graphicFrame>
      <xdr:nvGraphicFramePr>
        <xdr:cNvPr id="2" name="图表 1"/>
        <xdr:cNvGraphicFramePr/>
      </xdr:nvGraphicFramePr>
      <xdr:xfrm>
        <a:off x="5543550" y="2080895"/>
        <a:ext cx="5645150" cy="27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499745</xdr:colOff>
      <xdr:row>12</xdr:row>
      <xdr:rowOff>48895</xdr:rowOff>
    </xdr:from>
    <xdr:to>
      <xdr:col>13</xdr:col>
      <xdr:colOff>268605</xdr:colOff>
      <xdr:row>28</xdr:row>
      <xdr:rowOff>164465</xdr:rowOff>
    </xdr:to>
    <xdr:graphicFrame>
      <xdr:nvGraphicFramePr>
        <xdr:cNvPr id="3" name="图表 2"/>
        <xdr:cNvGraphicFramePr/>
      </xdr:nvGraphicFramePr>
      <xdr:xfrm>
        <a:off x="5528945" y="2060575"/>
        <a:ext cx="5636260" cy="2797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321310</xdr:colOff>
      <xdr:row>23</xdr:row>
      <xdr:rowOff>150495</xdr:rowOff>
    </xdr:from>
    <xdr:to>
      <xdr:col>7</xdr:col>
      <xdr:colOff>90170</xdr:colOff>
      <xdr:row>40</xdr:row>
      <xdr:rowOff>98425</xdr:rowOff>
    </xdr:to>
    <xdr:graphicFrame>
      <xdr:nvGraphicFramePr>
        <xdr:cNvPr id="4" name="图表 3"/>
        <xdr:cNvGraphicFramePr/>
      </xdr:nvGraphicFramePr>
      <xdr:xfrm>
        <a:off x="321310" y="4006215"/>
        <a:ext cx="5636260" cy="2797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431165</xdr:colOff>
      <xdr:row>22</xdr:row>
      <xdr:rowOff>165735</xdr:rowOff>
    </xdr:from>
    <xdr:to>
      <xdr:col>10</xdr:col>
      <xdr:colOff>202565</xdr:colOff>
      <xdr:row>39</xdr:row>
      <xdr:rowOff>102235</xdr:rowOff>
    </xdr:to>
    <xdr:graphicFrame>
      <xdr:nvGraphicFramePr>
        <xdr:cNvPr id="8" name="图表 7"/>
        <xdr:cNvGraphicFramePr/>
      </xdr:nvGraphicFramePr>
      <xdr:xfrm>
        <a:off x="2503805" y="385381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26</xdr:row>
      <xdr:rowOff>8255</xdr:rowOff>
    </xdr:from>
    <xdr:to>
      <xdr:col>16</xdr:col>
      <xdr:colOff>477520</xdr:colOff>
      <xdr:row>42</xdr:row>
      <xdr:rowOff>112395</xdr:rowOff>
    </xdr:to>
    <xdr:graphicFrame>
      <xdr:nvGraphicFramePr>
        <xdr:cNvPr id="10" name="图表 9"/>
        <xdr:cNvGraphicFramePr/>
      </xdr:nvGraphicFramePr>
      <xdr:xfrm>
        <a:off x="6924040" y="436689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24</xdr:row>
      <xdr:rowOff>20955</xdr:rowOff>
    </xdr:from>
    <xdr:to>
      <xdr:col>17</xdr:col>
      <xdr:colOff>528955</xdr:colOff>
      <xdr:row>40</xdr:row>
      <xdr:rowOff>125095</xdr:rowOff>
    </xdr:to>
    <xdr:graphicFrame>
      <xdr:nvGraphicFramePr>
        <xdr:cNvPr id="2" name="图表 1"/>
        <xdr:cNvGraphicFramePr/>
      </xdr:nvGraphicFramePr>
      <xdr:xfrm>
        <a:off x="7666355" y="404431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192405</xdr:colOff>
      <xdr:row>13</xdr:row>
      <xdr:rowOff>137160</xdr:rowOff>
    </xdr:from>
    <xdr:to>
      <xdr:col>26</xdr:col>
      <xdr:colOff>654685</xdr:colOff>
      <xdr:row>30</xdr:row>
      <xdr:rowOff>73660</xdr:rowOff>
    </xdr:to>
    <xdr:graphicFrame>
      <xdr:nvGraphicFramePr>
        <xdr:cNvPr id="3" name="图表 2"/>
        <xdr:cNvGraphicFramePr/>
      </xdr:nvGraphicFramePr>
      <xdr:xfrm>
        <a:off x="14010005" y="2316480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407035</xdr:colOff>
      <xdr:row>10</xdr:row>
      <xdr:rowOff>168275</xdr:rowOff>
    </xdr:from>
    <xdr:to>
      <xdr:col>14</xdr:col>
      <xdr:colOff>178435</xdr:colOff>
      <xdr:row>27</xdr:row>
      <xdr:rowOff>104775</xdr:rowOff>
    </xdr:to>
    <xdr:graphicFrame>
      <xdr:nvGraphicFramePr>
        <xdr:cNvPr id="6" name="图表 5"/>
        <xdr:cNvGraphicFramePr/>
      </xdr:nvGraphicFramePr>
      <xdr:xfrm>
        <a:off x="5243195" y="1844040"/>
        <a:ext cx="4607560" cy="2787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</xdr:colOff>
      <xdr:row>22</xdr:row>
      <xdr:rowOff>42545</xdr:rowOff>
    </xdr:from>
    <xdr:to>
      <xdr:col>6</xdr:col>
      <xdr:colOff>463550</xdr:colOff>
      <xdr:row>38</xdr:row>
      <xdr:rowOff>146685</xdr:rowOff>
    </xdr:to>
    <xdr:graphicFrame>
      <xdr:nvGraphicFramePr>
        <xdr:cNvPr id="8" name="图表 7"/>
        <xdr:cNvGraphicFramePr/>
      </xdr:nvGraphicFramePr>
      <xdr:xfrm>
        <a:off x="1270" y="373062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146685</xdr:colOff>
      <xdr:row>10</xdr:row>
      <xdr:rowOff>53340</xdr:rowOff>
    </xdr:from>
    <xdr:to>
      <xdr:col>12</xdr:col>
      <xdr:colOff>608965</xdr:colOff>
      <xdr:row>26</xdr:row>
      <xdr:rowOff>157480</xdr:rowOff>
    </xdr:to>
    <xdr:graphicFrame>
      <xdr:nvGraphicFramePr>
        <xdr:cNvPr id="9" name="图表 8"/>
        <xdr:cNvGraphicFramePr/>
      </xdr:nvGraphicFramePr>
      <xdr:xfrm>
        <a:off x="4291965" y="1729740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D2" sqref="D2:E17"/>
    </sheetView>
  </sheetViews>
  <sheetFormatPr defaultColWidth="11" defaultRowHeight="13.2" outlineLevelCol="4"/>
  <sheetData>
    <row r="1" spans="1:5">
      <c r="A1" t="s">
        <v>0</v>
      </c>
      <c r="B1" t="s">
        <v>1</v>
      </c>
      <c r="C1" t="s">
        <v>2</v>
      </c>
      <c r="D1" t="s">
        <v>0</v>
      </c>
      <c r="E1" t="s">
        <v>2</v>
      </c>
    </row>
    <row r="2" spans="1:5">
      <c r="A2">
        <v>5.59</v>
      </c>
      <c r="B2">
        <v>0.145</v>
      </c>
      <c r="C2">
        <f>A2*B2</f>
        <v>0.81055</v>
      </c>
      <c r="D2">
        <v>5.59</v>
      </c>
      <c r="E2">
        <f>C2*D2</f>
        <v>4.5309745</v>
      </c>
    </row>
    <row r="3" spans="1:5">
      <c r="A3">
        <v>5.3</v>
      </c>
      <c r="B3">
        <v>0.142</v>
      </c>
      <c r="C3">
        <f t="shared" ref="C3:E19" si="0">A3*B3</f>
        <v>0.7526</v>
      </c>
      <c r="D3">
        <v>5.3</v>
      </c>
      <c r="E3">
        <f t="shared" si="0"/>
        <v>3.98878</v>
      </c>
    </row>
    <row r="4" spans="1:5">
      <c r="A4">
        <v>4.84</v>
      </c>
      <c r="B4">
        <v>0.137</v>
      </c>
      <c r="C4">
        <f t="shared" si="0"/>
        <v>0.66308</v>
      </c>
      <c r="D4">
        <v>4.84</v>
      </c>
      <c r="E4">
        <f t="shared" si="0"/>
        <v>3.2093072</v>
      </c>
    </row>
    <row r="5" spans="1:5">
      <c r="A5">
        <v>4.26</v>
      </c>
      <c r="B5">
        <v>0.131</v>
      </c>
      <c r="C5">
        <f t="shared" si="0"/>
        <v>0.55806</v>
      </c>
      <c r="D5">
        <v>4.26</v>
      </c>
      <c r="E5">
        <f t="shared" si="0"/>
        <v>2.3773356</v>
      </c>
    </row>
    <row r="6" spans="1:5">
      <c r="A6">
        <v>3.1</v>
      </c>
      <c r="B6">
        <v>0.122</v>
      </c>
      <c r="C6">
        <f t="shared" si="0"/>
        <v>0.3782</v>
      </c>
      <c r="D6">
        <v>3.1</v>
      </c>
      <c r="E6">
        <f t="shared" si="0"/>
        <v>1.17242</v>
      </c>
    </row>
    <row r="7" spans="1:5">
      <c r="A7">
        <v>2.5</v>
      </c>
      <c r="B7">
        <v>0.119</v>
      </c>
      <c r="C7">
        <f t="shared" si="0"/>
        <v>0.2975</v>
      </c>
      <c r="D7">
        <v>2.5</v>
      </c>
      <c r="E7">
        <f t="shared" si="0"/>
        <v>0.74375</v>
      </c>
    </row>
    <row r="8" spans="1:5">
      <c r="A8">
        <v>2.14</v>
      </c>
      <c r="B8">
        <v>0.113</v>
      </c>
      <c r="C8">
        <f t="shared" si="0"/>
        <v>0.24182</v>
      </c>
      <c r="D8">
        <v>2.14</v>
      </c>
      <c r="E8">
        <f t="shared" si="0"/>
        <v>0.5174948</v>
      </c>
    </row>
    <row r="9" spans="1:5">
      <c r="A9">
        <v>1.81</v>
      </c>
      <c r="B9">
        <v>0.111</v>
      </c>
      <c r="C9">
        <f t="shared" si="0"/>
        <v>0.20091</v>
      </c>
      <c r="D9">
        <v>1.81</v>
      </c>
      <c r="E9">
        <f t="shared" si="0"/>
        <v>0.3636471</v>
      </c>
    </row>
    <row r="10" spans="1:5">
      <c r="A10">
        <v>1.33</v>
      </c>
      <c r="B10">
        <v>0.108</v>
      </c>
      <c r="C10">
        <f t="shared" si="0"/>
        <v>0.14364</v>
      </c>
      <c r="D10">
        <v>1.33</v>
      </c>
      <c r="E10">
        <f t="shared" si="0"/>
        <v>0.1910412</v>
      </c>
    </row>
    <row r="11" spans="1:5">
      <c r="A11">
        <v>0.82</v>
      </c>
      <c r="B11">
        <v>0.104</v>
      </c>
      <c r="C11">
        <f t="shared" si="0"/>
        <v>0.08528</v>
      </c>
      <c r="D11">
        <v>0.82</v>
      </c>
      <c r="E11">
        <f t="shared" si="0"/>
        <v>0.0699296</v>
      </c>
    </row>
    <row r="12" spans="1:5">
      <c r="A12">
        <v>0.667</v>
      </c>
      <c r="B12">
        <v>0.098</v>
      </c>
      <c r="C12">
        <f t="shared" si="0"/>
        <v>0.065366</v>
      </c>
      <c r="D12">
        <v>0.667</v>
      </c>
      <c r="E12">
        <f t="shared" si="0"/>
        <v>0.043599122</v>
      </c>
    </row>
    <row r="13" spans="1:5">
      <c r="A13">
        <v>0.5</v>
      </c>
      <c r="B13">
        <v>0.096</v>
      </c>
      <c r="C13">
        <f t="shared" si="0"/>
        <v>0.048</v>
      </c>
      <c r="D13">
        <v>0.5</v>
      </c>
      <c r="E13">
        <f t="shared" si="0"/>
        <v>0.024</v>
      </c>
    </row>
    <row r="14" spans="1:5">
      <c r="A14">
        <v>0.38</v>
      </c>
      <c r="B14">
        <v>0.097</v>
      </c>
      <c r="C14">
        <f t="shared" si="0"/>
        <v>0.03686</v>
      </c>
      <c r="D14">
        <v>0.38</v>
      </c>
      <c r="E14">
        <f t="shared" si="0"/>
        <v>0.0140068</v>
      </c>
    </row>
    <row r="15" spans="1:5">
      <c r="A15">
        <v>0.257</v>
      </c>
      <c r="B15">
        <v>0.094</v>
      </c>
      <c r="C15">
        <f t="shared" si="0"/>
        <v>0.024158</v>
      </c>
      <c r="D15">
        <v>0.257</v>
      </c>
      <c r="E15">
        <f t="shared" si="0"/>
        <v>0.006208606</v>
      </c>
    </row>
    <row r="16" spans="1:5">
      <c r="A16">
        <v>0.097</v>
      </c>
      <c r="B16">
        <v>0.093</v>
      </c>
      <c r="C16">
        <f t="shared" si="0"/>
        <v>0.009021</v>
      </c>
      <c r="D16">
        <v>0.097</v>
      </c>
      <c r="E16">
        <f t="shared" si="0"/>
        <v>0.000875037</v>
      </c>
    </row>
    <row r="17" spans="1:5">
      <c r="A17">
        <v>0.036</v>
      </c>
      <c r="B17">
        <v>0.091</v>
      </c>
      <c r="C17">
        <f t="shared" si="0"/>
        <v>0.003276</v>
      </c>
      <c r="D17">
        <v>0.036</v>
      </c>
      <c r="E17">
        <f t="shared" si="0"/>
        <v>0.000117936</v>
      </c>
    </row>
    <row r="18" spans="3:3">
      <c r="C18">
        <f t="shared" si="0"/>
        <v>0</v>
      </c>
    </row>
    <row r="19" spans="3:3">
      <c r="C19">
        <f t="shared" si="0"/>
        <v>0</v>
      </c>
    </row>
  </sheetData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B19" sqref="B19"/>
    </sheetView>
  </sheetViews>
  <sheetFormatPr defaultColWidth="9.06666666666667" defaultRowHeight="13.2" outlineLevelCol="7"/>
  <sheetData>
    <row r="1" spans="1:8">
      <c r="A1" t="s">
        <v>0</v>
      </c>
      <c r="B1" t="s">
        <v>1</v>
      </c>
      <c r="D1" t="s">
        <v>0</v>
      </c>
      <c r="E1" t="s">
        <v>21</v>
      </c>
      <c r="G1" t="s">
        <v>0</v>
      </c>
      <c r="H1" t="s">
        <v>1</v>
      </c>
    </row>
    <row r="2" spans="1:8">
      <c r="A2">
        <v>1</v>
      </c>
      <c r="B2">
        <v>0</v>
      </c>
      <c r="D2">
        <v>2.05</v>
      </c>
      <c r="E2">
        <v>0.098</v>
      </c>
      <c r="G2">
        <v>1</v>
      </c>
      <c r="H2">
        <v>0</v>
      </c>
    </row>
    <row r="3" spans="1:8">
      <c r="A3">
        <v>2.46</v>
      </c>
      <c r="B3">
        <v>0.002</v>
      </c>
      <c r="D3">
        <v>2.1</v>
      </c>
      <c r="E3">
        <v>0.121</v>
      </c>
      <c r="G3">
        <v>1.72</v>
      </c>
      <c r="H3">
        <v>0.002</v>
      </c>
    </row>
    <row r="4" spans="1:8">
      <c r="A4">
        <v>2.6</v>
      </c>
      <c r="B4">
        <v>0.027</v>
      </c>
      <c r="D4">
        <v>2.14</v>
      </c>
      <c r="E4">
        <v>0.139</v>
      </c>
      <c r="G4">
        <v>1.89</v>
      </c>
      <c r="H4">
        <v>0.036</v>
      </c>
    </row>
    <row r="5" spans="1:8">
      <c r="A5">
        <v>2.64</v>
      </c>
      <c r="B5">
        <v>0.051</v>
      </c>
      <c r="D5">
        <v>2.2</v>
      </c>
      <c r="E5">
        <v>0.176</v>
      </c>
      <c r="G5">
        <v>1.98</v>
      </c>
      <c r="H5">
        <v>0.067</v>
      </c>
    </row>
    <row r="6" spans="1:8">
      <c r="A6">
        <v>2.74</v>
      </c>
      <c r="B6">
        <v>0.098</v>
      </c>
      <c r="D6">
        <v>2.25</v>
      </c>
      <c r="E6">
        <v>0.208</v>
      </c>
      <c r="G6">
        <v>2.1</v>
      </c>
      <c r="H6">
        <v>0.125</v>
      </c>
    </row>
    <row r="7" spans="1:8">
      <c r="A7">
        <v>2.78</v>
      </c>
      <c r="B7">
        <v>0.118</v>
      </c>
      <c r="D7">
        <v>2.32</v>
      </c>
      <c r="E7">
        <v>0.25</v>
      </c>
      <c r="G7">
        <v>2.22</v>
      </c>
      <c r="H7">
        <v>0.191</v>
      </c>
    </row>
    <row r="8" spans="1:8">
      <c r="A8">
        <v>2.81</v>
      </c>
      <c r="B8">
        <v>0.136</v>
      </c>
      <c r="D8">
        <v>2.37</v>
      </c>
      <c r="E8">
        <v>0.286</v>
      </c>
      <c r="G8">
        <v>2.34</v>
      </c>
      <c r="H8">
        <v>0.267</v>
      </c>
    </row>
    <row r="9" spans="1:8">
      <c r="A9">
        <v>2.86</v>
      </c>
      <c r="B9">
        <v>0.177</v>
      </c>
      <c r="D9">
        <v>2.39</v>
      </c>
      <c r="E9">
        <v>0.304</v>
      </c>
      <c r="G9">
        <v>2.42</v>
      </c>
      <c r="H9">
        <v>0.321</v>
      </c>
    </row>
    <row r="10" spans="1:5">
      <c r="A10">
        <v>2.89</v>
      </c>
      <c r="B10">
        <v>0.198</v>
      </c>
      <c r="D10">
        <v>2.5</v>
      </c>
      <c r="E10">
        <v>0.387</v>
      </c>
    </row>
    <row r="11" spans="1:7">
      <c r="A11">
        <v>2.94</v>
      </c>
      <c r="B11">
        <v>0.236</v>
      </c>
      <c r="D11">
        <v>2.59</v>
      </c>
      <c r="E11">
        <v>0.46</v>
      </c>
      <c r="G11" t="s">
        <v>22</v>
      </c>
    </row>
    <row r="12" spans="1:7">
      <c r="A12">
        <v>2.96</v>
      </c>
      <c r="B12">
        <v>0.25</v>
      </c>
      <c r="D12">
        <v>2.75</v>
      </c>
      <c r="E12">
        <v>0.593</v>
      </c>
      <c r="G12" t="b">
        <v>1</v>
      </c>
    </row>
    <row r="13" spans="1:5">
      <c r="A13">
        <v>3</v>
      </c>
      <c r="B13">
        <v>0.273</v>
      </c>
      <c r="D13">
        <v>2.87</v>
      </c>
      <c r="E13">
        <v>0.696</v>
      </c>
    </row>
    <row r="14" spans="4:5">
      <c r="D14">
        <v>2.95</v>
      </c>
      <c r="E14">
        <v>0.77</v>
      </c>
    </row>
    <row r="15" spans="1:4">
      <c r="A15" t="s">
        <v>23</v>
      </c>
      <c r="D15" t="s">
        <v>22</v>
      </c>
    </row>
    <row r="16" spans="1:1">
      <c r="A16" t="b">
        <v>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3" sqref="B3"/>
    </sheetView>
  </sheetViews>
  <sheetFormatPr defaultColWidth="11" defaultRowHeight="13.2" outlineLevelRow="2" outlineLevelCol="4"/>
  <sheetData>
    <row r="1" spans="1: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>
      <c r="A2">
        <v>5.63</v>
      </c>
      <c r="B2">
        <v>0.019</v>
      </c>
      <c r="C2">
        <v>0.018</v>
      </c>
      <c r="D2">
        <v>0.015</v>
      </c>
      <c r="E2">
        <f>B2+C2+D2</f>
        <v>0.052</v>
      </c>
    </row>
    <row r="3" spans="1:1">
      <c r="A3">
        <v>5.51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1" sqref="A11:C11"/>
    </sheetView>
  </sheetViews>
  <sheetFormatPr defaultColWidth="11" defaultRowHeight="13.2" outlineLevelCol="5"/>
  <sheetData>
    <row r="1" spans="1:6">
      <c r="A1" t="s">
        <v>7</v>
      </c>
      <c r="B1" t="s">
        <v>1</v>
      </c>
      <c r="C1" t="s">
        <v>2</v>
      </c>
      <c r="E1" t="s">
        <v>7</v>
      </c>
      <c r="F1" t="s">
        <v>2</v>
      </c>
    </row>
    <row r="2" spans="1:3">
      <c r="A2">
        <v>2.55</v>
      </c>
      <c r="B2">
        <v>0.023</v>
      </c>
      <c r="C2">
        <f>A2*B2</f>
        <v>0.05865</v>
      </c>
    </row>
    <row r="3" spans="1:3">
      <c r="A3">
        <v>2.23</v>
      </c>
      <c r="B3">
        <v>0.025</v>
      </c>
      <c r="C3">
        <f t="shared" ref="C3:C23" si="0">A3*B3</f>
        <v>0.05575</v>
      </c>
    </row>
    <row r="4" spans="1:3">
      <c r="A4">
        <v>1.601</v>
      </c>
      <c r="B4">
        <v>0.027</v>
      </c>
      <c r="C4">
        <f t="shared" si="0"/>
        <v>0.043227</v>
      </c>
    </row>
    <row r="5" spans="1:3">
      <c r="A5">
        <v>1.044</v>
      </c>
      <c r="B5">
        <v>0.026</v>
      </c>
      <c r="C5">
        <f t="shared" si="0"/>
        <v>0.027144</v>
      </c>
    </row>
    <row r="6" spans="1:3">
      <c r="A6">
        <v>0.696</v>
      </c>
      <c r="B6">
        <v>0.028</v>
      </c>
      <c r="C6">
        <f t="shared" si="0"/>
        <v>0.019488</v>
      </c>
    </row>
    <row r="7" spans="1:3">
      <c r="A7">
        <v>0.395</v>
      </c>
      <c r="B7">
        <v>0.031</v>
      </c>
      <c r="C7">
        <f t="shared" si="0"/>
        <v>0.012245</v>
      </c>
    </row>
    <row r="8" spans="1:6">
      <c r="A8">
        <v>0.369</v>
      </c>
      <c r="B8">
        <v>0.029</v>
      </c>
      <c r="C8">
        <f t="shared" ref="C8" si="1">A8*B8</f>
        <v>0.010701</v>
      </c>
      <c r="E8">
        <v>3.24</v>
      </c>
      <c r="F8">
        <v>0.081</v>
      </c>
    </row>
    <row r="9" spans="5:6">
      <c r="E9">
        <v>2.55</v>
      </c>
      <c r="F9">
        <f t="shared" ref="F9:F15" si="2">C2</f>
        <v>0.05865</v>
      </c>
    </row>
    <row r="10" spans="3:6">
      <c r="C10">
        <f t="shared" si="0"/>
        <v>0</v>
      </c>
      <c r="E10">
        <v>2.23</v>
      </c>
      <c r="F10">
        <f t="shared" si="2"/>
        <v>0.05575</v>
      </c>
    </row>
    <row r="11" spans="1:6">
      <c r="A11">
        <v>3.24</v>
      </c>
      <c r="B11">
        <v>0.025</v>
      </c>
      <c r="C11">
        <f t="shared" si="0"/>
        <v>0.081</v>
      </c>
      <c r="E11">
        <v>1.601</v>
      </c>
      <c r="F11">
        <f t="shared" si="2"/>
        <v>0.043227</v>
      </c>
    </row>
    <row r="12" spans="3:6">
      <c r="C12">
        <f t="shared" si="0"/>
        <v>0</v>
      </c>
      <c r="E12">
        <v>1.044</v>
      </c>
      <c r="F12">
        <f t="shared" si="2"/>
        <v>0.027144</v>
      </c>
    </row>
    <row r="13" spans="3:6">
      <c r="C13">
        <f t="shared" si="0"/>
        <v>0</v>
      </c>
      <c r="E13">
        <v>0.696</v>
      </c>
      <c r="F13">
        <f t="shared" si="2"/>
        <v>0.019488</v>
      </c>
    </row>
    <row r="14" spans="3:6">
      <c r="C14">
        <f t="shared" si="0"/>
        <v>0</v>
      </c>
      <c r="E14">
        <v>0.395</v>
      </c>
      <c r="F14">
        <f t="shared" si="2"/>
        <v>0.012245</v>
      </c>
    </row>
    <row r="15" spans="3:6">
      <c r="C15">
        <f t="shared" si="0"/>
        <v>0</v>
      </c>
      <c r="E15">
        <v>0.369</v>
      </c>
      <c r="F15">
        <f t="shared" si="2"/>
        <v>0.010701</v>
      </c>
    </row>
    <row r="16" spans="3:3">
      <c r="C16">
        <f t="shared" si="0"/>
        <v>0</v>
      </c>
    </row>
    <row r="17" spans="3:3">
      <c r="C17">
        <f t="shared" si="0"/>
        <v>0</v>
      </c>
    </row>
    <row r="18" spans="3:3">
      <c r="C18">
        <f t="shared" si="0"/>
        <v>0</v>
      </c>
    </row>
    <row r="19" spans="3:3">
      <c r="C19">
        <f t="shared" si="0"/>
        <v>0</v>
      </c>
    </row>
    <row r="20" spans="3:3">
      <c r="C20">
        <f t="shared" si="0"/>
        <v>0</v>
      </c>
    </row>
    <row r="21" spans="3:3">
      <c r="C21">
        <f t="shared" si="0"/>
        <v>0</v>
      </c>
    </row>
    <row r="22" spans="3:3">
      <c r="C22">
        <f t="shared" si="0"/>
        <v>0</v>
      </c>
    </row>
    <row r="23" spans="3:3">
      <c r="C23">
        <f t="shared" si="0"/>
        <v>0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B4" sqref="B4"/>
    </sheetView>
  </sheetViews>
  <sheetFormatPr defaultColWidth="11" defaultRowHeight="13.2"/>
  <sheetData>
    <row r="1" spans="1:13">
      <c r="A1" t="s">
        <v>0</v>
      </c>
      <c r="B1" t="s">
        <v>1</v>
      </c>
      <c r="C1" t="s">
        <v>2</v>
      </c>
      <c r="H1">
        <v>5.84</v>
      </c>
      <c r="I1">
        <v>0.048</v>
      </c>
      <c r="J1">
        <f>H1*I1</f>
        <v>0.28032</v>
      </c>
      <c r="L1" t="s">
        <v>0</v>
      </c>
      <c r="M1" t="s">
        <v>2</v>
      </c>
    </row>
    <row r="2" spans="1:13">
      <c r="A2">
        <v>5.65</v>
      </c>
      <c r="B2">
        <v>0.045</v>
      </c>
      <c r="C2">
        <f>A2*B2</f>
        <v>0.25425</v>
      </c>
      <c r="H2">
        <v>5.1</v>
      </c>
      <c r="I2">
        <v>0.067</v>
      </c>
      <c r="J2">
        <f t="shared" ref="J2:J24" si="0">H2*I2</f>
        <v>0.3417</v>
      </c>
      <c r="L2">
        <v>5.84</v>
      </c>
      <c r="M2">
        <f>J1</f>
        <v>0.28032</v>
      </c>
    </row>
    <row r="3" spans="1:13">
      <c r="A3">
        <v>5.55</v>
      </c>
      <c r="B3">
        <v>0.051</v>
      </c>
      <c r="C3">
        <f t="shared" ref="C3:C15" si="1">A3*B3</f>
        <v>0.28305</v>
      </c>
      <c r="H3">
        <v>4.32</v>
      </c>
      <c r="I3">
        <v>0.08</v>
      </c>
      <c r="J3">
        <f t="shared" si="0"/>
        <v>0.3456</v>
      </c>
      <c r="L3">
        <v>5.1</v>
      </c>
      <c r="M3">
        <f t="shared" ref="M3:M10" si="2">J2</f>
        <v>0.3417</v>
      </c>
    </row>
    <row r="4" spans="1:13">
      <c r="A4">
        <v>5.01</v>
      </c>
      <c r="B4">
        <v>0.057</v>
      </c>
      <c r="C4">
        <f t="shared" si="1"/>
        <v>0.28557</v>
      </c>
      <c r="H4">
        <v>3.82</v>
      </c>
      <c r="I4">
        <v>0.072</v>
      </c>
      <c r="J4">
        <f t="shared" si="0"/>
        <v>0.27504</v>
      </c>
      <c r="L4">
        <v>4.32</v>
      </c>
      <c r="M4">
        <f t="shared" si="2"/>
        <v>0.3456</v>
      </c>
    </row>
    <row r="5" spans="1:13">
      <c r="A5">
        <v>4.5</v>
      </c>
      <c r="C5">
        <f t="shared" si="1"/>
        <v>0</v>
      </c>
      <c r="H5">
        <v>3.2</v>
      </c>
      <c r="I5">
        <v>0.073</v>
      </c>
      <c r="J5">
        <f t="shared" si="0"/>
        <v>0.2336</v>
      </c>
      <c r="L5">
        <v>3.82</v>
      </c>
      <c r="M5">
        <f t="shared" si="2"/>
        <v>0.27504</v>
      </c>
    </row>
    <row r="6" spans="3:13">
      <c r="C6">
        <f t="shared" si="1"/>
        <v>0</v>
      </c>
      <c r="H6">
        <v>2.51</v>
      </c>
      <c r="I6">
        <v>0.059</v>
      </c>
      <c r="J6">
        <f t="shared" si="0"/>
        <v>0.14809</v>
      </c>
      <c r="L6">
        <v>3.2</v>
      </c>
      <c r="M6">
        <f t="shared" si="2"/>
        <v>0.2336</v>
      </c>
    </row>
    <row r="7" spans="3:13">
      <c r="C7">
        <f t="shared" si="1"/>
        <v>0</v>
      </c>
      <c r="H7">
        <v>1.691</v>
      </c>
      <c r="I7">
        <v>0.049</v>
      </c>
      <c r="J7">
        <f t="shared" si="0"/>
        <v>0.082859</v>
      </c>
      <c r="L7">
        <v>2.51</v>
      </c>
      <c r="M7">
        <f t="shared" si="2"/>
        <v>0.14809</v>
      </c>
    </row>
    <row r="8" spans="3:13">
      <c r="C8">
        <f t="shared" si="1"/>
        <v>0</v>
      </c>
      <c r="H8">
        <v>0.796</v>
      </c>
      <c r="I8">
        <v>0.036</v>
      </c>
      <c r="J8">
        <f t="shared" si="0"/>
        <v>0.028656</v>
      </c>
      <c r="L8">
        <v>1.691</v>
      </c>
      <c r="M8">
        <f t="shared" si="2"/>
        <v>0.082859</v>
      </c>
    </row>
    <row r="9" spans="3:13">
      <c r="C9">
        <f t="shared" si="1"/>
        <v>0</v>
      </c>
      <c r="H9">
        <v>0.679</v>
      </c>
      <c r="I9">
        <v>0.034</v>
      </c>
      <c r="J9">
        <f t="shared" si="0"/>
        <v>0.023086</v>
      </c>
      <c r="L9">
        <v>0.796</v>
      </c>
      <c r="M9">
        <f t="shared" si="2"/>
        <v>0.028656</v>
      </c>
    </row>
    <row r="10" spans="3:13">
      <c r="C10">
        <f t="shared" si="1"/>
        <v>0</v>
      </c>
      <c r="J10">
        <f t="shared" si="0"/>
        <v>0</v>
      </c>
      <c r="L10">
        <v>0.679</v>
      </c>
      <c r="M10">
        <f t="shared" si="2"/>
        <v>0.023086</v>
      </c>
    </row>
    <row r="11" spans="3:10">
      <c r="C11">
        <f t="shared" si="1"/>
        <v>0</v>
      </c>
      <c r="J11">
        <f t="shared" si="0"/>
        <v>0</v>
      </c>
    </row>
    <row r="12" spans="3:10">
      <c r="C12">
        <f t="shared" si="1"/>
        <v>0</v>
      </c>
      <c r="J12">
        <f t="shared" si="0"/>
        <v>0</v>
      </c>
    </row>
    <row r="13" spans="3:10">
      <c r="C13">
        <f t="shared" si="1"/>
        <v>0</v>
      </c>
      <c r="J13">
        <f t="shared" si="0"/>
        <v>0</v>
      </c>
    </row>
    <row r="14" spans="3:10">
      <c r="C14">
        <f t="shared" si="1"/>
        <v>0</v>
      </c>
      <c r="J14">
        <f t="shared" si="0"/>
        <v>0</v>
      </c>
    </row>
    <row r="15" spans="3:10">
      <c r="C15">
        <f t="shared" si="1"/>
        <v>0</v>
      </c>
      <c r="J15">
        <f t="shared" si="0"/>
        <v>0</v>
      </c>
    </row>
    <row r="16" spans="10:10">
      <c r="J16">
        <f t="shared" si="0"/>
        <v>0</v>
      </c>
    </row>
    <row r="17" spans="10:10">
      <c r="J17">
        <f t="shared" si="0"/>
        <v>0</v>
      </c>
    </row>
    <row r="18" spans="10:10">
      <c r="J18">
        <f t="shared" si="0"/>
        <v>0</v>
      </c>
    </row>
    <row r="19" spans="10:10">
      <c r="J19">
        <f t="shared" si="0"/>
        <v>0</v>
      </c>
    </row>
    <row r="20" spans="10:10">
      <c r="J20">
        <f t="shared" si="0"/>
        <v>0</v>
      </c>
    </row>
    <row r="21" spans="10:10">
      <c r="J21">
        <f t="shared" si="0"/>
        <v>0</v>
      </c>
    </row>
    <row r="22" spans="10:10">
      <c r="J22">
        <f t="shared" si="0"/>
        <v>0</v>
      </c>
    </row>
    <row r="23" spans="10:10">
      <c r="J23">
        <f t="shared" si="0"/>
        <v>0</v>
      </c>
    </row>
    <row r="24" spans="10:10">
      <c r="J24">
        <f t="shared" si="0"/>
        <v>0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zoomScale="70" zoomScaleNormal="70" workbookViewId="0">
      <selection activeCell="B1" sqref="B1:G24"/>
    </sheetView>
  </sheetViews>
  <sheetFormatPr defaultColWidth="11" defaultRowHeight="13.2" outlineLevelCol="6"/>
  <sheetData>
    <row r="1" spans="1:7">
      <c r="A1" t="s">
        <v>0</v>
      </c>
      <c r="B1" t="s">
        <v>1</v>
      </c>
      <c r="C1" t="s">
        <v>0</v>
      </c>
      <c r="D1" t="s">
        <v>8</v>
      </c>
      <c r="F1" t="s">
        <v>9</v>
      </c>
      <c r="G1" t="s">
        <v>2</v>
      </c>
    </row>
    <row r="2" spans="1:7">
      <c r="A2">
        <v>3</v>
      </c>
      <c r="B2">
        <v>206.8</v>
      </c>
      <c r="C2">
        <f>A2</f>
        <v>3</v>
      </c>
      <c r="D2">
        <f>B2/1000</f>
        <v>0.2068</v>
      </c>
      <c r="F2">
        <f>C2</f>
        <v>3</v>
      </c>
      <c r="G2">
        <f>C2*D2</f>
        <v>0.6204</v>
      </c>
    </row>
    <row r="3" spans="1:7">
      <c r="A3">
        <v>3.06</v>
      </c>
      <c r="B3">
        <v>212.1</v>
      </c>
      <c r="C3">
        <f t="shared" ref="C3:C24" si="0">A3</f>
        <v>3.06</v>
      </c>
      <c r="D3">
        <f t="shared" ref="D3:D24" si="1">B3/1000</f>
        <v>0.2121</v>
      </c>
      <c r="F3">
        <f t="shared" ref="F3:F24" si="2">C3</f>
        <v>3.06</v>
      </c>
      <c r="G3">
        <f t="shared" ref="G3:G24" si="3">C3*D3</f>
        <v>0.649026</v>
      </c>
    </row>
    <row r="4" spans="1:7">
      <c r="A4">
        <v>3.14</v>
      </c>
      <c r="B4">
        <v>217</v>
      </c>
      <c r="C4">
        <f t="shared" si="0"/>
        <v>3.14</v>
      </c>
      <c r="D4">
        <f t="shared" si="1"/>
        <v>0.217</v>
      </c>
      <c r="F4">
        <f t="shared" si="2"/>
        <v>3.14</v>
      </c>
      <c r="G4">
        <f t="shared" si="3"/>
        <v>0.68138</v>
      </c>
    </row>
    <row r="5" spans="1:7">
      <c r="A5">
        <v>3.2</v>
      </c>
      <c r="B5">
        <v>222.5</v>
      </c>
      <c r="C5">
        <f t="shared" si="0"/>
        <v>3.2</v>
      </c>
      <c r="D5">
        <f t="shared" si="1"/>
        <v>0.2225</v>
      </c>
      <c r="F5">
        <f t="shared" si="2"/>
        <v>3.2</v>
      </c>
      <c r="G5">
        <f t="shared" si="3"/>
        <v>0.712</v>
      </c>
    </row>
    <row r="6" spans="1:7">
      <c r="A6">
        <v>3.28</v>
      </c>
      <c r="B6">
        <v>227.2</v>
      </c>
      <c r="C6">
        <f t="shared" si="0"/>
        <v>3.28</v>
      </c>
      <c r="D6">
        <f t="shared" si="1"/>
        <v>0.2272</v>
      </c>
      <c r="F6">
        <f t="shared" si="2"/>
        <v>3.28</v>
      </c>
      <c r="G6">
        <f t="shared" si="3"/>
        <v>0.745216</v>
      </c>
    </row>
    <row r="7" spans="1:7">
      <c r="A7">
        <v>3.3</v>
      </c>
      <c r="B7">
        <v>229.2</v>
      </c>
      <c r="C7">
        <f t="shared" si="0"/>
        <v>3.3</v>
      </c>
      <c r="D7">
        <f t="shared" si="1"/>
        <v>0.2292</v>
      </c>
      <c r="F7">
        <f t="shared" si="2"/>
        <v>3.3</v>
      </c>
      <c r="G7">
        <f t="shared" si="3"/>
        <v>0.75636</v>
      </c>
    </row>
    <row r="8" spans="1:7">
      <c r="A8">
        <v>3.3</v>
      </c>
      <c r="B8">
        <v>229</v>
      </c>
      <c r="C8">
        <f t="shared" si="0"/>
        <v>3.3</v>
      </c>
      <c r="D8">
        <f t="shared" si="1"/>
        <v>0.229</v>
      </c>
      <c r="F8">
        <f t="shared" si="2"/>
        <v>3.3</v>
      </c>
      <c r="G8">
        <f t="shared" si="3"/>
        <v>0.7557</v>
      </c>
    </row>
    <row r="9" spans="1:7">
      <c r="A9">
        <v>3.3</v>
      </c>
      <c r="B9">
        <v>228.8</v>
      </c>
      <c r="C9">
        <f t="shared" si="0"/>
        <v>3.3</v>
      </c>
      <c r="D9">
        <f t="shared" si="1"/>
        <v>0.2288</v>
      </c>
      <c r="F9">
        <f t="shared" si="2"/>
        <v>3.3</v>
      </c>
      <c r="G9">
        <f t="shared" si="3"/>
        <v>0.75504</v>
      </c>
    </row>
    <row r="10" spans="1:7">
      <c r="A10">
        <v>3.34</v>
      </c>
      <c r="B10">
        <v>232.2</v>
      </c>
      <c r="C10">
        <f t="shared" si="0"/>
        <v>3.34</v>
      </c>
      <c r="D10">
        <f t="shared" si="1"/>
        <v>0.2322</v>
      </c>
      <c r="F10">
        <f t="shared" si="2"/>
        <v>3.34</v>
      </c>
      <c r="G10">
        <f t="shared" si="3"/>
        <v>0.775548</v>
      </c>
    </row>
    <row r="11" spans="1:7">
      <c r="A11">
        <v>3.4</v>
      </c>
      <c r="B11">
        <v>235.5</v>
      </c>
      <c r="C11">
        <f t="shared" si="0"/>
        <v>3.4</v>
      </c>
      <c r="D11">
        <f t="shared" si="1"/>
        <v>0.2355</v>
      </c>
      <c r="F11">
        <f t="shared" si="2"/>
        <v>3.4</v>
      </c>
      <c r="G11">
        <f t="shared" si="3"/>
        <v>0.8007</v>
      </c>
    </row>
    <row r="12" spans="1:7">
      <c r="A12">
        <v>4.02</v>
      </c>
      <c r="B12">
        <v>237.2</v>
      </c>
      <c r="C12">
        <f t="shared" si="0"/>
        <v>4.02</v>
      </c>
      <c r="D12">
        <f t="shared" si="1"/>
        <v>0.2372</v>
      </c>
      <c r="F12">
        <f t="shared" si="2"/>
        <v>4.02</v>
      </c>
      <c r="G12">
        <f t="shared" si="3"/>
        <v>0.953544</v>
      </c>
    </row>
    <row r="13" spans="1:7">
      <c r="A13">
        <v>4.68</v>
      </c>
      <c r="B13">
        <v>231</v>
      </c>
      <c r="C13">
        <f t="shared" si="0"/>
        <v>4.68</v>
      </c>
      <c r="D13">
        <f t="shared" si="1"/>
        <v>0.231</v>
      </c>
      <c r="F13">
        <f t="shared" si="2"/>
        <v>4.68</v>
      </c>
      <c r="G13">
        <f t="shared" si="3"/>
        <v>1.08108</v>
      </c>
    </row>
    <row r="14" spans="1:7">
      <c r="A14">
        <v>5.23</v>
      </c>
      <c r="B14">
        <v>201</v>
      </c>
      <c r="C14">
        <f t="shared" si="0"/>
        <v>5.23</v>
      </c>
      <c r="D14">
        <f t="shared" si="1"/>
        <v>0.201</v>
      </c>
      <c r="F14">
        <f t="shared" si="2"/>
        <v>5.23</v>
      </c>
      <c r="G14">
        <f t="shared" si="3"/>
        <v>1.05123</v>
      </c>
    </row>
    <row r="15" spans="1:7">
      <c r="A15">
        <v>5.47</v>
      </c>
      <c r="B15">
        <v>163</v>
      </c>
      <c r="C15">
        <f t="shared" si="0"/>
        <v>5.47</v>
      </c>
      <c r="D15">
        <f t="shared" si="1"/>
        <v>0.163</v>
      </c>
      <c r="F15">
        <f t="shared" si="2"/>
        <v>5.47</v>
      </c>
      <c r="G15">
        <f t="shared" si="3"/>
        <v>0.89161</v>
      </c>
    </row>
    <row r="16" spans="1:7">
      <c r="A16">
        <v>5.49</v>
      </c>
      <c r="B16">
        <v>155.7</v>
      </c>
      <c r="C16">
        <f t="shared" si="0"/>
        <v>5.49</v>
      </c>
      <c r="D16">
        <f t="shared" si="1"/>
        <v>0.1557</v>
      </c>
      <c r="F16">
        <f t="shared" si="2"/>
        <v>5.49</v>
      </c>
      <c r="G16">
        <f t="shared" si="3"/>
        <v>0.854793</v>
      </c>
    </row>
    <row r="17" spans="1:7">
      <c r="A17">
        <v>5.65</v>
      </c>
      <c r="B17">
        <v>113.7</v>
      </c>
      <c r="C17">
        <f t="shared" si="0"/>
        <v>5.65</v>
      </c>
      <c r="D17">
        <f t="shared" si="1"/>
        <v>0.1137</v>
      </c>
      <c r="F17">
        <f t="shared" si="2"/>
        <v>5.65</v>
      </c>
      <c r="G17">
        <f t="shared" si="3"/>
        <v>0.642405</v>
      </c>
    </row>
    <row r="18" spans="1:7">
      <c r="A18">
        <v>5.65</v>
      </c>
      <c r="B18">
        <v>110.4</v>
      </c>
      <c r="C18">
        <f t="shared" si="0"/>
        <v>5.65</v>
      </c>
      <c r="D18">
        <f t="shared" si="1"/>
        <v>0.1104</v>
      </c>
      <c r="F18">
        <f t="shared" si="2"/>
        <v>5.65</v>
      </c>
      <c r="G18">
        <f t="shared" si="3"/>
        <v>0.62376</v>
      </c>
    </row>
    <row r="19" spans="1:7">
      <c r="A19">
        <v>5.69</v>
      </c>
      <c r="B19">
        <v>103.4</v>
      </c>
      <c r="C19">
        <f t="shared" si="0"/>
        <v>5.69</v>
      </c>
      <c r="D19">
        <f t="shared" si="1"/>
        <v>0.1034</v>
      </c>
      <c r="F19">
        <f t="shared" si="2"/>
        <v>5.69</v>
      </c>
      <c r="G19">
        <f t="shared" si="3"/>
        <v>0.588346</v>
      </c>
    </row>
    <row r="20" spans="1:7">
      <c r="A20">
        <v>5.73</v>
      </c>
      <c r="B20">
        <v>88.2</v>
      </c>
      <c r="C20">
        <f t="shared" si="0"/>
        <v>5.73</v>
      </c>
      <c r="D20">
        <f t="shared" si="1"/>
        <v>0.0882</v>
      </c>
      <c r="F20">
        <f t="shared" si="2"/>
        <v>5.73</v>
      </c>
      <c r="G20">
        <f t="shared" si="3"/>
        <v>0.505386</v>
      </c>
    </row>
    <row r="21" spans="1:7">
      <c r="A21">
        <v>5.77</v>
      </c>
      <c r="B21">
        <v>78.6</v>
      </c>
      <c r="C21">
        <f t="shared" si="0"/>
        <v>5.77</v>
      </c>
      <c r="D21">
        <f t="shared" si="1"/>
        <v>0.0786</v>
      </c>
      <c r="F21">
        <f t="shared" si="2"/>
        <v>5.77</v>
      </c>
      <c r="G21">
        <f t="shared" si="3"/>
        <v>0.453522</v>
      </c>
    </row>
    <row r="22" spans="1:7">
      <c r="A22">
        <v>5.81</v>
      </c>
      <c r="B22">
        <v>61.2</v>
      </c>
      <c r="C22">
        <f t="shared" si="0"/>
        <v>5.81</v>
      </c>
      <c r="D22">
        <f t="shared" si="1"/>
        <v>0.0612</v>
      </c>
      <c r="F22">
        <f t="shared" si="2"/>
        <v>5.81</v>
      </c>
      <c r="G22">
        <f t="shared" si="3"/>
        <v>0.355572</v>
      </c>
    </row>
    <row r="23" spans="1:7">
      <c r="A23">
        <v>5.83</v>
      </c>
      <c r="B23">
        <v>57.7</v>
      </c>
      <c r="C23">
        <f t="shared" si="0"/>
        <v>5.83</v>
      </c>
      <c r="D23">
        <f t="shared" si="1"/>
        <v>0.0577</v>
      </c>
      <c r="F23">
        <f t="shared" si="2"/>
        <v>5.83</v>
      </c>
      <c r="G23">
        <f t="shared" si="3"/>
        <v>0.336391</v>
      </c>
    </row>
    <row r="24" spans="1:7">
      <c r="A24">
        <v>5.87</v>
      </c>
      <c r="B24">
        <v>44.1</v>
      </c>
      <c r="C24">
        <f t="shared" si="0"/>
        <v>5.87</v>
      </c>
      <c r="D24">
        <f t="shared" si="1"/>
        <v>0.0441</v>
      </c>
      <c r="F24">
        <f t="shared" si="2"/>
        <v>5.87</v>
      </c>
      <c r="G24">
        <f t="shared" si="3"/>
        <v>0.258867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tabSelected="1" zoomScale="60" zoomScaleNormal="60" workbookViewId="0">
      <selection activeCell="H52" sqref="H52"/>
    </sheetView>
  </sheetViews>
  <sheetFormatPr defaultColWidth="11" defaultRowHeight="13.2" outlineLevelCol="3"/>
  <sheetData>
    <row r="1" spans="1:4">
      <c r="A1" t="s">
        <v>0</v>
      </c>
      <c r="B1" t="s">
        <v>1</v>
      </c>
      <c r="C1" t="s">
        <v>10</v>
      </c>
      <c r="D1" t="s">
        <v>2</v>
      </c>
    </row>
    <row r="2" spans="1:4">
      <c r="A2">
        <v>2.06</v>
      </c>
      <c r="B2">
        <v>0.22</v>
      </c>
      <c r="C2">
        <f>A2</f>
        <v>2.06</v>
      </c>
      <c r="D2">
        <f>A2*B2</f>
        <v>0.4532</v>
      </c>
    </row>
    <row r="3" spans="1:4">
      <c r="A3">
        <v>2.08</v>
      </c>
      <c r="B3">
        <v>0.22</v>
      </c>
      <c r="C3">
        <f t="shared" ref="C3:C10" si="0">A3</f>
        <v>2.08</v>
      </c>
      <c r="D3">
        <f t="shared" ref="D3:D10" si="1">A3*B3</f>
        <v>0.4576</v>
      </c>
    </row>
    <row r="4" spans="1:4">
      <c r="A4">
        <v>2.22</v>
      </c>
      <c r="B4">
        <v>0.21</v>
      </c>
      <c r="C4">
        <f t="shared" si="0"/>
        <v>2.22</v>
      </c>
      <c r="D4">
        <f t="shared" si="1"/>
        <v>0.4662</v>
      </c>
    </row>
    <row r="5" spans="1:4">
      <c r="A5">
        <v>2.9</v>
      </c>
      <c r="B5">
        <v>0.21</v>
      </c>
      <c r="C5">
        <f t="shared" si="0"/>
        <v>2.9</v>
      </c>
      <c r="D5">
        <f t="shared" si="1"/>
        <v>0.609</v>
      </c>
    </row>
    <row r="6" spans="1:4">
      <c r="A6">
        <v>3.46</v>
      </c>
      <c r="B6">
        <v>0.2</v>
      </c>
      <c r="C6">
        <f t="shared" si="0"/>
        <v>3.46</v>
      </c>
      <c r="D6">
        <f t="shared" si="1"/>
        <v>0.692</v>
      </c>
    </row>
    <row r="7" spans="1:4">
      <c r="A7">
        <v>4.84</v>
      </c>
      <c r="B7">
        <v>0.19</v>
      </c>
      <c r="C7">
        <f t="shared" si="0"/>
        <v>4.84</v>
      </c>
      <c r="D7">
        <f t="shared" si="1"/>
        <v>0.9196</v>
      </c>
    </row>
    <row r="8" spans="1:4">
      <c r="A8">
        <v>4.88</v>
      </c>
      <c r="B8">
        <v>0.12</v>
      </c>
      <c r="C8">
        <f t="shared" si="0"/>
        <v>4.88</v>
      </c>
      <c r="D8">
        <f t="shared" si="1"/>
        <v>0.5856</v>
      </c>
    </row>
    <row r="9" spans="1:4">
      <c r="A9">
        <v>4.9</v>
      </c>
      <c r="B9">
        <v>0.08</v>
      </c>
      <c r="C9">
        <f t="shared" si="0"/>
        <v>4.9</v>
      </c>
      <c r="D9">
        <f t="shared" si="1"/>
        <v>0.392</v>
      </c>
    </row>
    <row r="10" spans="1:4">
      <c r="A10">
        <v>4.92</v>
      </c>
      <c r="B10">
        <v>0.06</v>
      </c>
      <c r="C10">
        <f t="shared" si="0"/>
        <v>4.92</v>
      </c>
      <c r="D10">
        <f t="shared" si="1"/>
        <v>0.2952</v>
      </c>
    </row>
    <row r="19" spans="2:2">
      <c r="B19" t="s">
        <v>11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B24" sqref="B24"/>
    </sheetView>
  </sheetViews>
  <sheetFormatPr defaultColWidth="11" defaultRowHeight="13.2" outlineLevelCol="1"/>
  <sheetData>
    <row r="1" spans="1:2">
      <c r="A1">
        <v>4.44</v>
      </c>
      <c r="B1">
        <v>0.05</v>
      </c>
    </row>
    <row r="2" spans="1:2">
      <c r="A2">
        <v>4.4</v>
      </c>
      <c r="B2">
        <v>0.05</v>
      </c>
    </row>
    <row r="3" spans="1:2">
      <c r="A3">
        <v>4.36</v>
      </c>
      <c r="B3">
        <v>0.06</v>
      </c>
    </row>
    <row r="4" spans="1:2">
      <c r="A4">
        <v>4.28</v>
      </c>
      <c r="B4">
        <v>0.07</v>
      </c>
    </row>
    <row r="6" spans="1:2">
      <c r="A6">
        <v>4.12</v>
      </c>
      <c r="B6">
        <v>0.08</v>
      </c>
    </row>
    <row r="7" spans="1:2">
      <c r="A7">
        <v>4.06</v>
      </c>
      <c r="B7">
        <v>0.09</v>
      </c>
    </row>
    <row r="8" spans="1:2">
      <c r="A8">
        <v>3.9</v>
      </c>
      <c r="B8">
        <v>0.1</v>
      </c>
    </row>
    <row r="9" spans="1:2">
      <c r="A9">
        <v>3.84</v>
      </c>
      <c r="B9">
        <v>0.1</v>
      </c>
    </row>
    <row r="10" spans="1:2">
      <c r="A10">
        <v>3.72</v>
      </c>
      <c r="B10">
        <v>0.12</v>
      </c>
    </row>
    <row r="11" spans="1:2">
      <c r="A11">
        <v>3.6</v>
      </c>
      <c r="B11">
        <v>0.12</v>
      </c>
    </row>
    <row r="12" spans="1:2">
      <c r="A12">
        <v>3.42</v>
      </c>
      <c r="B12">
        <v>0.15</v>
      </c>
    </row>
    <row r="13" spans="1:2">
      <c r="A13">
        <v>3.18</v>
      </c>
      <c r="B13">
        <v>0.18</v>
      </c>
    </row>
    <row r="14" spans="1:2">
      <c r="A14">
        <v>3</v>
      </c>
      <c r="B14">
        <v>0.19</v>
      </c>
    </row>
    <row r="15" spans="1:2">
      <c r="A15">
        <v>2.72</v>
      </c>
      <c r="B15">
        <v>0.22</v>
      </c>
    </row>
    <row r="16" spans="1:2">
      <c r="A16">
        <v>2.5</v>
      </c>
      <c r="B16">
        <v>0.24</v>
      </c>
    </row>
    <row r="17" spans="1:2">
      <c r="A17">
        <v>2.4</v>
      </c>
      <c r="B17">
        <v>0.25</v>
      </c>
    </row>
    <row r="18" spans="1:2">
      <c r="A18">
        <v>2.38</v>
      </c>
      <c r="B18">
        <v>0.25</v>
      </c>
    </row>
    <row r="19" spans="1:2">
      <c r="A19">
        <v>2.36</v>
      </c>
      <c r="B19">
        <v>0.25</v>
      </c>
    </row>
    <row r="24" spans="2:2">
      <c r="B24" t="s">
        <v>12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zoomScale="83" zoomScaleNormal="83" workbookViewId="0">
      <selection activeCell="O7" sqref="O7"/>
    </sheetView>
  </sheetViews>
  <sheetFormatPr defaultColWidth="11" defaultRowHeight="13.2"/>
  <sheetData>
    <row r="1" spans="1:2">
      <c r="A1" t="s">
        <v>0</v>
      </c>
      <c r="B1" t="s">
        <v>1</v>
      </c>
    </row>
    <row r="2" spans="1:4">
      <c r="A2">
        <v>4.84</v>
      </c>
      <c r="B2">
        <v>0.05</v>
      </c>
      <c r="C2">
        <f>A2</f>
        <v>4.84</v>
      </c>
      <c r="D2">
        <f>A2*B2</f>
        <v>0.242</v>
      </c>
    </row>
    <row r="3" spans="1:4">
      <c r="A3">
        <v>4.82</v>
      </c>
      <c r="B3">
        <v>0.07</v>
      </c>
      <c r="C3">
        <f t="shared" ref="C3:C14" si="0">A3</f>
        <v>4.82</v>
      </c>
      <c r="D3">
        <f t="shared" ref="D3:D14" si="1">A3*B3</f>
        <v>0.3374</v>
      </c>
    </row>
    <row r="4" spans="1:4">
      <c r="A4">
        <v>4.8</v>
      </c>
      <c r="B4">
        <v>0.08</v>
      </c>
      <c r="C4">
        <f t="shared" si="0"/>
        <v>4.8</v>
      </c>
      <c r="D4">
        <f t="shared" si="1"/>
        <v>0.384</v>
      </c>
    </row>
    <row r="5" spans="1:4">
      <c r="A5">
        <v>4.76</v>
      </c>
      <c r="B5">
        <v>0.09</v>
      </c>
      <c r="C5">
        <f t="shared" si="0"/>
        <v>4.76</v>
      </c>
      <c r="D5">
        <f t="shared" si="1"/>
        <v>0.4284</v>
      </c>
    </row>
    <row r="6" spans="1:4">
      <c r="A6">
        <v>4.74</v>
      </c>
      <c r="B6">
        <v>0.1</v>
      </c>
      <c r="C6">
        <f t="shared" si="0"/>
        <v>4.74</v>
      </c>
      <c r="D6">
        <f t="shared" si="1"/>
        <v>0.474</v>
      </c>
    </row>
    <row r="7" spans="1:4">
      <c r="A7">
        <v>4.66</v>
      </c>
      <c r="B7">
        <v>0.13</v>
      </c>
      <c r="C7">
        <f t="shared" si="0"/>
        <v>4.66</v>
      </c>
      <c r="D7">
        <f t="shared" si="1"/>
        <v>0.6058</v>
      </c>
    </row>
    <row r="8" spans="1:4">
      <c r="A8">
        <v>4.62</v>
      </c>
      <c r="B8">
        <v>0.15</v>
      </c>
      <c r="C8">
        <f t="shared" si="0"/>
        <v>4.62</v>
      </c>
      <c r="D8">
        <f t="shared" si="1"/>
        <v>0.693</v>
      </c>
    </row>
    <row r="9" spans="1:4">
      <c r="A9">
        <v>4.56</v>
      </c>
      <c r="B9">
        <v>0.18</v>
      </c>
      <c r="C9">
        <f t="shared" si="0"/>
        <v>4.56</v>
      </c>
      <c r="D9">
        <f t="shared" si="1"/>
        <v>0.8208</v>
      </c>
    </row>
    <row r="10" spans="1:4">
      <c r="A10">
        <v>3.78</v>
      </c>
      <c r="B10">
        <v>0.2</v>
      </c>
      <c r="C10">
        <f t="shared" si="0"/>
        <v>3.78</v>
      </c>
      <c r="D10">
        <f t="shared" si="1"/>
        <v>0.756</v>
      </c>
    </row>
    <row r="11" spans="1:4">
      <c r="A11">
        <v>2.9</v>
      </c>
      <c r="B11">
        <v>0.2</v>
      </c>
      <c r="C11">
        <f t="shared" si="0"/>
        <v>2.9</v>
      </c>
      <c r="D11">
        <f t="shared" si="1"/>
        <v>0.58</v>
      </c>
    </row>
    <row r="12" spans="1:4">
      <c r="A12">
        <v>2.14</v>
      </c>
      <c r="B12">
        <v>0.21</v>
      </c>
      <c r="C12">
        <f t="shared" si="0"/>
        <v>2.14</v>
      </c>
      <c r="D12">
        <f t="shared" si="1"/>
        <v>0.4494</v>
      </c>
    </row>
    <row r="13" spans="1:4">
      <c r="A13">
        <v>2.04</v>
      </c>
      <c r="B13">
        <v>0.21</v>
      </c>
      <c r="C13">
        <f t="shared" si="0"/>
        <v>2.04</v>
      </c>
      <c r="D13">
        <f t="shared" si="1"/>
        <v>0.4284</v>
      </c>
    </row>
    <row r="14" spans="1:4">
      <c r="A14">
        <v>2.02</v>
      </c>
      <c r="B14">
        <v>0.21</v>
      </c>
      <c r="C14">
        <f t="shared" si="0"/>
        <v>2.02</v>
      </c>
      <c r="D14">
        <f t="shared" si="1"/>
        <v>0.4242</v>
      </c>
    </row>
    <row r="18" spans="1:2">
      <c r="A18" t="s">
        <v>13</v>
      </c>
      <c r="B18" t="s">
        <v>14</v>
      </c>
    </row>
    <row r="19" spans="1:17">
      <c r="A19" t="s">
        <v>15</v>
      </c>
      <c r="B19" t="s">
        <v>16</v>
      </c>
      <c r="Q19" t="s">
        <v>17</v>
      </c>
    </row>
    <row r="21" spans="1:2">
      <c r="A21">
        <v>106</v>
      </c>
      <c r="B21">
        <v>3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topLeftCell="O1" workbookViewId="0">
      <selection activeCell="S22" sqref="S22"/>
    </sheetView>
  </sheetViews>
  <sheetFormatPr defaultColWidth="9.06666666666667" defaultRowHeight="13.2"/>
  <sheetData>
    <row r="1" spans="1:8">
      <c r="A1" t="s">
        <v>18</v>
      </c>
      <c r="B1" t="s">
        <v>19</v>
      </c>
      <c r="D1" t="s">
        <v>19</v>
      </c>
      <c r="F1" t="s">
        <v>19</v>
      </c>
      <c r="H1" t="s">
        <v>20</v>
      </c>
    </row>
    <row r="2" spans="1:20">
      <c r="A2">
        <v>2</v>
      </c>
      <c r="B2">
        <v>0.098</v>
      </c>
      <c r="C2">
        <f>3-A2</f>
        <v>1</v>
      </c>
      <c r="D2">
        <v>0.098</v>
      </c>
      <c r="E2">
        <f>A2-1.74</f>
        <v>0.26</v>
      </c>
      <c r="F2">
        <v>0.098</v>
      </c>
      <c r="H2">
        <f>-(A2-3)</f>
        <v>1</v>
      </c>
      <c r="J2">
        <f>E13</f>
        <v>0</v>
      </c>
      <c r="K2">
        <f>F13</f>
        <v>0.001</v>
      </c>
      <c r="M2">
        <v>-3.71</v>
      </c>
      <c r="N2">
        <v>0</v>
      </c>
      <c r="P2">
        <f>1.8+M2</f>
        <v>-1.91</v>
      </c>
      <c r="Q2">
        <f>N2</f>
        <v>0</v>
      </c>
      <c r="S2">
        <f>1.8+P2</f>
        <v>-0.11</v>
      </c>
      <c r="T2">
        <f>Q2</f>
        <v>0</v>
      </c>
    </row>
    <row r="3" spans="1:20">
      <c r="A3">
        <v>2.04</v>
      </c>
      <c r="B3">
        <v>0.123</v>
      </c>
      <c r="C3">
        <f t="shared" ref="C3:C11" si="0">3-A3</f>
        <v>0.96</v>
      </c>
      <c r="D3">
        <v>0.123</v>
      </c>
      <c r="E3">
        <f t="shared" ref="E3:E20" si="1">A3-1.74</f>
        <v>0.3</v>
      </c>
      <c r="F3">
        <v>0.123</v>
      </c>
      <c r="J3">
        <v>0.01</v>
      </c>
      <c r="K3">
        <v>0</v>
      </c>
      <c r="M3">
        <v>-3.64</v>
      </c>
      <c r="N3">
        <v>0</v>
      </c>
      <c r="P3">
        <f t="shared" ref="P3:P20" si="2">1.8+M3</f>
        <v>-1.84</v>
      </c>
      <c r="Q3">
        <f t="shared" ref="Q3:Q20" si="3">N3</f>
        <v>0</v>
      </c>
      <c r="S3">
        <f>1.8+P3</f>
        <v>-0.04</v>
      </c>
      <c r="T3">
        <f>Q3</f>
        <v>0</v>
      </c>
    </row>
    <row r="4" spans="1:20">
      <c r="A4">
        <v>2.07</v>
      </c>
      <c r="B4">
        <v>0.152</v>
      </c>
      <c r="C4">
        <f t="shared" si="0"/>
        <v>0.93</v>
      </c>
      <c r="D4">
        <v>0.152</v>
      </c>
      <c r="E4">
        <f t="shared" si="1"/>
        <v>0.33</v>
      </c>
      <c r="F4">
        <v>0.152</v>
      </c>
      <c r="J4">
        <f>E14</f>
        <v>0.14</v>
      </c>
      <c r="K4">
        <f>F14</f>
        <v>0.023</v>
      </c>
      <c r="M4">
        <v>-3.62</v>
      </c>
      <c r="N4">
        <v>0</v>
      </c>
      <c r="P4">
        <f t="shared" si="2"/>
        <v>-1.82</v>
      </c>
      <c r="Q4">
        <f t="shared" si="3"/>
        <v>0</v>
      </c>
      <c r="S4">
        <v>1.74</v>
      </c>
      <c r="T4">
        <v>0.001</v>
      </c>
    </row>
    <row r="5" spans="1:20">
      <c r="A5">
        <v>2.09</v>
      </c>
      <c r="B5">
        <v>0.175</v>
      </c>
      <c r="C5">
        <f t="shared" si="0"/>
        <v>0.91</v>
      </c>
      <c r="D5">
        <v>0.175</v>
      </c>
      <c r="E5">
        <f t="shared" si="1"/>
        <v>0.35</v>
      </c>
      <c r="F5">
        <v>0.175</v>
      </c>
      <c r="J5">
        <f>E15</f>
        <v>0.16</v>
      </c>
      <c r="K5">
        <f>F15</f>
        <v>0.053</v>
      </c>
      <c r="M5">
        <v>-3.48</v>
      </c>
      <c r="N5">
        <v>0</v>
      </c>
      <c r="P5">
        <f t="shared" si="2"/>
        <v>-1.68</v>
      </c>
      <c r="Q5">
        <f t="shared" si="3"/>
        <v>0</v>
      </c>
      <c r="S5">
        <v>1.88</v>
      </c>
      <c r="T5">
        <v>0.023</v>
      </c>
    </row>
    <row r="6" spans="1:20">
      <c r="A6">
        <v>2.12</v>
      </c>
      <c r="B6">
        <v>0.205</v>
      </c>
      <c r="C6">
        <f t="shared" si="0"/>
        <v>0.88</v>
      </c>
      <c r="D6">
        <v>0.205</v>
      </c>
      <c r="E6">
        <f t="shared" si="1"/>
        <v>0.38</v>
      </c>
      <c r="F6">
        <v>0.205</v>
      </c>
      <c r="J6">
        <f>E16</f>
        <v>0.23</v>
      </c>
      <c r="K6">
        <f>F16</f>
        <v>0.072</v>
      </c>
      <c r="M6">
        <f>J2</f>
        <v>0</v>
      </c>
      <c r="N6">
        <f>K2</f>
        <v>0.001</v>
      </c>
      <c r="P6">
        <f t="shared" si="2"/>
        <v>1.8</v>
      </c>
      <c r="Q6">
        <f t="shared" si="3"/>
        <v>0.001</v>
      </c>
      <c r="S6">
        <v>1.9</v>
      </c>
      <c r="T6">
        <v>0.053</v>
      </c>
    </row>
    <row r="7" spans="1:20">
      <c r="A7">
        <v>2.14</v>
      </c>
      <c r="B7">
        <v>0.223</v>
      </c>
      <c r="C7">
        <f t="shared" si="0"/>
        <v>0.86</v>
      </c>
      <c r="D7">
        <v>0.223</v>
      </c>
      <c r="E7">
        <f t="shared" si="1"/>
        <v>0.4</v>
      </c>
      <c r="F7">
        <v>0.223</v>
      </c>
      <c r="J7">
        <f>E2</f>
        <v>0.26</v>
      </c>
      <c r="K7">
        <f>F2</f>
        <v>0.098</v>
      </c>
      <c r="M7">
        <f t="shared" ref="M7:M20" si="4">J3</f>
        <v>0.01</v>
      </c>
      <c r="N7">
        <f t="shared" ref="N7:N20" si="5">K3</f>
        <v>0</v>
      </c>
      <c r="P7">
        <f t="shared" si="2"/>
        <v>1.81</v>
      </c>
      <c r="Q7">
        <f t="shared" si="3"/>
        <v>0</v>
      </c>
      <c r="S7">
        <v>1.97</v>
      </c>
      <c r="T7">
        <v>0.072</v>
      </c>
    </row>
    <row r="8" spans="1:20">
      <c r="A8">
        <v>2.17</v>
      </c>
      <c r="B8">
        <v>0.254</v>
      </c>
      <c r="C8">
        <f t="shared" si="0"/>
        <v>0.83</v>
      </c>
      <c r="D8">
        <v>0.254</v>
      </c>
      <c r="E8">
        <f t="shared" si="1"/>
        <v>0.43</v>
      </c>
      <c r="F8">
        <v>0.254</v>
      </c>
      <c r="J8">
        <f t="shared" ref="J8:J16" si="6">E3</f>
        <v>0.3</v>
      </c>
      <c r="K8">
        <f t="shared" ref="K8:K16" si="7">F3</f>
        <v>0.123</v>
      </c>
      <c r="M8">
        <f t="shared" si="4"/>
        <v>0.14</v>
      </c>
      <c r="N8">
        <f t="shared" si="5"/>
        <v>0.023</v>
      </c>
      <c r="P8">
        <f t="shared" si="2"/>
        <v>1.94</v>
      </c>
      <c r="Q8">
        <f t="shared" si="3"/>
        <v>0.023</v>
      </c>
      <c r="S8">
        <v>2</v>
      </c>
      <c r="T8">
        <v>0.098</v>
      </c>
    </row>
    <row r="9" spans="1:20">
      <c r="A9">
        <v>2.2</v>
      </c>
      <c r="B9">
        <v>0.283</v>
      </c>
      <c r="C9">
        <f t="shared" si="0"/>
        <v>0.8</v>
      </c>
      <c r="D9">
        <v>0.283</v>
      </c>
      <c r="E9">
        <f t="shared" si="1"/>
        <v>0.46</v>
      </c>
      <c r="F9">
        <v>0.283</v>
      </c>
      <c r="J9">
        <f t="shared" si="6"/>
        <v>0.33</v>
      </c>
      <c r="K9">
        <f t="shared" si="7"/>
        <v>0.152</v>
      </c>
      <c r="M9">
        <f t="shared" si="4"/>
        <v>0.16</v>
      </c>
      <c r="N9">
        <f t="shared" si="5"/>
        <v>0.053</v>
      </c>
      <c r="P9">
        <f t="shared" si="2"/>
        <v>1.96</v>
      </c>
      <c r="Q9">
        <f t="shared" si="3"/>
        <v>0.053</v>
      </c>
      <c r="S9">
        <v>2.04</v>
      </c>
      <c r="T9">
        <v>0.123</v>
      </c>
    </row>
    <row r="10" spans="1:20">
      <c r="A10">
        <v>2.22</v>
      </c>
      <c r="B10">
        <v>0.307</v>
      </c>
      <c r="C10">
        <f t="shared" si="0"/>
        <v>0.78</v>
      </c>
      <c r="D10">
        <v>0.307</v>
      </c>
      <c r="E10">
        <f t="shared" si="1"/>
        <v>0.48</v>
      </c>
      <c r="F10">
        <v>0.307</v>
      </c>
      <c r="J10">
        <f t="shared" si="6"/>
        <v>0.35</v>
      </c>
      <c r="K10">
        <f t="shared" si="7"/>
        <v>0.175</v>
      </c>
      <c r="M10">
        <f t="shared" si="4"/>
        <v>0.23</v>
      </c>
      <c r="N10">
        <f t="shared" si="5"/>
        <v>0.072</v>
      </c>
      <c r="P10">
        <f t="shared" si="2"/>
        <v>2.03</v>
      </c>
      <c r="Q10">
        <f t="shared" si="3"/>
        <v>0.072</v>
      </c>
      <c r="S10">
        <v>2.07</v>
      </c>
      <c r="T10">
        <v>0.152</v>
      </c>
    </row>
    <row r="11" spans="1:20">
      <c r="A11">
        <v>2.24</v>
      </c>
      <c r="B11">
        <v>0.327</v>
      </c>
      <c r="C11">
        <f t="shared" si="0"/>
        <v>0.76</v>
      </c>
      <c r="D11">
        <v>0.327</v>
      </c>
      <c r="E11">
        <f t="shared" si="1"/>
        <v>0.5</v>
      </c>
      <c r="F11">
        <v>0.327</v>
      </c>
      <c r="J11">
        <f t="shared" si="6"/>
        <v>0.38</v>
      </c>
      <c r="K11">
        <f t="shared" si="7"/>
        <v>0.205</v>
      </c>
      <c r="M11">
        <f t="shared" si="4"/>
        <v>0.26</v>
      </c>
      <c r="N11">
        <f t="shared" si="5"/>
        <v>0.098</v>
      </c>
      <c r="P11">
        <f t="shared" si="2"/>
        <v>2.06</v>
      </c>
      <c r="Q11">
        <f t="shared" si="3"/>
        <v>0.098</v>
      </c>
      <c r="S11">
        <v>2.09</v>
      </c>
      <c r="T11">
        <v>0.175</v>
      </c>
    </row>
    <row r="12" spans="3:20">
      <c r="C12">
        <f t="shared" ref="C12:C20" si="8">3-A12</f>
        <v>3</v>
      </c>
      <c r="E12">
        <v>0.01</v>
      </c>
      <c r="F12">
        <v>0</v>
      </c>
      <c r="J12">
        <f t="shared" si="6"/>
        <v>0.4</v>
      </c>
      <c r="K12">
        <f t="shared" si="7"/>
        <v>0.223</v>
      </c>
      <c r="M12">
        <f t="shared" si="4"/>
        <v>0.3</v>
      </c>
      <c r="N12">
        <f t="shared" si="5"/>
        <v>0.123</v>
      </c>
      <c r="P12">
        <f t="shared" si="2"/>
        <v>2.1</v>
      </c>
      <c r="Q12">
        <f t="shared" si="3"/>
        <v>0.123</v>
      </c>
      <c r="S12">
        <v>2.12</v>
      </c>
      <c r="T12">
        <v>0.205</v>
      </c>
    </row>
    <row r="13" spans="1:20">
      <c r="A13">
        <v>1.74</v>
      </c>
      <c r="B13">
        <v>0.001</v>
      </c>
      <c r="C13">
        <f t="shared" si="8"/>
        <v>1.26</v>
      </c>
      <c r="E13">
        <f>A13-1.74</f>
        <v>0</v>
      </c>
      <c r="F13">
        <v>0.001</v>
      </c>
      <c r="J13">
        <f t="shared" si="6"/>
        <v>0.43</v>
      </c>
      <c r="K13">
        <f t="shared" si="7"/>
        <v>0.254</v>
      </c>
      <c r="M13">
        <f t="shared" si="4"/>
        <v>0.33</v>
      </c>
      <c r="N13">
        <f t="shared" si="5"/>
        <v>0.152</v>
      </c>
      <c r="P13">
        <f t="shared" si="2"/>
        <v>2.13</v>
      </c>
      <c r="Q13">
        <f t="shared" si="3"/>
        <v>0.152</v>
      </c>
      <c r="S13">
        <v>2.14</v>
      </c>
      <c r="T13">
        <v>0.223</v>
      </c>
    </row>
    <row r="14" spans="1:20">
      <c r="A14">
        <v>1.88</v>
      </c>
      <c r="B14">
        <v>0.023</v>
      </c>
      <c r="C14">
        <f t="shared" si="8"/>
        <v>1.12</v>
      </c>
      <c r="E14">
        <f t="shared" si="1"/>
        <v>0.14</v>
      </c>
      <c r="F14">
        <v>0.023</v>
      </c>
      <c r="J14">
        <f t="shared" si="6"/>
        <v>0.46</v>
      </c>
      <c r="K14">
        <f t="shared" si="7"/>
        <v>0.283</v>
      </c>
      <c r="M14">
        <f t="shared" si="4"/>
        <v>0.35</v>
      </c>
      <c r="N14">
        <f t="shared" si="5"/>
        <v>0.175</v>
      </c>
      <c r="P14">
        <f t="shared" si="2"/>
        <v>2.15</v>
      </c>
      <c r="Q14">
        <f t="shared" si="3"/>
        <v>0.175</v>
      </c>
      <c r="S14">
        <v>2.17</v>
      </c>
      <c r="T14">
        <v>0.254</v>
      </c>
    </row>
    <row r="15" spans="1:20">
      <c r="A15">
        <v>1.9</v>
      </c>
      <c r="B15">
        <v>0.053</v>
      </c>
      <c r="C15">
        <f t="shared" si="8"/>
        <v>1.1</v>
      </c>
      <c r="E15">
        <f t="shared" si="1"/>
        <v>0.16</v>
      </c>
      <c r="F15">
        <v>0.053</v>
      </c>
      <c r="J15">
        <f t="shared" si="6"/>
        <v>0.48</v>
      </c>
      <c r="K15">
        <f t="shared" si="7"/>
        <v>0.307</v>
      </c>
      <c r="M15">
        <f t="shared" si="4"/>
        <v>0.38</v>
      </c>
      <c r="N15">
        <f t="shared" si="5"/>
        <v>0.205</v>
      </c>
      <c r="P15">
        <f t="shared" si="2"/>
        <v>2.18</v>
      </c>
      <c r="Q15">
        <f t="shared" si="3"/>
        <v>0.205</v>
      </c>
      <c r="S15">
        <v>2.2</v>
      </c>
      <c r="T15">
        <v>0.283</v>
      </c>
    </row>
    <row r="16" spans="1:20">
      <c r="A16">
        <v>1.97</v>
      </c>
      <c r="B16">
        <v>0.072</v>
      </c>
      <c r="C16">
        <f t="shared" si="8"/>
        <v>1.03</v>
      </c>
      <c r="E16">
        <f t="shared" si="1"/>
        <v>0.23</v>
      </c>
      <c r="F16">
        <v>0.072</v>
      </c>
      <c r="J16">
        <f t="shared" si="6"/>
        <v>0.5</v>
      </c>
      <c r="K16">
        <f t="shared" si="7"/>
        <v>0.327</v>
      </c>
      <c r="M16">
        <f t="shared" si="4"/>
        <v>0.4</v>
      </c>
      <c r="N16">
        <f t="shared" si="5"/>
        <v>0.223</v>
      </c>
      <c r="P16">
        <f t="shared" si="2"/>
        <v>2.2</v>
      </c>
      <c r="Q16">
        <f t="shared" si="3"/>
        <v>0.223</v>
      </c>
      <c r="S16">
        <v>2.22</v>
      </c>
      <c r="T16">
        <v>0.307</v>
      </c>
    </row>
    <row r="17" spans="1:20">
      <c r="A17">
        <v>-1.74</v>
      </c>
      <c r="B17">
        <v>0</v>
      </c>
      <c r="C17">
        <f t="shared" si="8"/>
        <v>4.74</v>
      </c>
      <c r="E17">
        <f t="shared" si="1"/>
        <v>-3.48</v>
      </c>
      <c r="F17">
        <v>0</v>
      </c>
      <c r="M17">
        <f t="shared" si="4"/>
        <v>0.43</v>
      </c>
      <c r="N17">
        <f t="shared" si="5"/>
        <v>0.254</v>
      </c>
      <c r="P17">
        <f t="shared" si="2"/>
        <v>2.23</v>
      </c>
      <c r="Q17">
        <f t="shared" si="3"/>
        <v>0.254</v>
      </c>
      <c r="S17">
        <v>2.24</v>
      </c>
      <c r="T17">
        <v>0.327</v>
      </c>
    </row>
    <row r="18" spans="1:17">
      <c r="A18">
        <v>-1.88</v>
      </c>
      <c r="B18">
        <v>0</v>
      </c>
      <c r="C18">
        <f t="shared" si="8"/>
        <v>4.88</v>
      </c>
      <c r="E18">
        <f t="shared" si="1"/>
        <v>-3.62</v>
      </c>
      <c r="F18">
        <v>0</v>
      </c>
      <c r="M18">
        <f t="shared" si="4"/>
        <v>0.46</v>
      </c>
      <c r="N18">
        <f t="shared" si="5"/>
        <v>0.283</v>
      </c>
      <c r="P18">
        <f t="shared" si="2"/>
        <v>2.26</v>
      </c>
      <c r="Q18">
        <f t="shared" si="3"/>
        <v>0.283</v>
      </c>
    </row>
    <row r="19" spans="1:17">
      <c r="A19">
        <v>-1.9</v>
      </c>
      <c r="B19">
        <v>0</v>
      </c>
      <c r="C19">
        <f t="shared" si="8"/>
        <v>4.9</v>
      </c>
      <c r="E19">
        <f t="shared" si="1"/>
        <v>-3.64</v>
      </c>
      <c r="F19">
        <v>0</v>
      </c>
      <c r="M19">
        <f t="shared" si="4"/>
        <v>0.48</v>
      </c>
      <c r="N19">
        <f t="shared" si="5"/>
        <v>0.307</v>
      </c>
      <c r="P19">
        <f t="shared" si="2"/>
        <v>2.28</v>
      </c>
      <c r="Q19">
        <f t="shared" si="3"/>
        <v>0.307</v>
      </c>
    </row>
    <row r="20" spans="1:17">
      <c r="A20">
        <v>-1.97</v>
      </c>
      <c r="B20">
        <v>0</v>
      </c>
      <c r="C20">
        <f t="shared" si="8"/>
        <v>4.97</v>
      </c>
      <c r="E20">
        <f t="shared" si="1"/>
        <v>-3.71</v>
      </c>
      <c r="F20">
        <v>0</v>
      </c>
      <c r="M20">
        <f t="shared" si="4"/>
        <v>0.5</v>
      </c>
      <c r="N20">
        <f t="shared" si="5"/>
        <v>0.327</v>
      </c>
      <c r="P20">
        <f t="shared" si="2"/>
        <v>2.3</v>
      </c>
      <c r="Q20">
        <f t="shared" si="3"/>
        <v>0.327</v>
      </c>
    </row>
    <row r="21" spans="19:19">
      <c r="S21" t="b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attemp1</vt:lpstr>
      <vt:lpstr>Sheet4</vt:lpstr>
      <vt:lpstr>best one</vt:lpstr>
      <vt:lpstr>Emulating PV</vt:lpstr>
      <vt:lpstr>EPV2</vt:lpstr>
      <vt:lpstr>EPV3</vt:lpstr>
      <vt:lpstr>LED</vt:lpstr>
      <vt:lpstr>blue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aaaaa</cp:lastModifiedBy>
  <dcterms:created xsi:type="dcterms:W3CDTF">2023-05-23T22:29:00Z</dcterms:created>
  <dcterms:modified xsi:type="dcterms:W3CDTF">2023-06-13T12:38:07Z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2052-4.3.0.7280</vt:lpwstr>
  </property>
  <property fmtid="{D5CDD505-2E9C-101B-9397-08002B2CF9AE}" pid="3" name="ICV">
    <vt:lpwstr>D8840113E925F0CA90716F64BF865116</vt:lpwstr>
  </property>
</Properties>
</file>