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suveges/Project/gwas-utils/search_term_classifier/"/>
    </mc:Choice>
  </mc:AlternateContent>
  <xr:revisionPtr revIDLastSave="0" documentId="8_{EF8C1655-36D5-604F-B638-455D3321217F}" xr6:coauthVersionLast="43" xr6:coauthVersionMax="43" xr10:uidLastSave="{00000000-0000-0000-0000-000000000000}"/>
  <bookViews>
    <workbookView xWindow="28800" yWindow="-4160" windowWidth="34600" windowHeight="20660" xr2:uid="{258248A9-CEC3-604C-BA9D-382B8FF04982}"/>
  </bookViews>
  <sheets>
    <sheet name="Sheet1" sheetId="1" r:id="rId1"/>
  </sheets>
  <definedNames>
    <definedName name="_xlchart.v1.0" hidden="1">Sheet1!$A$4:$A$14</definedName>
    <definedName name="_xlchart.v1.1" hidden="1">Sheet1!$B$4:$B$14</definedName>
    <definedName name="_xlchart.v2.2" hidden="1">Sheet1!$A$4:$A$14</definedName>
    <definedName name="_xlchart.v2.3" hidden="1">Sheet1!$B$4:$B$14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 s="1"/>
  <c r="C32" i="1"/>
  <c r="D32" i="1" s="1"/>
  <c r="C23" i="1"/>
  <c r="D23" i="1" s="1"/>
  <c r="C27" i="1"/>
  <c r="D27" i="1" s="1"/>
  <c r="C28" i="1"/>
  <c r="D28" i="1" s="1"/>
  <c r="C26" i="1"/>
  <c r="D26" i="1" s="1"/>
  <c r="C33" i="1"/>
  <c r="D33" i="1" s="1"/>
  <c r="C29" i="1"/>
  <c r="D29" i="1" s="1"/>
  <c r="C30" i="1"/>
  <c r="D30" i="1" s="1"/>
  <c r="C31" i="1"/>
  <c r="D31" i="1" s="1"/>
  <c r="C24" i="1"/>
  <c r="D24" i="1" s="1"/>
  <c r="C4" i="1"/>
  <c r="P11" i="1"/>
  <c r="C14" i="1"/>
  <c r="D14" i="1" s="1"/>
  <c r="C13" i="1"/>
  <c r="D13" i="1" s="1"/>
  <c r="C5" i="1"/>
  <c r="D5" i="1" s="1"/>
  <c r="C12" i="1"/>
  <c r="D12" i="1" s="1"/>
  <c r="C8" i="1"/>
  <c r="D8" i="1" s="1"/>
  <c r="C10" i="1"/>
  <c r="D10" i="1" s="1"/>
  <c r="C9" i="1"/>
  <c r="D9" i="1" s="1"/>
  <c r="C11" i="1"/>
  <c r="D11" i="1" s="1"/>
  <c r="C7" i="1"/>
  <c r="D7" i="1" s="1"/>
  <c r="C6" i="1"/>
  <c r="D6" i="1" s="1"/>
  <c r="D4" i="1"/>
</calcChain>
</file>

<file path=xl/sharedStrings.xml><?xml version="1.0" encoding="utf-8"?>
<sst xmlns="http://schemas.openxmlformats.org/spreadsheetml/2006/main" count="30" uniqueCount="15">
  <si>
    <t>Cytological bands</t>
  </si>
  <si>
    <t>Genomic region</t>
  </si>
  <si>
    <t>Gene</t>
  </si>
  <si>
    <t>Variant</t>
  </si>
  <si>
    <t>Ancestry related</t>
  </si>
  <si>
    <t>Trait</t>
  </si>
  <si>
    <t>Consortia</t>
  </si>
  <si>
    <t>Study by accession</t>
  </si>
  <si>
    <t>PMID</t>
  </si>
  <si>
    <t>Author</t>
  </si>
  <si>
    <t>Unclassified</t>
  </si>
  <si>
    <t>Bin</t>
  </si>
  <si>
    <t>Count</t>
  </si>
  <si>
    <t xml:space="preserve">percent 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</si>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</sst>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05694444444444"/>
          <c:y val="4.4736842105263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3737970253719"/>
          <c:y val="0.33706589307915458"/>
          <c:w val="0.33061767279090115"/>
          <c:h val="0.62643348528802323"/>
        </c:manualLayout>
      </c:layout>
      <c:pieChart>
        <c:varyColors val="1"/>
        <c:ser>
          <c:idx val="0"/>
          <c:order val="0"/>
          <c:tx>
            <c:v>2019</c:v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20-4F47-A9F9-0DCCFD2B00E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20-4F47-A9F9-0DCCFD2B00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20-4F47-A9F9-0DCCFD2B00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20-4F47-A9F9-0DCCFD2B00ED}"/>
              </c:ext>
            </c:extLst>
          </c:dPt>
          <c:dPt>
            <c:idx val="4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20-4F47-A9F9-0DCCFD2B00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20-4F47-A9F9-0DCCFD2B00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20-4F47-A9F9-0DCCFD2B00E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20-4F47-A9F9-0DCCFD2B00E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20-4F47-A9F9-0DCCFD2B00ED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20-4F47-A9F9-0DCCFD2B00ED}"/>
              </c:ext>
            </c:extLst>
          </c:dPt>
          <c:dPt>
            <c:idx val="10"/>
            <c:bubble3D val="0"/>
            <c:spPr>
              <a:solidFill>
                <a:schemeClr val="bg1">
                  <a:lumMod val="95000"/>
                </a:schemeClr>
              </a:solidFill>
              <a:ln w="95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820-4F47-A9F9-0DCCFD2B00ED}"/>
              </c:ext>
            </c:extLst>
          </c:dPt>
          <c:dLbls>
            <c:dLbl>
              <c:idx val="0"/>
              <c:layout>
                <c:manualLayout>
                  <c:x val="7.6698381452318456E-3"/>
                  <c:y val="-8.07542478242851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20-4F47-A9F9-0DCCFD2B00ED}"/>
                </c:ext>
              </c:extLst>
            </c:dLbl>
            <c:dLbl>
              <c:idx val="1"/>
              <c:layout>
                <c:manualLayout>
                  <c:x val="6.6175183084631967E-2"/>
                  <c:y val="-3.0766058847907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0-4F47-A9F9-0DCCFD2B00ED}"/>
                </c:ext>
              </c:extLst>
            </c:dLbl>
            <c:dLbl>
              <c:idx val="2"/>
              <c:layout>
                <c:manualLayout>
                  <c:x val="-0.10040157480314961"/>
                  <c:y val="0.114354330708661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20-4F47-A9F9-0DCCFD2B00ED}"/>
                </c:ext>
              </c:extLst>
            </c:dLbl>
            <c:dLbl>
              <c:idx val="3"/>
              <c:layout>
                <c:manualLayout>
                  <c:x val="6.8069006999125103E-2"/>
                  <c:y val="-0.161159759635308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20-4F47-A9F9-0DCCFD2B00ED}"/>
                </c:ext>
              </c:extLst>
            </c:dLbl>
            <c:dLbl>
              <c:idx val="4"/>
              <c:layout>
                <c:manualLayout>
                  <c:x val="-2.7407494080722426E-2"/>
                  <c:y val="-1.98897637795275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20-4F47-A9F9-0DCCFD2B00ED}"/>
                </c:ext>
              </c:extLst>
            </c:dLbl>
            <c:dLbl>
              <c:idx val="5"/>
              <c:layout>
                <c:manualLayout>
                  <c:x val="8.4356736657917764E-2"/>
                  <c:y val="9.9142768338168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20-4F47-A9F9-0DCCFD2B00ED}"/>
                </c:ext>
              </c:extLst>
            </c:dLbl>
            <c:dLbl>
              <c:idx val="6"/>
              <c:layout>
                <c:manualLayout>
                  <c:x val="-3.7457326138428504E-2"/>
                  <c:y val="-6.40841276419394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0-4F47-A9F9-0DCCFD2B00ED}"/>
                </c:ext>
              </c:extLst>
            </c:dLbl>
            <c:dLbl>
              <c:idx val="7"/>
              <c:layout>
                <c:manualLayout>
                  <c:x val="-6.2329579868949964E-2"/>
                  <c:y val="-3.438458350600923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20-4F47-A9F9-0DCCFD2B00ED}"/>
                </c:ext>
              </c:extLst>
            </c:dLbl>
            <c:dLbl>
              <c:idx val="8"/>
              <c:layout>
                <c:manualLayout>
                  <c:x val="-1.4373578302712187E-2"/>
                  <c:y val="-8.3748860339825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199300699300699E-2"/>
                      <c:h val="8.26578947368421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20-4F47-A9F9-0DCCFD2B00ED}"/>
                </c:ext>
              </c:extLst>
            </c:dLbl>
            <c:dLbl>
              <c:idx val="9"/>
              <c:layout>
                <c:manualLayout>
                  <c:x val="6.7062554680664913E-3"/>
                  <c:y val="-0.100905304600082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0-4F47-A9F9-0DCCFD2B00ED}"/>
                </c:ext>
              </c:extLst>
            </c:dLbl>
            <c:dLbl>
              <c:idx val="10"/>
              <c:layout>
                <c:manualLayout>
                  <c:x val="1.8097440944881891E-2"/>
                  <c:y val="0.102742436800663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20-4F47-A9F9-0DCCFD2B0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Sheet1!$D$4:$D$14</c:f>
              <c:strCache>
                <c:ptCount val="11"/>
                <c:pt idx="0">
                  <c:v>Cytological bands (3,002 / 0.303%)</c:v>
                </c:pt>
                <c:pt idx="1">
                  <c:v>Genomic region (2,948 / 0.298%)</c:v>
                </c:pt>
                <c:pt idx="2">
                  <c:v>Gene (383,378 / 38.694%)</c:v>
                </c:pt>
                <c:pt idx="3">
                  <c:v>Variant (344,309 / 34.751%)</c:v>
                </c:pt>
                <c:pt idx="4">
                  <c:v>Ancestry related (287 / 0.029%)</c:v>
                </c:pt>
                <c:pt idx="5">
                  <c:v>Trait (156,029 / 15.748%)</c:v>
                </c:pt>
                <c:pt idx="6">
                  <c:v>Consortia (230 / 0.023%)</c:v>
                </c:pt>
                <c:pt idx="7">
                  <c:v>Study by accession (2,590 / 0.261%)</c:v>
                </c:pt>
                <c:pt idx="8">
                  <c:v>PMID (30,009 / 3.029%)</c:v>
                </c:pt>
                <c:pt idx="9">
                  <c:v>Author (10,050 / 1.014%)</c:v>
                </c:pt>
                <c:pt idx="10">
                  <c:v>Unclassified (57,953 / 5.849%)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3002</c:v>
                </c:pt>
                <c:pt idx="1">
                  <c:v>2948</c:v>
                </c:pt>
                <c:pt idx="2">
                  <c:v>383378</c:v>
                </c:pt>
                <c:pt idx="3">
                  <c:v>344309</c:v>
                </c:pt>
                <c:pt idx="4">
                  <c:v>287</c:v>
                </c:pt>
                <c:pt idx="5">
                  <c:v>156029</c:v>
                </c:pt>
                <c:pt idx="6">
                  <c:v>230</c:v>
                </c:pt>
                <c:pt idx="7">
                  <c:v>2590</c:v>
                </c:pt>
                <c:pt idx="8">
                  <c:v>30009</c:v>
                </c:pt>
                <c:pt idx="9" formatCode="#,##0">
                  <c:v>10050</c:v>
                </c:pt>
                <c:pt idx="10">
                  <c:v>57953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0-4F47-A9F9-0DCCFD2B00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0616797900263"/>
          <c:y val="0.22139411520928304"/>
          <c:w val="0.3970296369203849"/>
          <c:h val="0.73913220058019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layout>
        <c:manualLayout>
          <c:xMode val="edge"/>
          <c:yMode val="edge"/>
          <c:x val="0.5005694444444444"/>
          <c:y val="4.4736842105263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3737970253719"/>
          <c:y val="0.33706589307915458"/>
          <c:w val="0.33061767279090115"/>
          <c:h val="0.62643348528802323"/>
        </c:manualLayout>
      </c:layout>
      <c:pieChart>
        <c:varyColors val="1"/>
        <c:ser>
          <c:idx val="0"/>
          <c:order val="0"/>
          <c:tx>
            <c:v>2019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46-024E-96A6-6831D38AB6D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6-024E-96A6-6831D38AB6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46-024E-96A6-6831D38AB6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46-024E-96A6-6831D38AB6D0}"/>
              </c:ext>
            </c:extLst>
          </c:dPt>
          <c:dPt>
            <c:idx val="4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46-024E-96A6-6831D38AB6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46-024E-96A6-6831D38AB6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46-024E-96A6-6831D38AB6D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246-024E-96A6-6831D38AB6D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246-024E-96A6-6831D38AB6D0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246-024E-96A6-6831D38AB6D0}"/>
              </c:ext>
            </c:extLst>
          </c:dPt>
          <c:dPt>
            <c:idx val="10"/>
            <c:bubble3D val="0"/>
            <c:spPr>
              <a:solidFill>
                <a:schemeClr val="bg1"/>
              </a:solidFill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246-024E-96A6-6831D38AB6D0}"/>
              </c:ext>
            </c:extLst>
          </c:dPt>
          <c:dLbls>
            <c:dLbl>
              <c:idx val="0"/>
              <c:layout>
                <c:manualLayout>
                  <c:x val="-4.2381889763779528E-3"/>
                  <c:y val="-6.95312888520513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46-024E-96A6-6831D38AB6D0}"/>
                </c:ext>
              </c:extLst>
            </c:dLbl>
            <c:dLbl>
              <c:idx val="1"/>
              <c:layout>
                <c:manualLayout>
                  <c:x val="3.2340332458442693E-2"/>
                  <c:y val="-5.381765437215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46-024E-96A6-6831D38AB6D0}"/>
                </c:ext>
              </c:extLst>
            </c:dLbl>
            <c:dLbl>
              <c:idx val="2"/>
              <c:layout>
                <c:manualLayout>
                  <c:x val="-0.12127241907261592"/>
                  <c:y val="2.43845835060090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46-024E-96A6-6831D38AB6D0}"/>
                </c:ext>
              </c:extLst>
            </c:dLbl>
            <c:dLbl>
              <c:idx val="3"/>
              <c:layout>
                <c:manualLayout>
                  <c:x val="6.3700896762904635E-2"/>
                  <c:y val="-0.160186282635723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46-024E-96A6-6831D38AB6D0}"/>
                </c:ext>
              </c:extLst>
            </c:dLbl>
            <c:dLbl>
              <c:idx val="4"/>
              <c:layout>
                <c:manualLayout>
                  <c:x val="2.2808398950131107E-3"/>
                  <c:y val="-4.380646498135101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46-024E-96A6-6831D38AB6D0}"/>
                </c:ext>
              </c:extLst>
            </c:dLbl>
            <c:dLbl>
              <c:idx val="5"/>
              <c:layout>
                <c:manualLayout>
                  <c:x val="9.9056211723534529E-2"/>
                  <c:y val="2.14208454206382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46-024E-96A6-6831D38AB6D0}"/>
                </c:ext>
              </c:extLst>
            </c:dLbl>
            <c:dLbl>
              <c:idx val="6"/>
              <c:layout>
                <c:manualLayout>
                  <c:x val="-5.0949475065616812E-2"/>
                  <c:y val="8.25138831330294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46-024E-96A6-6831D38AB6D0}"/>
                </c:ext>
              </c:extLst>
            </c:dLbl>
            <c:dLbl>
              <c:idx val="7"/>
              <c:layout>
                <c:manualLayout>
                  <c:x val="-1.7643591426071716E-2"/>
                  <c:y val="4.005180273518345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46-024E-96A6-6831D38AB6D0}"/>
                </c:ext>
              </c:extLst>
            </c:dLbl>
            <c:dLbl>
              <c:idx val="8"/>
              <c:layout>
                <c:manualLayout>
                  <c:x val="-3.2870242782152233E-2"/>
                  <c:y val="-4.91330294239535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63888888888886E-2"/>
                      <c:h val="7.21315789473684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E246-024E-96A6-6831D38AB6D0}"/>
                </c:ext>
              </c:extLst>
            </c:dLbl>
            <c:dLbl>
              <c:idx val="9"/>
              <c:layout>
                <c:manualLayout>
                  <c:x val="-1.6791557305336834E-2"/>
                  <c:y val="-2.37961044343141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246-024E-96A6-6831D38AB6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Sheet1!$D$23:$D$33</c:f>
              <c:strCache>
                <c:ptCount val="11"/>
                <c:pt idx="0">
                  <c:v>Cytological bands (3,395 / 0.476%)</c:v>
                </c:pt>
                <c:pt idx="1">
                  <c:v>Genomic region (11,631 / 1.629%)</c:v>
                </c:pt>
                <c:pt idx="2">
                  <c:v>Gene (295,611 / 41.407%)</c:v>
                </c:pt>
                <c:pt idx="3">
                  <c:v>Variant (190,120 / 26.63%)</c:v>
                </c:pt>
                <c:pt idx="4">
                  <c:v>Ancestry related (294 / 0.041%)</c:v>
                </c:pt>
                <c:pt idx="5">
                  <c:v>Trait (106,206 / 14.876%)</c:v>
                </c:pt>
                <c:pt idx="6">
                  <c:v>Consortia (241 / 0.034%)</c:v>
                </c:pt>
                <c:pt idx="7">
                  <c:v>Study by accession (512 / 0.072%)</c:v>
                </c:pt>
                <c:pt idx="8">
                  <c:v>PMID (28,399 / 3.978%)</c:v>
                </c:pt>
                <c:pt idx="9">
                  <c:v>Author (23,930 / 3.352%)</c:v>
                </c:pt>
                <c:pt idx="10">
                  <c:v>Unclassified (56,976 / 7.981%)</c:v>
                </c:pt>
              </c:strCache>
            </c:strRef>
          </c:cat>
          <c:val>
            <c:numRef>
              <c:f>Sheet1!$B$23:$B$33</c:f>
              <c:numCache>
                <c:formatCode>General</c:formatCode>
                <c:ptCount val="11"/>
                <c:pt idx="0">
                  <c:v>3395</c:v>
                </c:pt>
                <c:pt idx="1">
                  <c:v>11631</c:v>
                </c:pt>
                <c:pt idx="2">
                  <c:v>295611</c:v>
                </c:pt>
                <c:pt idx="3">
                  <c:v>190120</c:v>
                </c:pt>
                <c:pt idx="4">
                  <c:v>294</c:v>
                </c:pt>
                <c:pt idx="5">
                  <c:v>106206</c:v>
                </c:pt>
                <c:pt idx="6">
                  <c:v>241</c:v>
                </c:pt>
                <c:pt idx="7">
                  <c:v>512</c:v>
                </c:pt>
                <c:pt idx="8">
                  <c:v>28399</c:v>
                </c:pt>
                <c:pt idx="9">
                  <c:v>23930</c:v>
                </c:pt>
                <c:pt idx="10">
                  <c:v>56976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46-024E-96A6-6831D38AB6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0616797900263"/>
          <c:y val="0.22139411520928304"/>
          <c:w val="0.3970296369203849"/>
          <c:h val="0.73913220058019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</xdr:row>
      <xdr:rowOff>101600</xdr:rowOff>
    </xdr:from>
    <xdr:to>
      <xdr:col>15</xdr:col>
      <xdr:colOff>190500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FD2BF-FA1E-4140-BF03-EC4548EFF7D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28</xdr:row>
      <xdr:rowOff>165100</xdr:rowOff>
    </xdr:from>
    <xdr:to>
      <xdr:col>15</xdr:col>
      <xdr:colOff>76200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077E3-0851-0F41-B33F-B7A997F47B2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C6E7-78D0-E446-B9C9-C14A95E3C955}">
  <dimension ref="A1:P34"/>
  <sheetViews>
    <sheetView tabSelected="1" workbookViewId="0">
      <selection activeCell="E30" sqref="E30"/>
    </sheetView>
  </sheetViews>
  <sheetFormatPr baseColWidth="10" defaultRowHeight="16" x14ac:dyDescent="0.2"/>
  <cols>
    <col min="1" max="1" width="30.83203125" customWidth="1"/>
    <col min="4" max="4" width="42.1640625" customWidth="1"/>
    <col min="16" max="16" width="15.33203125" customWidth="1"/>
  </cols>
  <sheetData>
    <row r="1" spans="1:16" x14ac:dyDescent="0.2">
      <c r="A1">
        <v>2019</v>
      </c>
    </row>
    <row r="3" spans="1:16" x14ac:dyDescent="0.2">
      <c r="A3" t="s">
        <v>11</v>
      </c>
      <c r="B3" t="s">
        <v>12</v>
      </c>
      <c r="C3" t="s">
        <v>13</v>
      </c>
      <c r="D3" t="s">
        <v>14</v>
      </c>
    </row>
    <row r="4" spans="1:16" x14ac:dyDescent="0.2">
      <c r="A4" t="s">
        <v>0</v>
      </c>
      <c r="B4">
        <v>3002</v>
      </c>
      <c r="C4">
        <f>ROUND(B4/SUM(B$4:B$14)*100,3)</f>
        <v>0.30299999999999999</v>
      </c>
      <c r="D4" t="str">
        <f>CONCATENATE(A4," (",TEXT(B4,"###,###")," / ",C4,"%)")</f>
        <v>Cytological bands (3,002 / 0.303%)</v>
      </c>
    </row>
    <row r="5" spans="1:16" x14ac:dyDescent="0.2">
      <c r="A5" t="s">
        <v>1</v>
      </c>
      <c r="B5">
        <v>2948</v>
      </c>
      <c r="C5">
        <f t="shared" ref="C5:C14" si="0">ROUND(B5/SUM(B$4:B$14)*100,3)</f>
        <v>0.29799999999999999</v>
      </c>
      <c r="D5" t="str">
        <f t="shared" ref="D5:D14" si="1">CONCATENATE(A5," (",TEXT(B5,"###,###")," / ",C5,"%)")</f>
        <v>Genomic region (2,948 / 0.298%)</v>
      </c>
    </row>
    <row r="6" spans="1:16" x14ac:dyDescent="0.2">
      <c r="A6" t="s">
        <v>2</v>
      </c>
      <c r="B6">
        <v>383378</v>
      </c>
      <c r="C6">
        <f t="shared" si="0"/>
        <v>38.694000000000003</v>
      </c>
      <c r="D6" t="str">
        <f t="shared" si="1"/>
        <v>Gene (383,378 / 38.694%)</v>
      </c>
    </row>
    <row r="7" spans="1:16" x14ac:dyDescent="0.2">
      <c r="A7" t="s">
        <v>3</v>
      </c>
      <c r="B7">
        <v>344309</v>
      </c>
      <c r="C7">
        <f t="shared" si="0"/>
        <v>34.750999999999998</v>
      </c>
      <c r="D7" t="str">
        <f t="shared" si="1"/>
        <v>Variant (344,309 / 34.751%)</v>
      </c>
    </row>
    <row r="8" spans="1:16" x14ac:dyDescent="0.2">
      <c r="A8" t="s">
        <v>4</v>
      </c>
      <c r="B8">
        <v>287</v>
      </c>
      <c r="C8">
        <f t="shared" si="0"/>
        <v>2.9000000000000001E-2</v>
      </c>
      <c r="D8" t="str">
        <f t="shared" si="1"/>
        <v>Ancestry related (287 / 0.029%)</v>
      </c>
    </row>
    <row r="9" spans="1:16" x14ac:dyDescent="0.2">
      <c r="A9" t="s">
        <v>5</v>
      </c>
      <c r="B9">
        <v>156029</v>
      </c>
      <c r="C9">
        <f t="shared" si="0"/>
        <v>15.747999999999999</v>
      </c>
      <c r="D9" t="str">
        <f t="shared" si="1"/>
        <v>Trait (156,029 / 15.748%)</v>
      </c>
      <c r="P9">
        <v>92384029834</v>
      </c>
    </row>
    <row r="10" spans="1:16" x14ac:dyDescent="0.2">
      <c r="A10" t="s">
        <v>6</v>
      </c>
      <c r="B10">
        <v>230</v>
      </c>
      <c r="C10">
        <f t="shared" si="0"/>
        <v>2.3E-2</v>
      </c>
      <c r="D10" t="str">
        <f t="shared" si="1"/>
        <v>Consortia (230 / 0.023%)</v>
      </c>
    </row>
    <row r="11" spans="1:16" x14ac:dyDescent="0.2">
      <c r="A11" t="s">
        <v>7</v>
      </c>
      <c r="B11">
        <v>2590</v>
      </c>
      <c r="C11">
        <f t="shared" si="0"/>
        <v>0.26100000000000001</v>
      </c>
      <c r="D11" t="str">
        <f t="shared" si="1"/>
        <v>Study by accession (2,590 / 0.261%)</v>
      </c>
      <c r="P11" t="str">
        <f>TEXT(P9,"###,##")</f>
        <v>92,384,029,834</v>
      </c>
    </row>
    <row r="12" spans="1:16" x14ac:dyDescent="0.2">
      <c r="A12" t="s">
        <v>8</v>
      </c>
      <c r="B12">
        <v>30009</v>
      </c>
      <c r="C12">
        <f t="shared" si="0"/>
        <v>3.0289999999999999</v>
      </c>
      <c r="D12" t="str">
        <f t="shared" si="1"/>
        <v>PMID (30,009 / 3.029%)</v>
      </c>
    </row>
    <row r="13" spans="1:16" x14ac:dyDescent="0.2">
      <c r="A13" t="s">
        <v>9</v>
      </c>
      <c r="B13" s="1">
        <v>10050</v>
      </c>
      <c r="C13">
        <f t="shared" si="0"/>
        <v>1.014</v>
      </c>
      <c r="D13" t="str">
        <f t="shared" si="1"/>
        <v>Author (10,050 / 1.014%)</v>
      </c>
    </row>
    <row r="14" spans="1:16" x14ac:dyDescent="0.2">
      <c r="A14" t="s">
        <v>10</v>
      </c>
      <c r="B14">
        <v>57953</v>
      </c>
      <c r="C14">
        <f t="shared" si="0"/>
        <v>5.8490000000000002</v>
      </c>
      <c r="D14" t="str">
        <f t="shared" si="1"/>
        <v>Unclassified (57,953 / 5.849%)</v>
      </c>
    </row>
    <row r="18" spans="1:5" x14ac:dyDescent="0.2">
      <c r="A18">
        <v>2018</v>
      </c>
    </row>
    <row r="22" spans="1:5" x14ac:dyDescent="0.2">
      <c r="A22" t="s">
        <v>11</v>
      </c>
      <c r="B22" t="s">
        <v>12</v>
      </c>
      <c r="C22" t="s">
        <v>13</v>
      </c>
      <c r="D22" t="s">
        <v>14</v>
      </c>
    </row>
    <row r="23" spans="1:5" x14ac:dyDescent="0.2">
      <c r="A23" t="s">
        <v>0</v>
      </c>
      <c r="B23">
        <v>3395</v>
      </c>
      <c r="C23" s="3">
        <f>ROUND(B23/SUM(B$24:B$42)*100,3)</f>
        <v>0.47599999999999998</v>
      </c>
      <c r="D23" t="str">
        <f>CONCATENATE(A23," (",TEXT(B23,"###,###")," / ",C23,"%)")</f>
        <v>Cytological bands (3,395 / 0.476%)</v>
      </c>
    </row>
    <row r="24" spans="1:5" x14ac:dyDescent="0.2">
      <c r="A24" t="s">
        <v>1</v>
      </c>
      <c r="B24">
        <v>11631</v>
      </c>
      <c r="C24" s="3">
        <f>ROUND(B24/SUM(B$24:B$42)*100,3)</f>
        <v>1.629</v>
      </c>
      <c r="D24" t="str">
        <f>CONCATENATE(A24," (",TEXT(B24,"###,###")," / ",C24,"%)")</f>
        <v>Genomic region (11,631 / 1.629%)</v>
      </c>
      <c r="E24" s="2"/>
    </row>
    <row r="25" spans="1:5" x14ac:dyDescent="0.2">
      <c r="A25" t="s">
        <v>2</v>
      </c>
      <c r="B25">
        <v>295611</v>
      </c>
      <c r="C25" s="3">
        <f>ROUND(B25/SUM(B$24:B$42)*100,3)</f>
        <v>41.406999999999996</v>
      </c>
      <c r="D25" t="str">
        <f>CONCATENATE(A25," (",TEXT(B25,"###,###")," / ",C25,"%)")</f>
        <v>Gene (295,611 / 41.407%)</v>
      </c>
      <c r="E25" s="2"/>
    </row>
    <row r="26" spans="1:5" x14ac:dyDescent="0.2">
      <c r="A26" t="s">
        <v>3</v>
      </c>
      <c r="B26">
        <v>190120</v>
      </c>
      <c r="C26" s="3">
        <f>ROUND(B26/SUM(B$24:B$42)*100,3)</f>
        <v>26.63</v>
      </c>
      <c r="D26" t="str">
        <f>CONCATENATE(A26," (",TEXT(B26,"###,###")," / ",C26,"%)")</f>
        <v>Variant (190,120 / 26.63%)</v>
      </c>
      <c r="E26" s="2"/>
    </row>
    <row r="27" spans="1:5" x14ac:dyDescent="0.2">
      <c r="A27" t="s">
        <v>4</v>
      </c>
      <c r="B27">
        <v>294</v>
      </c>
      <c r="C27" s="3">
        <f>ROUND(B27/SUM(B$24:B$42)*100,3)</f>
        <v>4.1000000000000002E-2</v>
      </c>
      <c r="D27" t="str">
        <f>CONCATENATE(A27," (",TEXT(B27,"###,###")," / ",C27,"%)")</f>
        <v>Ancestry related (294 / 0.041%)</v>
      </c>
      <c r="E27" s="2"/>
    </row>
    <row r="28" spans="1:5" x14ac:dyDescent="0.2">
      <c r="A28" t="s">
        <v>5</v>
      </c>
      <c r="B28">
        <v>106206</v>
      </c>
      <c r="C28" s="3">
        <f>ROUND(B28/SUM(B$24:B$42)*100,3)</f>
        <v>14.875999999999999</v>
      </c>
      <c r="D28" t="str">
        <f>CONCATENATE(A28," (",TEXT(B28,"###,###")," / ",C28,"%)")</f>
        <v>Trait (106,206 / 14.876%)</v>
      </c>
      <c r="E28" s="2"/>
    </row>
    <row r="29" spans="1:5" x14ac:dyDescent="0.2">
      <c r="A29" t="s">
        <v>6</v>
      </c>
      <c r="B29">
        <v>241</v>
      </c>
      <c r="C29" s="3">
        <f>ROUND(B29/SUM(B$24:B$42)*100,3)</f>
        <v>3.4000000000000002E-2</v>
      </c>
      <c r="D29" t="str">
        <f>CONCATENATE(A29," (",TEXT(B29,"###,###")," / ",C29,"%)")</f>
        <v>Consortia (241 / 0.034%)</v>
      </c>
      <c r="E29" s="2"/>
    </row>
    <row r="30" spans="1:5" x14ac:dyDescent="0.2">
      <c r="A30" t="s">
        <v>7</v>
      </c>
      <c r="B30">
        <v>512</v>
      </c>
      <c r="C30" s="3">
        <f>ROUND(B30/SUM(B$24:B$42)*100,3)</f>
        <v>7.1999999999999995E-2</v>
      </c>
      <c r="D30" t="str">
        <f>CONCATENATE(A30," (",TEXT(B30,"###,###")," / ",C30,"%)")</f>
        <v>Study by accession (512 / 0.072%)</v>
      </c>
      <c r="E30" s="2"/>
    </row>
    <row r="31" spans="1:5" x14ac:dyDescent="0.2">
      <c r="A31" t="s">
        <v>8</v>
      </c>
      <c r="B31">
        <v>28399</v>
      </c>
      <c r="C31" s="3">
        <f>ROUND(B31/SUM(B$24:B$42)*100,3)</f>
        <v>3.9780000000000002</v>
      </c>
      <c r="D31" t="str">
        <f>CONCATENATE(A31," (",TEXT(B31,"###,###")," / ",C31,"%)")</f>
        <v>PMID (28,399 / 3.978%)</v>
      </c>
      <c r="E31" s="2"/>
    </row>
    <row r="32" spans="1:5" x14ac:dyDescent="0.2">
      <c r="A32" t="s">
        <v>9</v>
      </c>
      <c r="B32">
        <v>23930</v>
      </c>
      <c r="C32" s="3">
        <f>ROUND(B32/SUM(B$24:B$42)*100,3)</f>
        <v>3.3519999999999999</v>
      </c>
      <c r="D32" t="str">
        <f>CONCATENATE(A32," (",TEXT(B32,"###,###")," / ",C32,"%)")</f>
        <v>Author (23,930 / 3.352%)</v>
      </c>
      <c r="E32" s="2"/>
    </row>
    <row r="33" spans="1:5" x14ac:dyDescent="0.2">
      <c r="A33" t="s">
        <v>10</v>
      </c>
      <c r="B33">
        <v>56976</v>
      </c>
      <c r="C33" s="3">
        <f>ROUND(B33/SUM(B$24:B$42)*100,3)</f>
        <v>7.9809999999999999</v>
      </c>
      <c r="D33" t="str">
        <f>CONCATENATE(A33," (",TEXT(B33,"###,###")," / ",C33,"%)")</f>
        <v>Unclassified (56,976 / 7.981%)</v>
      </c>
      <c r="E33" s="2"/>
    </row>
    <row r="34" spans="1:5" x14ac:dyDescent="0.2">
      <c r="E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2019-07-10T15:20:38Z</dcterms:created>
  <dcterms:modified xsi:type="dcterms:W3CDTF">2019-07-11T13:35:56Z</dcterms:modified>
</cp:coreProperties>
</file>