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Hub\DTS_Board\HW\LISN\LISN_5u\bom\"/>
    </mc:Choice>
  </mc:AlternateContent>
  <xr:revisionPtr revIDLastSave="0" documentId="13_ncr:1_{82FB6982-39EE-45A5-8064-DCE30FCDFC59}" xr6:coauthVersionLast="47" xr6:coauthVersionMax="47" xr10:uidLastSave="{00000000-0000-0000-0000-000000000000}"/>
  <bookViews>
    <workbookView xWindow="-25320" yWindow="6060" windowWidth="25440" windowHeight="15390" xr2:uid="{DE14DB58-E838-4E29-83B9-AD36BBE3E781}"/>
  </bookViews>
  <sheets>
    <sheet name="LISN_5u" sheetId="2" r:id="rId1"/>
    <sheet name="Sheet1" sheetId="1" r:id="rId2"/>
  </sheets>
  <definedNames>
    <definedName name="ExternalData_1" localSheetId="0" hidden="1">LISN_5u!$A$1:$I$22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N23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017E2-B1D7-49F4-ACD0-20C5B602F810}" keepAlive="1" name="Query - LISN_5u" description="Connection to the 'LISN_5u' query in the workbook." type="5" refreshedVersion="8" background="1" saveData="1">
    <dbPr connection="Provider=Microsoft.Mashup.OleDb.1;Data Source=$Workbook$;Location=LISN_5u;Extended Properties=&quot;&quot;" command="SELECT * FROM [LISN_5u]"/>
  </connection>
</connections>
</file>

<file path=xl/sharedStrings.xml><?xml version="1.0" encoding="utf-8"?>
<sst xmlns="http://schemas.openxmlformats.org/spreadsheetml/2006/main" count="185" uniqueCount="120">
  <si>
    <t>#</t>
  </si>
  <si>
    <t>Qty</t>
  </si>
  <si>
    <t>Value</t>
  </si>
  <si>
    <t>Reference</t>
  </si>
  <si>
    <t>Footprint</t>
  </si>
  <si>
    <t>DNP</t>
  </si>
  <si>
    <t>CPN</t>
  </si>
  <si>
    <t>MPN</t>
  </si>
  <si>
    <t>Description</t>
  </si>
  <si>
    <t>470n 50V</t>
  </si>
  <si>
    <t>C101,C102</t>
  </si>
  <si>
    <t>Capacitor_SMD:C_0805_2012Metric</t>
  </si>
  <si>
    <t/>
  </si>
  <si>
    <t>BT00003-090680</t>
  </si>
  <si>
    <t>C;C;T1;S;P0805;NA</t>
  </si>
  <si>
    <t>Capacitor</t>
  </si>
  <si>
    <t>100n 250V</t>
  </si>
  <si>
    <t>C103,C104</t>
  </si>
  <si>
    <t>Capacitor_SMD:C_1206_3216Metric</t>
  </si>
  <si>
    <t>BT00018-091000</t>
  </si>
  <si>
    <t>2u2 100V</t>
  </si>
  <si>
    <t>C105,C106</t>
  </si>
  <si>
    <t>Capacitor_SMD:C_1210_3225Metric</t>
  </si>
  <si>
    <t>BT00017-060022</t>
  </si>
  <si>
    <t>22u 100V</t>
  </si>
  <si>
    <t>C107</t>
  </si>
  <si>
    <t>Capacitor_SMD:CP_Elec_8x10.5</t>
  </si>
  <si>
    <t>BT00019-060220</t>
  </si>
  <si>
    <t>WE 865060853003</t>
  </si>
  <si>
    <t>LL4148</t>
  </si>
  <si>
    <t>D101,D102,D103,D104</t>
  </si>
  <si>
    <t>Diode_SMD:D_MiniMELF</t>
  </si>
  <si>
    <t>BT00020-00001</t>
  </si>
  <si>
    <t>100V 0.15A standard switching diode, MiniMELF</t>
  </si>
  <si>
    <t>3.3Vdc</t>
  </si>
  <si>
    <t>D105</t>
  </si>
  <si>
    <t>bt_footprints:WE-TVS_DFN1210-6L</t>
  </si>
  <si>
    <t>BT09003-00001</t>
  </si>
  <si>
    <t>TVS 3v3</t>
  </si>
  <si>
    <t>1mH 0.2A</t>
  </si>
  <si>
    <t>L101</t>
  </si>
  <si>
    <t>bt_footprints:L_WE-LQS-5040</t>
  </si>
  <si>
    <t>BT00203-00001</t>
  </si>
  <si>
    <t>WE 74404054102</t>
  </si>
  <si>
    <t>Inductor 1mH 0.2A 6</t>
  </si>
  <si>
    <t>1.1uH 15A</t>
  </si>
  <si>
    <t>L102,L103,L104,L105,L106</t>
  </si>
  <si>
    <t>Inductor_SMD:L_Wuerth_HCI-7050</t>
  </si>
  <si>
    <t>BT00202-00001</t>
  </si>
  <si>
    <t>WE 744314110</t>
  </si>
  <si>
    <t>Inductor 1.1uH 15A 3m</t>
  </si>
  <si>
    <t>820R</t>
  </si>
  <si>
    <t>R101</t>
  </si>
  <si>
    <t>Resistor_SMD:R_0603_1608Metric</t>
  </si>
  <si>
    <t>BT00002-08200</t>
  </si>
  <si>
    <t>R;G;T1;S;P0603;NA</t>
  </si>
  <si>
    <t>Resistor</t>
  </si>
  <si>
    <t>180R</t>
  </si>
  <si>
    <t>R102</t>
  </si>
  <si>
    <t>BT00002-01800</t>
  </si>
  <si>
    <t>680R</t>
  </si>
  <si>
    <t>R103,R104,R112</t>
  </si>
  <si>
    <t>BT00002-06800</t>
  </si>
  <si>
    <t>12R</t>
  </si>
  <si>
    <t>R105</t>
  </si>
  <si>
    <t>BT00002-00120</t>
  </si>
  <si>
    <t>27R</t>
  </si>
  <si>
    <t>R106</t>
  </si>
  <si>
    <t>BT00002-00270</t>
  </si>
  <si>
    <t>18R</t>
  </si>
  <si>
    <t>R107</t>
  </si>
  <si>
    <t>BT00002-00180</t>
  </si>
  <si>
    <t>910R</t>
  </si>
  <si>
    <t>R108</t>
  </si>
  <si>
    <t>BT00002-09100</t>
  </si>
  <si>
    <t>270R</t>
  </si>
  <si>
    <t>R109</t>
  </si>
  <si>
    <t>BT00002-02700</t>
  </si>
  <si>
    <t>220R</t>
  </si>
  <si>
    <t>R110</t>
  </si>
  <si>
    <t>BT00002-02200</t>
  </si>
  <si>
    <t>510R</t>
  </si>
  <si>
    <t>R111</t>
  </si>
  <si>
    <t>BT00002-05100</t>
  </si>
  <si>
    <t>Conn_Coaxial_Small</t>
  </si>
  <si>
    <t>X101</t>
  </si>
  <si>
    <t>Connector_Coaxial:SMA_Samtec_SMA-J-P-X-ST-EM1_EdgeMount</t>
  </si>
  <si>
    <t>small coaxial connector (BNC, SMA, SMB, SMC, Cinch/RCA, LEMO, ...)</t>
  </si>
  <si>
    <t>SLB4,RED</t>
  </si>
  <si>
    <t>X102,X103</t>
  </si>
  <si>
    <t>bt_footprints:SLB4_6x6mm</t>
  </si>
  <si>
    <t>BT10008-00001</t>
  </si>
  <si>
    <t>SLB4 Red</t>
  </si>
  <si>
    <t>SLB4 Red SMD</t>
  </si>
  <si>
    <t>SLB4,BLACK</t>
  </si>
  <si>
    <t>X104,X105</t>
  </si>
  <si>
    <t>BT10008-00002</t>
  </si>
  <si>
    <t>SLB4 Black</t>
  </si>
  <si>
    <t>SLB4 BLACK SMD</t>
  </si>
  <si>
    <t>digikey</t>
  </si>
  <si>
    <t>mpn_new</t>
  </si>
  <si>
    <t>cart</t>
  </si>
  <si>
    <t>732-1157-1-ND</t>
  </si>
  <si>
    <t>732-7254-1-ND</t>
  </si>
  <si>
    <t>x</t>
  </si>
  <si>
    <t>LL4148FSCT-ND</t>
  </si>
  <si>
    <t>LL4148 onsemi</t>
  </si>
  <si>
    <t>732-11794-1-ND</t>
  </si>
  <si>
    <t>WE 824012823</t>
  </si>
  <si>
    <t>732-865060853003CT-ND</t>
  </si>
  <si>
    <t>732-12118-1-ND</t>
  </si>
  <si>
    <t>WE 885012209071</t>
  </si>
  <si>
    <t>WE 885342208004</t>
  </si>
  <si>
    <t>732-7677-1-ND</t>
  </si>
  <si>
    <t>WE 885012207102</t>
  </si>
  <si>
    <t>732-885012209071CT-ND</t>
  </si>
  <si>
    <t>732-13846-ND</t>
  </si>
  <si>
    <t>WE 60312242114510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</si>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</sst>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EFF27-975F-416E-AD33-E55D1A74862F}" autoFormatId="16" applyNumberFormats="0" applyBorderFormats="0" applyFontFormats="0" applyPatternFormats="0" applyAlignmentFormats="0" applyWidthHeightFormats="0">
  <queryTableRefresh nextId="15" unboundColumnsRight="5">
    <queryTableFields count="14">
      <queryTableField id="1" name="#" tableColumnId="1"/>
      <queryTableField id="2" name="Qty" tableColumnId="2"/>
      <queryTableField id="3" name="Value" tableColumnId="3"/>
      <queryTableField id="4" name="Reference" tableColumnId="4"/>
      <queryTableField id="5" name="Footprint" tableColumnId="5"/>
      <queryTableField id="6" name="DNP" tableColumnId="6"/>
      <queryTableField id="7" name="CPN" tableColumnId="7"/>
      <queryTableField id="8" name="MPN" tableColumnId="8"/>
      <queryTableField id="9" name="Description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29E63-FB23-48AA-96A0-26047571115F}" name="LISN_5u" displayName="LISN_5u" ref="A1:N23" tableType="queryTable" totalsRowCount="1">
  <autoFilter ref="A1:N22" xr:uid="{4A929E63-FB23-48AA-96A0-26047571115F}"/>
  <tableColumns count="14">
    <tableColumn id="1" xr3:uid="{8E64404B-7ADE-46C1-A2E4-B7B0308EEFDA}" uniqueName="1" name="#" queryTableFieldId="1"/>
    <tableColumn id="2" xr3:uid="{8C5A5573-00EE-4C76-8C92-18CFA6D55A22}" uniqueName="2" name="Qty" queryTableFieldId="2"/>
    <tableColumn id="3" xr3:uid="{2B26CBD8-4611-424E-BCB1-AC9AAA0A66ED}" uniqueName="3" name="Value" queryTableFieldId="3" dataDxfId="11"/>
    <tableColumn id="4" xr3:uid="{F17ABBE6-2867-4672-BDFA-290EE04EFBEE}" uniqueName="4" name="Reference" queryTableFieldId="4" dataDxfId="10"/>
    <tableColumn id="5" xr3:uid="{D60DA0B0-32E6-48BF-A3F8-5B7EF7287A9A}" uniqueName="5" name="Footprint" queryTableFieldId="5" dataDxfId="9"/>
    <tableColumn id="6" xr3:uid="{55218771-32B7-42EE-B430-14B9C64BAB67}" uniqueName="6" name="DNP" queryTableFieldId="6" dataDxfId="8"/>
    <tableColumn id="7" xr3:uid="{DC7B0E75-9CC8-45F5-804D-852D21DD90C8}" uniqueName="7" name="CPN" queryTableFieldId="7" dataDxfId="7"/>
    <tableColumn id="8" xr3:uid="{B3EF6B98-C0AE-4378-A3EC-DC6C32DC0F00}" uniqueName="8" name="MPN" queryTableFieldId="8" dataDxfId="6"/>
    <tableColumn id="9" xr3:uid="{7778D690-63F1-4E77-BD9A-9CD77D09BDEF}" uniqueName="9" name="Description" queryTableFieldId="9" dataDxfId="5"/>
    <tableColumn id="10" xr3:uid="{C179891A-CBE8-43F2-A291-EE6FE3638740}" uniqueName="10" name="digikey" queryTableFieldId="10" dataDxfId="4"/>
    <tableColumn id="11" xr3:uid="{8A18B20D-3F9B-4044-AC0B-9ED3E9093456}" uniqueName="11" name="mpn_new" queryTableFieldId="11" dataDxfId="3"/>
    <tableColumn id="12" xr3:uid="{F39E8480-DD6D-49E4-BEDA-256DC690B5B4}" uniqueName="12" name="cart" queryTableFieldId="12" dataDxfId="2"/>
    <tableColumn id="13" xr3:uid="{E377D23E-6B2D-4D3A-ADF9-13D9F945CDF7}" uniqueName="13" name="Column1" queryTableFieldId="13" dataDxfId="1"/>
    <tableColumn id="14" xr3:uid="{0E6535CE-8FB8-4625-A6AC-3473B0C92989}" uniqueName="14" name="Column2" totalsRowFunction="sum" queryTableFieldId="14" dataDxfId="0">
      <calculatedColumnFormula>LISN_5u[[#This Row],[Column1]]*LISN_5u[[#This Row],[Qty]]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49E0-DAA7-4BDD-A1BF-0670447300BE}">
  <dimension ref="A1:N23"/>
  <sheetViews>
    <sheetView tabSelected="1" workbookViewId="0">
      <selection activeCell="H8" sqref="H8"/>
    </sheetView>
  </sheetViews>
  <sheetFormatPr defaultRowHeight="15" x14ac:dyDescent="0.25"/>
  <cols>
    <col min="1" max="1" width="4.28515625" bestFit="1" customWidth="1"/>
    <col min="2" max="2" width="6.42578125" bestFit="1" customWidth="1"/>
    <col min="3" max="3" width="19.140625" bestFit="1" customWidth="1"/>
    <col min="4" max="4" width="23" bestFit="1" customWidth="1"/>
    <col min="5" max="5" width="57.85546875" bestFit="1" customWidth="1"/>
    <col min="6" max="6" width="7.28515625" bestFit="1" customWidth="1"/>
    <col min="7" max="7" width="15" bestFit="1" customWidth="1"/>
    <col min="8" max="8" width="17.28515625" bestFit="1" customWidth="1"/>
    <col min="9" max="9" width="15.7109375" customWidth="1"/>
    <col min="10" max="10" width="14.42578125" bestFit="1" customWidth="1"/>
    <col min="11" max="11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99</v>
      </c>
      <c r="K1" t="s">
        <v>100</v>
      </c>
      <c r="L1" t="s">
        <v>101</v>
      </c>
      <c r="M1" t="s">
        <v>118</v>
      </c>
      <c r="N1" t="s">
        <v>119</v>
      </c>
    </row>
    <row r="2" spans="1:14" x14ac:dyDescent="0.25">
      <c r="A2">
        <v>1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113</v>
      </c>
      <c r="K2" t="s">
        <v>114</v>
      </c>
      <c r="L2" t="s">
        <v>104</v>
      </c>
      <c r="M2">
        <v>2</v>
      </c>
      <c r="N2">
        <f>LISN_5u[[#This Row],[Column1]]*LISN_5u[[#This Row],[Qty]]</f>
        <v>4</v>
      </c>
    </row>
    <row r="3" spans="1:14" x14ac:dyDescent="0.25">
      <c r="A3">
        <v>2</v>
      </c>
      <c r="B3">
        <v>2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112</v>
      </c>
      <c r="I3" t="s">
        <v>15</v>
      </c>
      <c r="J3" t="s">
        <v>110</v>
      </c>
      <c r="K3" t="s">
        <v>112</v>
      </c>
      <c r="L3" t="s">
        <v>104</v>
      </c>
      <c r="M3">
        <v>2</v>
      </c>
      <c r="N3">
        <f>LISN_5u[[#This Row],[Column1]]*LISN_5u[[#This Row],[Qty]]</f>
        <v>4</v>
      </c>
    </row>
    <row r="4" spans="1:14" x14ac:dyDescent="0.25">
      <c r="A4">
        <v>3</v>
      </c>
      <c r="B4">
        <v>2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111</v>
      </c>
      <c r="I4" t="s">
        <v>15</v>
      </c>
      <c r="J4" t="s">
        <v>115</v>
      </c>
      <c r="K4" t="s">
        <v>111</v>
      </c>
      <c r="L4" t="s">
        <v>104</v>
      </c>
      <c r="M4">
        <v>22</v>
      </c>
      <c r="N4">
        <f>LISN_5u[[#This Row],[Column1]]*LISN_5u[[#This Row],[Qty]]</f>
        <v>44</v>
      </c>
    </row>
    <row r="5" spans="1:14" x14ac:dyDescent="0.25">
      <c r="A5">
        <v>4</v>
      </c>
      <c r="B5">
        <v>1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  <c r="H5" t="s">
        <v>28</v>
      </c>
      <c r="I5" t="s">
        <v>15</v>
      </c>
      <c r="J5" t="s">
        <v>109</v>
      </c>
      <c r="K5" t="s">
        <v>28</v>
      </c>
      <c r="L5" t="s">
        <v>104</v>
      </c>
      <c r="M5">
        <v>9</v>
      </c>
      <c r="N5">
        <f>LISN_5u[[#This Row],[Column1]]*LISN_5u[[#This Row],[Qty]]</f>
        <v>9</v>
      </c>
    </row>
    <row r="6" spans="1:14" x14ac:dyDescent="0.25">
      <c r="A6">
        <v>5</v>
      </c>
      <c r="B6">
        <v>4</v>
      </c>
      <c r="C6" t="s">
        <v>29</v>
      </c>
      <c r="D6" t="s">
        <v>30</v>
      </c>
      <c r="E6" t="s">
        <v>31</v>
      </c>
      <c r="F6" t="s">
        <v>12</v>
      </c>
      <c r="G6" t="s">
        <v>32</v>
      </c>
      <c r="H6" t="s">
        <v>29</v>
      </c>
      <c r="I6" t="s">
        <v>33</v>
      </c>
      <c r="J6" t="s">
        <v>105</v>
      </c>
      <c r="K6" t="s">
        <v>106</v>
      </c>
      <c r="L6" t="s">
        <v>104</v>
      </c>
      <c r="M6">
        <v>0.5</v>
      </c>
      <c r="N6">
        <f>LISN_5u[[#This Row],[Column1]]*LISN_5u[[#This Row],[Qty]]</f>
        <v>2</v>
      </c>
    </row>
    <row r="7" spans="1:14" x14ac:dyDescent="0.25">
      <c r="A7">
        <v>6</v>
      </c>
      <c r="B7">
        <v>1</v>
      </c>
      <c r="C7" t="s">
        <v>34</v>
      </c>
      <c r="D7" t="s">
        <v>35</v>
      </c>
      <c r="E7" t="s">
        <v>36</v>
      </c>
      <c r="F7" t="s">
        <v>12</v>
      </c>
      <c r="G7" t="s">
        <v>37</v>
      </c>
      <c r="H7" t="s">
        <v>108</v>
      </c>
      <c r="I7" t="s">
        <v>38</v>
      </c>
      <c r="J7" t="s">
        <v>107</v>
      </c>
      <c r="K7">
        <v>824012823</v>
      </c>
      <c r="L7" t="s">
        <v>104</v>
      </c>
      <c r="M7">
        <v>6</v>
      </c>
      <c r="N7">
        <f>LISN_5u[[#This Row],[Column1]]*LISN_5u[[#This Row],[Qty]]</f>
        <v>6</v>
      </c>
    </row>
    <row r="8" spans="1:14" x14ac:dyDescent="0.25">
      <c r="A8">
        <v>7</v>
      </c>
      <c r="B8">
        <v>1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  <c r="I8" t="s">
        <v>44</v>
      </c>
      <c r="J8" t="s">
        <v>103</v>
      </c>
      <c r="K8">
        <v>74404054102</v>
      </c>
      <c r="L8" t="s">
        <v>104</v>
      </c>
      <c r="M8">
        <v>20</v>
      </c>
      <c r="N8">
        <f>LISN_5u[[#This Row],[Column1]]*LISN_5u[[#This Row],[Qty]]</f>
        <v>20</v>
      </c>
    </row>
    <row r="9" spans="1:14" x14ac:dyDescent="0.25">
      <c r="A9">
        <v>8</v>
      </c>
      <c r="B9">
        <v>5</v>
      </c>
      <c r="C9" t="s">
        <v>45</v>
      </c>
      <c r="D9" t="s">
        <v>46</v>
      </c>
      <c r="E9" t="s">
        <v>47</v>
      </c>
      <c r="F9" t="s">
        <v>12</v>
      </c>
      <c r="G9" t="s">
        <v>48</v>
      </c>
      <c r="H9" t="s">
        <v>49</v>
      </c>
      <c r="I9" t="s">
        <v>50</v>
      </c>
      <c r="J9" t="s">
        <v>102</v>
      </c>
      <c r="K9">
        <v>744314110</v>
      </c>
      <c r="L9" t="s">
        <v>104</v>
      </c>
      <c r="M9">
        <v>40</v>
      </c>
      <c r="N9">
        <f>LISN_5u[[#This Row],[Column1]]*LISN_5u[[#This Row],[Qty]]</f>
        <v>200</v>
      </c>
    </row>
    <row r="10" spans="1:14" x14ac:dyDescent="0.25">
      <c r="A10">
        <v>9</v>
      </c>
      <c r="B10">
        <v>1</v>
      </c>
      <c r="C10" t="s">
        <v>51</v>
      </c>
      <c r="D10" t="s">
        <v>52</v>
      </c>
      <c r="E10" t="s">
        <v>53</v>
      </c>
      <c r="F10" t="s">
        <v>12</v>
      </c>
      <c r="G10" t="s">
        <v>54</v>
      </c>
      <c r="H10" t="s">
        <v>55</v>
      </c>
      <c r="I10" t="s">
        <v>56</v>
      </c>
      <c r="M10">
        <v>0.3</v>
      </c>
      <c r="N10">
        <f>LISN_5u[[#This Row],[Column1]]*LISN_5u[[#This Row],[Qty]]</f>
        <v>0.3</v>
      </c>
    </row>
    <row r="11" spans="1:14" x14ac:dyDescent="0.25">
      <c r="A11">
        <v>10</v>
      </c>
      <c r="B11">
        <v>1</v>
      </c>
      <c r="C11" t="s">
        <v>57</v>
      </c>
      <c r="D11" t="s">
        <v>58</v>
      </c>
      <c r="E11" t="s">
        <v>53</v>
      </c>
      <c r="F11" t="s">
        <v>12</v>
      </c>
      <c r="G11" t="s">
        <v>59</v>
      </c>
      <c r="H11" t="s">
        <v>55</v>
      </c>
      <c r="I11" t="s">
        <v>56</v>
      </c>
      <c r="M11">
        <v>0.3</v>
      </c>
      <c r="N11">
        <f>LISN_5u[[#This Row],[Column1]]*LISN_5u[[#This Row],[Qty]]</f>
        <v>0.3</v>
      </c>
    </row>
    <row r="12" spans="1:14" x14ac:dyDescent="0.25">
      <c r="A12">
        <v>11</v>
      </c>
      <c r="B12">
        <v>3</v>
      </c>
      <c r="C12" t="s">
        <v>60</v>
      </c>
      <c r="D12" t="s">
        <v>61</v>
      </c>
      <c r="E12" t="s">
        <v>53</v>
      </c>
      <c r="F12" t="s">
        <v>12</v>
      </c>
      <c r="G12" t="s">
        <v>62</v>
      </c>
      <c r="H12" t="s">
        <v>55</v>
      </c>
      <c r="I12" t="s">
        <v>56</v>
      </c>
      <c r="M12">
        <v>0.3</v>
      </c>
      <c r="N12">
        <f>LISN_5u[[#This Row],[Column1]]*LISN_5u[[#This Row],[Qty]]</f>
        <v>0.89999999999999991</v>
      </c>
    </row>
    <row r="13" spans="1:14" x14ac:dyDescent="0.25">
      <c r="A13">
        <v>12</v>
      </c>
      <c r="B13">
        <v>1</v>
      </c>
      <c r="C13" t="s">
        <v>63</v>
      </c>
      <c r="D13" t="s">
        <v>64</v>
      </c>
      <c r="E13" t="s">
        <v>53</v>
      </c>
      <c r="F13" t="s">
        <v>12</v>
      </c>
      <c r="G13" t="s">
        <v>65</v>
      </c>
      <c r="H13" t="s">
        <v>55</v>
      </c>
      <c r="I13" t="s">
        <v>56</v>
      </c>
      <c r="M13">
        <v>0.3</v>
      </c>
      <c r="N13">
        <f>LISN_5u[[#This Row],[Column1]]*LISN_5u[[#This Row],[Qty]]</f>
        <v>0.3</v>
      </c>
    </row>
    <row r="14" spans="1:14" x14ac:dyDescent="0.25">
      <c r="A14">
        <v>13</v>
      </c>
      <c r="B14">
        <v>1</v>
      </c>
      <c r="C14" t="s">
        <v>66</v>
      </c>
      <c r="D14" t="s">
        <v>67</v>
      </c>
      <c r="E14" t="s">
        <v>53</v>
      </c>
      <c r="F14" t="s">
        <v>12</v>
      </c>
      <c r="G14" t="s">
        <v>68</v>
      </c>
      <c r="H14" t="s">
        <v>55</v>
      </c>
      <c r="I14" t="s">
        <v>56</v>
      </c>
      <c r="M14">
        <v>0.3</v>
      </c>
      <c r="N14">
        <f>LISN_5u[[#This Row],[Column1]]*LISN_5u[[#This Row],[Qty]]</f>
        <v>0.3</v>
      </c>
    </row>
    <row r="15" spans="1:14" x14ac:dyDescent="0.25">
      <c r="A15">
        <v>14</v>
      </c>
      <c r="B15">
        <v>1</v>
      </c>
      <c r="C15" t="s">
        <v>69</v>
      </c>
      <c r="D15" t="s">
        <v>70</v>
      </c>
      <c r="E15" t="s">
        <v>53</v>
      </c>
      <c r="F15" t="s">
        <v>12</v>
      </c>
      <c r="G15" t="s">
        <v>71</v>
      </c>
      <c r="H15" t="s">
        <v>55</v>
      </c>
      <c r="I15" t="s">
        <v>56</v>
      </c>
      <c r="M15">
        <v>0.3</v>
      </c>
      <c r="N15">
        <f>LISN_5u[[#This Row],[Column1]]*LISN_5u[[#This Row],[Qty]]</f>
        <v>0.3</v>
      </c>
    </row>
    <row r="16" spans="1:14" x14ac:dyDescent="0.25">
      <c r="A16">
        <v>15</v>
      </c>
      <c r="B16">
        <v>1</v>
      </c>
      <c r="C16" t="s">
        <v>72</v>
      </c>
      <c r="D16" t="s">
        <v>73</v>
      </c>
      <c r="E16" t="s">
        <v>53</v>
      </c>
      <c r="F16" t="s">
        <v>12</v>
      </c>
      <c r="G16" t="s">
        <v>74</v>
      </c>
      <c r="H16" t="s">
        <v>55</v>
      </c>
      <c r="I16" t="s">
        <v>56</v>
      </c>
      <c r="M16">
        <v>0.3</v>
      </c>
      <c r="N16">
        <f>LISN_5u[[#This Row],[Column1]]*LISN_5u[[#This Row],[Qty]]</f>
        <v>0.3</v>
      </c>
    </row>
    <row r="17" spans="1:14" x14ac:dyDescent="0.25">
      <c r="A17">
        <v>16</v>
      </c>
      <c r="B17">
        <v>1</v>
      </c>
      <c r="C17" t="s">
        <v>75</v>
      </c>
      <c r="D17" t="s">
        <v>76</v>
      </c>
      <c r="E17" t="s">
        <v>53</v>
      </c>
      <c r="F17" t="s">
        <v>12</v>
      </c>
      <c r="G17" t="s">
        <v>77</v>
      </c>
      <c r="H17" t="s">
        <v>55</v>
      </c>
      <c r="I17" t="s">
        <v>56</v>
      </c>
      <c r="M17">
        <v>0.3</v>
      </c>
      <c r="N17">
        <f>LISN_5u[[#This Row],[Column1]]*LISN_5u[[#This Row],[Qty]]</f>
        <v>0.3</v>
      </c>
    </row>
    <row r="18" spans="1:14" x14ac:dyDescent="0.25">
      <c r="A18">
        <v>17</v>
      </c>
      <c r="B18">
        <v>1</v>
      </c>
      <c r="C18" t="s">
        <v>78</v>
      </c>
      <c r="D18" t="s">
        <v>79</v>
      </c>
      <c r="E18" t="s">
        <v>53</v>
      </c>
      <c r="F18" t="s">
        <v>12</v>
      </c>
      <c r="G18" t="s">
        <v>80</v>
      </c>
      <c r="H18" t="s">
        <v>55</v>
      </c>
      <c r="I18" t="s">
        <v>56</v>
      </c>
      <c r="M18">
        <v>0.3</v>
      </c>
      <c r="N18">
        <f>LISN_5u[[#This Row],[Column1]]*LISN_5u[[#This Row],[Qty]]</f>
        <v>0.3</v>
      </c>
    </row>
    <row r="19" spans="1:14" x14ac:dyDescent="0.25">
      <c r="A19">
        <v>18</v>
      </c>
      <c r="B19">
        <v>1</v>
      </c>
      <c r="C19" t="s">
        <v>81</v>
      </c>
      <c r="D19" t="s">
        <v>82</v>
      </c>
      <c r="E19" t="s">
        <v>53</v>
      </c>
      <c r="F19" t="s">
        <v>12</v>
      </c>
      <c r="G19" t="s">
        <v>83</v>
      </c>
      <c r="H19" t="s">
        <v>55</v>
      </c>
      <c r="I19" t="s">
        <v>56</v>
      </c>
      <c r="M19">
        <v>0.3</v>
      </c>
      <c r="N19">
        <f>LISN_5u[[#This Row],[Column1]]*LISN_5u[[#This Row],[Qty]]</f>
        <v>0.3</v>
      </c>
    </row>
    <row r="20" spans="1:14" x14ac:dyDescent="0.25">
      <c r="A20">
        <v>19</v>
      </c>
      <c r="B20">
        <v>1</v>
      </c>
      <c r="C20" t="s">
        <v>84</v>
      </c>
      <c r="D20" t="s">
        <v>85</v>
      </c>
      <c r="E20" t="s">
        <v>86</v>
      </c>
      <c r="F20" t="s">
        <v>12</v>
      </c>
      <c r="G20" t="s">
        <v>12</v>
      </c>
      <c r="H20" t="s">
        <v>12</v>
      </c>
      <c r="I20" t="s">
        <v>87</v>
      </c>
      <c r="J20" t="s">
        <v>116</v>
      </c>
      <c r="K20" t="s">
        <v>117</v>
      </c>
      <c r="L20" t="s">
        <v>104</v>
      </c>
      <c r="M20">
        <v>70</v>
      </c>
      <c r="N20">
        <f>LISN_5u[[#This Row],[Column1]]*LISN_5u[[#This Row],[Qty]]</f>
        <v>70</v>
      </c>
    </row>
    <row r="21" spans="1:14" x14ac:dyDescent="0.25">
      <c r="A21">
        <v>20</v>
      </c>
      <c r="B21">
        <v>2</v>
      </c>
      <c r="C21" t="s">
        <v>88</v>
      </c>
      <c r="D21" t="s">
        <v>89</v>
      </c>
      <c r="E21" t="s">
        <v>90</v>
      </c>
      <c r="F21" t="s">
        <v>12</v>
      </c>
      <c r="G21" t="s">
        <v>91</v>
      </c>
      <c r="H21" t="s">
        <v>92</v>
      </c>
      <c r="I21" t="s">
        <v>93</v>
      </c>
      <c r="M21">
        <v>0</v>
      </c>
      <c r="N21">
        <f>LISN_5u[[#This Row],[Column1]]*LISN_5u[[#This Row],[Qty]]</f>
        <v>0</v>
      </c>
    </row>
    <row r="22" spans="1:14" x14ac:dyDescent="0.25">
      <c r="A22">
        <v>21</v>
      </c>
      <c r="B22">
        <v>2</v>
      </c>
      <c r="C22" t="s">
        <v>94</v>
      </c>
      <c r="D22" t="s">
        <v>95</v>
      </c>
      <c r="E22" t="s">
        <v>90</v>
      </c>
      <c r="F22" t="s">
        <v>12</v>
      </c>
      <c r="G22" t="s">
        <v>96</v>
      </c>
      <c r="H22" t="s">
        <v>97</v>
      </c>
      <c r="I22" t="s">
        <v>98</v>
      </c>
      <c r="M22">
        <v>0</v>
      </c>
      <c r="N22">
        <f>LISN_5u[[#This Row],[Column1]]*LISN_5u[[#This Row],[Qty]]</f>
        <v>0</v>
      </c>
    </row>
    <row r="23" spans="1:14" x14ac:dyDescent="0.25">
      <c r="N23">
        <f>SUBTOTAL(109,LISN_5u[Column2])</f>
        <v>362.60000000000008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2775-F514-44B9-B775-185AA7BCF0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E9A76-785E-4097-BAB5-1E62D9A5CE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LISN_5u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Thor, Björn</dc:creator>
  <cp:lastModifiedBy>Thor, Björn</cp:lastModifiedBy>
  <dcterms:created xsi:type="dcterms:W3CDTF">2024-11-14T13:28:19Z</dcterms:created>
  <dcterms:modified xsi:type="dcterms:W3CDTF">2024-11-15T10:21:06Z</dcterms:modified>
</cp:coreProperties>
</file>