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ro\Documents\Graduação ITA\Iniciação científica\"/>
    </mc:Choice>
  </mc:AlternateContent>
  <xr:revisionPtr revIDLastSave="0" documentId="13_ncr:1_{321EEB71-262F-4E0D-9F5F-93BD9A4FE976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arg03" sheetId="1" r:id="rId1"/>
  </sheets>
  <calcPr calcId="191029"/>
</workbook>
</file>

<file path=xl/calcChain.xml><?xml version="1.0" encoding="utf-8"?>
<calcChain xmlns="http://schemas.openxmlformats.org/spreadsheetml/2006/main">
  <c r="E41" i="1" l="1"/>
  <c r="E40" i="1"/>
  <c r="E39" i="1"/>
  <c r="E38" i="1"/>
  <c r="E37" i="1"/>
  <c r="E36" i="1"/>
  <c r="E35" i="1"/>
  <c r="E34" i="1"/>
  <c r="E33" i="1"/>
  <c r="E32" i="1"/>
  <c r="E31" i="1"/>
  <c r="D41" i="1"/>
  <c r="D40" i="1"/>
  <c r="D39" i="1"/>
  <c r="D38" i="1"/>
  <c r="D37" i="1"/>
  <c r="D36" i="1"/>
  <c r="D35" i="1"/>
  <c r="D34" i="1"/>
  <c r="D33" i="1"/>
  <c r="D32" i="1"/>
  <c r="D31" i="1"/>
  <c r="E18" i="1"/>
  <c r="D18" i="1"/>
  <c r="E19" i="1"/>
  <c r="D19" i="1"/>
  <c r="E20" i="1"/>
  <c r="D20" i="1"/>
  <c r="E21" i="1"/>
  <c r="D21" i="1"/>
  <c r="E22" i="1"/>
  <c r="D22" i="1"/>
  <c r="E23" i="1"/>
  <c r="D23" i="1"/>
  <c r="E24" i="1"/>
  <c r="D24" i="1"/>
  <c r="E25" i="1"/>
  <c r="D25" i="1"/>
  <c r="E26" i="1"/>
  <c r="D26" i="1"/>
  <c r="E27" i="1"/>
  <c r="D27" i="1"/>
  <c r="E28" i="1"/>
  <c r="D28" i="1"/>
  <c r="D6" i="1" l="1"/>
  <c r="D7" i="1"/>
  <c r="D8" i="1"/>
  <c r="D9" i="1"/>
  <c r="D10" i="1"/>
  <c r="D11" i="1"/>
  <c r="D12" i="1"/>
  <c r="D13" i="1"/>
  <c r="D14" i="1"/>
  <c r="D15" i="1"/>
  <c r="E6" i="1"/>
  <c r="E7" i="1"/>
  <c r="E8" i="1"/>
  <c r="E9" i="1"/>
  <c r="E10" i="1"/>
  <c r="E11" i="1"/>
  <c r="E12" i="1"/>
  <c r="E13" i="1"/>
  <c r="E14" i="1"/>
  <c r="E15" i="1"/>
  <c r="E5" i="1"/>
  <c r="D5" i="1"/>
</calcChain>
</file>

<file path=xl/sharedStrings.xml><?xml version="1.0" encoding="utf-8"?>
<sst xmlns="http://schemas.openxmlformats.org/spreadsheetml/2006/main" count="18" uniqueCount="13">
  <si>
    <t>Frequência</t>
  </si>
  <si>
    <t>Impedância</t>
  </si>
  <si>
    <t>Fase</t>
  </si>
  <si>
    <t>Z'</t>
  </si>
  <si>
    <t>Z''</t>
  </si>
  <si>
    <t>Óxido Grafeno  0,3</t>
  </si>
  <si>
    <t>Nanocelulose  0,3</t>
  </si>
  <si>
    <t>Referência  0,3</t>
  </si>
  <si>
    <t>Column1</t>
  </si>
  <si>
    <t>Column2</t>
  </si>
  <si>
    <t>Column3</t>
  </si>
  <si>
    <t>Column4</t>
  </si>
  <si>
    <t>Column5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</si>
</sst>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2" fontId="0" fillId="33" borderId="10" xfId="0" applyNumberFormat="1" applyFill="1" applyBorder="1" applyAlignment="1">
      <alignment horizontal="center"/>
    </xf>
    <xf numFmtId="0" fontId="0" fillId="0" borderId="10" xfId="0" applyBorder="1"/>
    <xf numFmtId="2" fontId="0" fillId="0" borderId="1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2" fontId="0" fillId="33" borderId="19" xfId="0" applyNumberFormat="1" applyFill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7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2" fontId="0" fillId="0" borderId="16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2" formatCode="0.00"/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'arg03'!$D$5:$D$41</c:f>
              <c:strCache>
                <c:ptCount val="37"/>
                <c:pt idx="0">
                  <c:v>345.8784844</c:v>
                </c:pt>
                <c:pt idx="1">
                  <c:v>384.1385753</c:v>
                </c:pt>
                <c:pt idx="2">
                  <c:v>427.3017771</c:v>
                </c:pt>
                <c:pt idx="3">
                  <c:v>483.2359535</c:v>
                </c:pt>
                <c:pt idx="4">
                  <c:v>542.7314937</c:v>
                </c:pt>
                <c:pt idx="5">
                  <c:v>622.8419079</c:v>
                </c:pt>
                <c:pt idx="6">
                  <c:v>713.1705232</c:v>
                </c:pt>
                <c:pt idx="7">
                  <c:v>775.0213445</c:v>
                </c:pt>
                <c:pt idx="8">
                  <c:v>842.0382282</c:v>
                </c:pt>
                <c:pt idx="9">
                  <c:v>903.2015772</c:v>
                </c:pt>
                <c:pt idx="10">
                  <c:v>933.8033117</c:v>
                </c:pt>
                <c:pt idx="12">
                  <c:v>Column4</c:v>
                </c:pt>
                <c:pt idx="13">
                  <c:v>624.6676534</c:v>
                </c:pt>
                <c:pt idx="14">
                  <c:v>654.5823254</c:v>
                </c:pt>
                <c:pt idx="15">
                  <c:v>687.0709591</c:v>
                </c:pt>
                <c:pt idx="16">
                  <c:v>740.9197523</c:v>
                </c:pt>
                <c:pt idx="17">
                  <c:v>804.2939071</c:v>
                </c:pt>
                <c:pt idx="18">
                  <c:v>838.7982003</c:v>
                </c:pt>
                <c:pt idx="19">
                  <c:v>868.1713699</c:v>
                </c:pt>
                <c:pt idx="20">
                  <c:v>965.4735915</c:v>
                </c:pt>
                <c:pt idx="21">
                  <c:v>1043.849089</c:v>
                </c:pt>
                <c:pt idx="22">
                  <c:v>1126.689594</c:v>
                </c:pt>
                <c:pt idx="23">
                  <c:v>1192.615469</c:v>
                </c:pt>
                <c:pt idx="25">
                  <c:v>Column4</c:v>
                </c:pt>
                <c:pt idx="26">
                  <c:v>747.82</c:v>
                </c:pt>
                <c:pt idx="27">
                  <c:v>924.43</c:v>
                </c:pt>
                <c:pt idx="28">
                  <c:v>1171.69</c:v>
                </c:pt>
                <c:pt idx="29">
                  <c:v>1407.25</c:v>
                </c:pt>
                <c:pt idx="30">
                  <c:v>1585.55</c:v>
                </c:pt>
                <c:pt idx="31">
                  <c:v>1737.44</c:v>
                </c:pt>
                <c:pt idx="32">
                  <c:v>1876.61</c:v>
                </c:pt>
                <c:pt idx="33">
                  <c:v>1956.81</c:v>
                </c:pt>
                <c:pt idx="34">
                  <c:v>2023.97</c:v>
                </c:pt>
                <c:pt idx="35">
                  <c:v>2059.46</c:v>
                </c:pt>
                <c:pt idx="36">
                  <c:v>2098.07</c:v>
                </c:pt>
              </c:strCache>
            </c:strRef>
          </c:xVal>
          <c:yVal>
            <c:numRef>
              <c:f>'arg03'!$E$5:$E$41</c:f>
              <c:numCache>
                <c:formatCode>General</c:formatCode>
                <c:ptCount val="37"/>
                <c:pt idx="0">
                  <c:v>499.75953487307947</c:v>
                </c:pt>
                <c:pt idx="1">
                  <c:v>548.20658012733031</c:v>
                </c:pt>
                <c:pt idx="2">
                  <c:v>581.09504396903367</c:v>
                </c:pt>
                <c:pt idx="3">
                  <c:v>599.88899598974922</c:v>
                </c:pt>
                <c:pt idx="4">
                  <c:v>609.66089622598815</c:v>
                </c:pt>
                <c:pt idx="5">
                  <c:v>594.4472015936409</c:v>
                </c:pt>
                <c:pt idx="6">
                  <c:v>561.92568537453963</c:v>
                </c:pt>
                <c:pt idx="7">
                  <c:v>507.95560366687084</c:v>
                </c:pt>
                <c:pt idx="8">
                  <c:v>408.49585325114901</c:v>
                </c:pt>
                <c:pt idx="9">
                  <c:v>261.33034517509213</c:v>
                </c:pt>
                <c:pt idx="10">
                  <c:v>76.798366753197925</c:v>
                </c:pt>
                <c:pt idx="12">
                  <c:v>0</c:v>
                </c:pt>
                <c:pt idx="13">
                  <c:v>752.77061999948137</c:v>
                </c:pt>
                <c:pt idx="14">
                  <c:v>755.14678448057998</c:v>
                </c:pt>
                <c:pt idx="15">
                  <c:v>754.32688593485307</c:v>
                </c:pt>
                <c:pt idx="16">
                  <c:v>744.73328768370322</c:v>
                </c:pt>
                <c:pt idx="17">
                  <c:v>732.46501683034512</c:v>
                </c:pt>
                <c:pt idx="18">
                  <c:v>720.55729479885338</c:v>
                </c:pt>
                <c:pt idx="19">
                  <c:v>708.95948111378607</c:v>
                </c:pt>
                <c:pt idx="20">
                  <c:v>632.77963180002121</c:v>
                </c:pt>
                <c:pt idx="21">
                  <c:v>506.39984045008953</c:v>
                </c:pt>
                <c:pt idx="22">
                  <c:v>325.99387337169406</c:v>
                </c:pt>
                <c:pt idx="23">
                  <c:v>98.083738852610139</c:v>
                </c:pt>
                <c:pt idx="25" formatCode="0.00">
                  <c:v>0</c:v>
                </c:pt>
                <c:pt idx="26" formatCode="0.00">
                  <c:v>1144.2370706714944</c:v>
                </c:pt>
                <c:pt idx="27" formatCode="0.00">
                  <c:v>1231.4506806809522</c:v>
                </c:pt>
                <c:pt idx="28" formatCode="0.00">
                  <c:v>1257.6516660807404</c:v>
                </c:pt>
                <c:pt idx="29" formatCode="0.00">
                  <c:v>1184.9668202354478</c:v>
                </c:pt>
                <c:pt idx="30" formatCode="0.00">
                  <c:v>1104.7227547161169</c:v>
                </c:pt>
                <c:pt idx="31" formatCode="0.00">
                  <c:v>967.164079204936</c:v>
                </c:pt>
                <c:pt idx="32" formatCode="0.00">
                  <c:v>808.14357443043775</c:v>
                </c:pt>
                <c:pt idx="33" formatCode="0.00">
                  <c:v>645.54594352688719</c:v>
                </c:pt>
                <c:pt idx="34" formatCode="0.00">
                  <c:v>458.34553119160364</c:v>
                </c:pt>
                <c:pt idx="35" formatCode="0.00">
                  <c:v>272.57462948508487</c:v>
                </c:pt>
                <c:pt idx="36" formatCode="0.00">
                  <c:v>66.446759884267706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8-4D22-93B7-A5607ABE7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0208031"/>
        <c:axId val="804213263"/>
      </c:scatterChart>
      <c:valAx>
        <c:axId val="800208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4213263"/>
        <c:crosses val="autoZero"/>
        <c:crossBetween val="midCat"/>
      </c:valAx>
      <c:valAx>
        <c:axId val="80421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00208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24</xdr:row>
      <xdr:rowOff>23812</xdr:rowOff>
    </xdr:from>
    <xdr:to>
      <xdr:col>13</xdr:col>
      <xdr:colOff>342900</xdr:colOff>
      <xdr:row>38</xdr:row>
      <xdr:rowOff>100012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1EDFD02-3DA2-47AE-A061-C70F65133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F71D2-120B-49BC-80E4-1D962E27271C}" name="Ref_03" displayName="Ref_03" ref="A4:E15" totalsRowShown="0" headerRowDxfId="19" headerRowBorderDxfId="26" tableBorderDxfId="27" totalsRowBorderDxfId="25">
  <autoFilter ref="A4:E15" xr:uid="{77AF71D2-120B-49BC-80E4-1D962E27271C}"/>
  <tableColumns count="5">
    <tableColumn id="1" xr3:uid="{58E3B482-95E0-42AE-BCE8-EAE5A7377A84}" name="Frequência" dataDxfId="24"/>
    <tableColumn id="2" xr3:uid="{A1735245-F474-4DCA-A806-F898F5CF1B7A}" name="Impedância" dataDxfId="23"/>
    <tableColumn id="3" xr3:uid="{1F961977-3113-49D1-AB82-71B11DCCBEAB}" name="Fase" dataDxfId="22"/>
    <tableColumn id="4" xr3:uid="{39E61B0D-9346-41CA-99D9-133751B1FA0D}" name="Z'" dataDxfId="21">
      <calculatedColumnFormula>B5*COS(-C5*3.1416/180)</calculatedColumnFormula>
    </tableColumn>
    <tableColumn id="5" xr3:uid="{90E7FBFC-A08A-4BB8-BE97-BB1992D3BBEA}" name="Z''" dataDxfId="20">
      <calculatedColumnFormula>B5*SIN(-C5*3.1416/180)</calculatedColumnFormula>
    </tableColumn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85B06F-FBD3-46EB-B7F5-1BDE5A7332AD}" name="Nano_03" displayName="Nano_03" ref="A17:E28" totalsRowShown="0" headerRowDxfId="10" headerRowBorderDxfId="17" tableBorderDxfId="18" totalsRowBorderDxfId="16">
  <autoFilter ref="A17:E28" xr:uid="{8485B06F-FBD3-46EB-B7F5-1BDE5A7332AD}"/>
  <tableColumns count="5">
    <tableColumn id="1" xr3:uid="{A6D46C09-B255-43AC-BBA7-359C9F686BA4}" name="Column1" dataDxfId="15"/>
    <tableColumn id="2" xr3:uid="{57B9485A-37DF-4C54-9CBB-53F7D692CE2A}" name="Column2" dataDxfId="14"/>
    <tableColumn id="3" xr3:uid="{5CFCA865-4167-4F96-8CFA-22BCE55AA698}" name="Column3" dataDxfId="13"/>
    <tableColumn id="4" xr3:uid="{CE0AB346-B7B4-4676-B331-E9136C4718D4}" name="Column4" dataDxfId="12">
      <calculatedColumnFormula>B18*COS(-C18*3.1416/180)</calculatedColumnFormula>
    </tableColumn>
    <tableColumn id="5" xr3:uid="{9C57934E-B0D9-4C0D-ADF5-1079FD860141}" name="Column5" dataDxfId="11">
      <calculatedColumnFormula>B18*SIN(-C18*3.1416/180)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ED82422-6C26-4FA1-A2AE-B9F115112729}" name="graf_03" displayName="graf_03" ref="A30:E41" totalsRowShown="0" headerRowDxfId="0" dataDxfId="1" headerRowBorderDxfId="8" tableBorderDxfId="9" totalsRowBorderDxfId="7">
  <autoFilter ref="A30:E41" xr:uid="{CED82422-6C26-4FA1-A2AE-B9F115112729}"/>
  <tableColumns count="5">
    <tableColumn id="1" xr3:uid="{5790EC6D-46CD-4C48-85B9-97ECD9CE159A}" name="Column1" dataDxfId="6"/>
    <tableColumn id="2" xr3:uid="{98C1077C-622E-45E9-958B-341BC6D98A8E}" name="Column2" dataDxfId="5"/>
    <tableColumn id="3" xr3:uid="{D556C9FD-5F4B-4E36-A31C-1FABD591705D}" name="Column3" dataDxfId="4"/>
    <tableColumn id="4" xr3:uid="{C0FFE03C-137E-4E79-9C18-998309F449FA}" name="Column4" dataDxfId="3">
      <calculatedColumnFormula>B31*COS(C31*3.1416/180)</calculatedColumnFormula>
    </tableColumn>
    <tableColumn id="5" xr3:uid="{FFD7DC8F-EBCB-432B-AEEC-9D870B15CE42}" name="Column5" dataDxfId="2">
      <calculatedColumnFormula>B31*SIN(-C31*3.1416/180)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41"/>
  <sheetViews>
    <sheetView tabSelected="1" topLeftCell="A16" zoomScaleNormal="100" workbookViewId="0">
      <selection activeCell="G45" sqref="G45"/>
    </sheetView>
  </sheetViews>
  <sheetFormatPr defaultRowHeight="15" x14ac:dyDescent="0.25"/>
  <cols>
    <col min="1" max="1" width="13" style="4" customWidth="1"/>
    <col min="2" max="2" width="13.42578125" customWidth="1"/>
    <col min="3" max="5" width="11" customWidth="1"/>
  </cols>
  <sheetData>
    <row r="3" spans="1:5" x14ac:dyDescent="0.25">
      <c r="B3" s="5" t="s">
        <v>7</v>
      </c>
      <c r="C3" s="5"/>
    </row>
    <row r="4" spans="1:5" x14ac:dyDescent="0.25">
      <c r="A4" s="9" t="s">
        <v>0</v>
      </c>
      <c r="B4" s="10" t="s">
        <v>1</v>
      </c>
      <c r="C4" s="10" t="s">
        <v>2</v>
      </c>
      <c r="D4" s="10" t="s">
        <v>3</v>
      </c>
      <c r="E4" s="11" t="s">
        <v>4</v>
      </c>
    </row>
    <row r="5" spans="1:5" x14ac:dyDescent="0.25">
      <c r="A5" s="7">
        <v>930000</v>
      </c>
      <c r="B5" s="1">
        <v>607.77587866399995</v>
      </c>
      <c r="C5" s="3">
        <v>-55.313156765000002</v>
      </c>
      <c r="D5" s="2">
        <f t="shared" ref="D5:D15" si="0">B5*COS(-C5*3.1416/180)</f>
        <v>345.87848442659811</v>
      </c>
      <c r="E5" s="8">
        <f t="shared" ref="E5:E15" si="1">B5*SIN(-C5*3.1416/180)</f>
        <v>499.75953487307947</v>
      </c>
    </row>
    <row r="6" spans="1:5" x14ac:dyDescent="0.25">
      <c r="A6" s="7">
        <v>840000</v>
      </c>
      <c r="B6" s="1">
        <v>669.39741522400004</v>
      </c>
      <c r="C6" s="3">
        <v>-54.980225887000003</v>
      </c>
      <c r="D6" s="2">
        <f t="shared" si="0"/>
        <v>384.13857527417019</v>
      </c>
      <c r="E6" s="8">
        <f t="shared" si="1"/>
        <v>548.20658012733031</v>
      </c>
    </row>
    <row r="7" spans="1:5" x14ac:dyDescent="0.25">
      <c r="A7" s="7">
        <v>750000</v>
      </c>
      <c r="B7" s="1">
        <v>721.28930315499997</v>
      </c>
      <c r="C7" s="3">
        <v>-53.671384009999997</v>
      </c>
      <c r="D7" s="2">
        <f t="shared" si="0"/>
        <v>427.30177710893304</v>
      </c>
      <c r="E7" s="8">
        <f t="shared" si="1"/>
        <v>581.09504396903367</v>
      </c>
    </row>
    <row r="8" spans="1:5" x14ac:dyDescent="0.25">
      <c r="A8" s="7">
        <v>660000</v>
      </c>
      <c r="B8" s="1">
        <v>770.31408803930003</v>
      </c>
      <c r="C8" s="3">
        <v>308.85219103999998</v>
      </c>
      <c r="D8" s="2">
        <f t="shared" si="0"/>
        <v>483.23595346603628</v>
      </c>
      <c r="E8" s="8">
        <f t="shared" si="1"/>
        <v>599.88899598974922</v>
      </c>
    </row>
    <row r="9" spans="1:5" x14ac:dyDescent="0.25">
      <c r="A9" s="7">
        <v>570000</v>
      </c>
      <c r="B9" s="1">
        <v>816.23763861019995</v>
      </c>
      <c r="C9" s="3">
        <v>-48.323814939099996</v>
      </c>
      <c r="D9" s="2">
        <f t="shared" si="0"/>
        <v>542.73149373965794</v>
      </c>
      <c r="E9" s="8">
        <f t="shared" si="1"/>
        <v>609.66089622598815</v>
      </c>
    </row>
    <row r="10" spans="1:5" x14ac:dyDescent="0.25">
      <c r="A10" s="7">
        <v>480000</v>
      </c>
      <c r="B10" s="1">
        <v>860.98752469689998</v>
      </c>
      <c r="C10" s="3">
        <v>-43.66364848413</v>
      </c>
      <c r="D10" s="2">
        <f t="shared" si="0"/>
        <v>622.84190787163982</v>
      </c>
      <c r="E10" s="8">
        <f t="shared" si="1"/>
        <v>594.4472015936409</v>
      </c>
    </row>
    <row r="11" spans="1:5" x14ac:dyDescent="0.25">
      <c r="A11" s="7">
        <v>390000</v>
      </c>
      <c r="B11" s="1">
        <v>907.94970729570002</v>
      </c>
      <c r="C11" s="3">
        <v>-38.235409089000001</v>
      </c>
      <c r="D11" s="2">
        <f t="shared" si="0"/>
        <v>713.17052315326475</v>
      </c>
      <c r="E11" s="8">
        <f t="shared" si="1"/>
        <v>561.92568537453963</v>
      </c>
    </row>
    <row r="12" spans="1:5" x14ac:dyDescent="0.25">
      <c r="A12" s="7">
        <v>300000</v>
      </c>
      <c r="B12" s="1">
        <v>926.64825025499999</v>
      </c>
      <c r="C12" s="3">
        <v>-33.241097916999998</v>
      </c>
      <c r="D12" s="2">
        <f t="shared" si="0"/>
        <v>775.02134448289746</v>
      </c>
      <c r="E12" s="8">
        <f t="shared" si="1"/>
        <v>507.95560366687084</v>
      </c>
    </row>
    <row r="13" spans="1:5" x14ac:dyDescent="0.25">
      <c r="A13" s="7">
        <v>210000</v>
      </c>
      <c r="B13" s="1">
        <v>935.893818657</v>
      </c>
      <c r="C13" s="3">
        <v>-25.879235883</v>
      </c>
      <c r="D13" s="2">
        <f t="shared" si="0"/>
        <v>842.03822815653518</v>
      </c>
      <c r="E13" s="8">
        <f t="shared" si="1"/>
        <v>408.49585325114901</v>
      </c>
    </row>
    <row r="14" spans="1:5" x14ac:dyDescent="0.25">
      <c r="A14" s="7">
        <v>120000</v>
      </c>
      <c r="B14" s="1">
        <v>940.24817913499999</v>
      </c>
      <c r="C14" s="3">
        <v>343.86204172999999</v>
      </c>
      <c r="D14" s="2">
        <f t="shared" si="0"/>
        <v>903.20157720043335</v>
      </c>
      <c r="E14" s="8">
        <f t="shared" si="1"/>
        <v>261.33034517509213</v>
      </c>
    </row>
    <row r="15" spans="1:5" x14ac:dyDescent="0.25">
      <c r="A15" s="12">
        <v>30000</v>
      </c>
      <c r="B15" s="13">
        <v>936.95603637600004</v>
      </c>
      <c r="C15" s="14">
        <v>-4.7015589248599996</v>
      </c>
      <c r="D15" s="15">
        <f t="shared" si="0"/>
        <v>933.8033117126248</v>
      </c>
      <c r="E15" s="16">
        <f t="shared" si="1"/>
        <v>76.798366753197925</v>
      </c>
    </row>
    <row r="16" spans="1:5" x14ac:dyDescent="0.25">
      <c r="B16" s="6" t="s">
        <v>6</v>
      </c>
      <c r="C16" s="6"/>
    </row>
    <row r="17" spans="1:5" x14ac:dyDescent="0.25">
      <c r="A17" s="19" t="s">
        <v>8</v>
      </c>
      <c r="B17" s="21" t="s">
        <v>9</v>
      </c>
      <c r="C17" s="22" t="s">
        <v>10</v>
      </c>
      <c r="D17" s="21" t="s">
        <v>11</v>
      </c>
      <c r="E17" s="18" t="s">
        <v>12</v>
      </c>
    </row>
    <row r="18" spans="1:5" x14ac:dyDescent="0.25">
      <c r="A18" s="20">
        <v>930000</v>
      </c>
      <c r="B18" s="2">
        <v>978.19899999999996</v>
      </c>
      <c r="C18" s="3">
        <v>-50.313156765000002</v>
      </c>
      <c r="D18" s="2">
        <f t="shared" ref="D18:D28" si="2">B18*COS(-C18*3.1416/180)</f>
        <v>624.66765344989358</v>
      </c>
      <c r="E18" s="8">
        <f t="shared" ref="E18:E28" si="3">B18*SIN(-C18*3.1416/180)</f>
        <v>752.77061999948137</v>
      </c>
    </row>
    <row r="19" spans="1:5" x14ac:dyDescent="0.25">
      <c r="A19" s="20">
        <v>840000</v>
      </c>
      <c r="B19" s="2">
        <v>999.36213999999995</v>
      </c>
      <c r="C19" s="3">
        <v>-49.080225886999997</v>
      </c>
      <c r="D19" s="2">
        <f t="shared" si="2"/>
        <v>654.5823254213484</v>
      </c>
      <c r="E19" s="8">
        <f t="shared" si="3"/>
        <v>755.14678448057998</v>
      </c>
    </row>
    <row r="20" spans="1:5" x14ac:dyDescent="0.25">
      <c r="A20" s="20">
        <v>750000</v>
      </c>
      <c r="B20" s="2">
        <v>1020.3311</v>
      </c>
      <c r="C20" s="3">
        <v>-47.671384009999997</v>
      </c>
      <c r="D20" s="2">
        <f t="shared" si="2"/>
        <v>687.07095905956987</v>
      </c>
      <c r="E20" s="8">
        <f t="shared" si="3"/>
        <v>754.32688593485307</v>
      </c>
    </row>
    <row r="21" spans="1:5" x14ac:dyDescent="0.25">
      <c r="A21" s="20">
        <v>660000</v>
      </c>
      <c r="B21" s="2">
        <v>1050.5188000000001</v>
      </c>
      <c r="C21" s="3">
        <v>314.85219103999998</v>
      </c>
      <c r="D21" s="2">
        <f t="shared" si="2"/>
        <v>740.91975231415086</v>
      </c>
      <c r="E21" s="8">
        <f t="shared" si="3"/>
        <v>744.73328768370322</v>
      </c>
    </row>
    <row r="22" spans="1:5" x14ac:dyDescent="0.25">
      <c r="A22" s="20">
        <v>570000</v>
      </c>
      <c r="B22" s="2">
        <v>1087.8389999999999</v>
      </c>
      <c r="C22" s="3">
        <v>-42.323814939099996</v>
      </c>
      <c r="D22" s="2">
        <f t="shared" si="2"/>
        <v>804.29390712644476</v>
      </c>
      <c r="E22" s="8">
        <f t="shared" si="3"/>
        <v>732.46501683034512</v>
      </c>
    </row>
    <row r="23" spans="1:5" x14ac:dyDescent="0.25">
      <c r="A23" s="20">
        <v>480000</v>
      </c>
      <c r="B23" s="2">
        <v>1105.7962</v>
      </c>
      <c r="C23" s="3">
        <v>-40.66364848413</v>
      </c>
      <c r="D23" s="2">
        <f t="shared" si="2"/>
        <v>838.79820031196914</v>
      </c>
      <c r="E23" s="8">
        <f t="shared" si="3"/>
        <v>720.55729479885338</v>
      </c>
    </row>
    <row r="24" spans="1:5" x14ac:dyDescent="0.25">
      <c r="A24" s="20">
        <v>390000</v>
      </c>
      <c r="B24" s="2">
        <v>1120.8679999999999</v>
      </c>
      <c r="C24" s="3">
        <v>-39.235409089000001</v>
      </c>
      <c r="D24" s="2">
        <f t="shared" si="2"/>
        <v>868.17136992812129</v>
      </c>
      <c r="E24" s="8">
        <f t="shared" si="3"/>
        <v>708.95948111378607</v>
      </c>
    </row>
    <row r="25" spans="1:5" x14ac:dyDescent="0.25">
      <c r="A25" s="20">
        <v>300000</v>
      </c>
      <c r="B25" s="2">
        <v>1154.3610000000001</v>
      </c>
      <c r="C25" s="3">
        <v>-33.241097916999998</v>
      </c>
      <c r="D25" s="2">
        <f t="shared" si="2"/>
        <v>965.47359150834882</v>
      </c>
      <c r="E25" s="8">
        <f t="shared" si="3"/>
        <v>632.77963180002121</v>
      </c>
    </row>
    <row r="26" spans="1:5" x14ac:dyDescent="0.25">
      <c r="A26" s="20">
        <v>210000</v>
      </c>
      <c r="B26" s="2">
        <v>1160.1990000000001</v>
      </c>
      <c r="C26" s="3">
        <v>-25.879235883</v>
      </c>
      <c r="D26" s="2">
        <f t="shared" si="2"/>
        <v>1043.8490892811681</v>
      </c>
      <c r="E26" s="8">
        <f t="shared" si="3"/>
        <v>506.39984045008953</v>
      </c>
    </row>
    <row r="27" spans="1:5" x14ac:dyDescent="0.25">
      <c r="A27" s="20">
        <v>120000</v>
      </c>
      <c r="B27" s="2">
        <v>1172.903</v>
      </c>
      <c r="C27" s="3">
        <v>343.86204172999999</v>
      </c>
      <c r="D27" s="2">
        <f t="shared" si="2"/>
        <v>1126.6895943129678</v>
      </c>
      <c r="E27" s="8">
        <f t="shared" si="3"/>
        <v>325.99387337169406</v>
      </c>
    </row>
    <row r="28" spans="1:5" x14ac:dyDescent="0.25">
      <c r="A28" s="17">
        <v>30000</v>
      </c>
      <c r="B28" s="15">
        <v>1196.6420000000001</v>
      </c>
      <c r="C28" s="14">
        <v>-4.7015589248599996</v>
      </c>
      <c r="D28" s="15">
        <f t="shared" si="2"/>
        <v>1192.6154687646363</v>
      </c>
      <c r="E28" s="16">
        <f t="shared" si="3"/>
        <v>98.083738852610139</v>
      </c>
    </row>
    <row r="29" spans="1:5" x14ac:dyDescent="0.25">
      <c r="B29" s="6" t="s">
        <v>5</v>
      </c>
      <c r="C29" s="6"/>
    </row>
    <row r="30" spans="1:5" x14ac:dyDescent="0.25">
      <c r="A30" s="9" t="s">
        <v>8</v>
      </c>
      <c r="B30" s="22" t="s">
        <v>9</v>
      </c>
      <c r="C30" s="22" t="s">
        <v>10</v>
      </c>
      <c r="D30" s="22" t="s">
        <v>11</v>
      </c>
      <c r="E30" s="24" t="s">
        <v>12</v>
      </c>
    </row>
    <row r="31" spans="1:5" x14ac:dyDescent="0.25">
      <c r="A31" s="7">
        <v>930000</v>
      </c>
      <c r="B31" s="3">
        <v>1366.93804</v>
      </c>
      <c r="C31" s="3">
        <v>303.16619962999999</v>
      </c>
      <c r="D31" s="3">
        <f t="shared" ref="D31:D41" si="4">B31*COS(C31*3.1416/180)</f>
        <v>747.82426498486882</v>
      </c>
      <c r="E31" s="23">
        <f>B31*SIN(-C31*3.1416/180)</f>
        <v>1144.2370706714944</v>
      </c>
    </row>
    <row r="32" spans="1:5" x14ac:dyDescent="0.25">
      <c r="A32" s="7">
        <v>840000</v>
      </c>
      <c r="B32" s="3">
        <v>1539.8202200000001</v>
      </c>
      <c r="C32" s="3">
        <v>306.89431969999998</v>
      </c>
      <c r="D32" s="3">
        <f t="shared" si="4"/>
        <v>924.43254538731389</v>
      </c>
      <c r="E32" s="23">
        <f t="shared" ref="E32:E41" si="5">B32*SIN(-C32*3.1416/180)</f>
        <v>1231.4506806809522</v>
      </c>
    </row>
    <row r="33" spans="1:5" x14ac:dyDescent="0.25">
      <c r="A33" s="7">
        <v>750000</v>
      </c>
      <c r="B33" s="3">
        <v>1718.87924</v>
      </c>
      <c r="C33" s="3">
        <v>312.97272337999999</v>
      </c>
      <c r="D33" s="3">
        <f t="shared" si="4"/>
        <v>1171.690286939051</v>
      </c>
      <c r="E33" s="23">
        <f t="shared" si="5"/>
        <v>1257.6516660807404</v>
      </c>
    </row>
    <row r="34" spans="1:5" x14ac:dyDescent="0.25">
      <c r="A34" s="7">
        <v>660000</v>
      </c>
      <c r="B34" s="3">
        <v>1839.6970200000001</v>
      </c>
      <c r="C34" s="3">
        <v>319.90029025000001</v>
      </c>
      <c r="D34" s="3">
        <f t="shared" si="4"/>
        <v>1407.24509604332</v>
      </c>
      <c r="E34" s="23">
        <f t="shared" si="5"/>
        <v>1184.9668202354478</v>
      </c>
    </row>
    <row r="35" spans="1:5" x14ac:dyDescent="0.25">
      <c r="A35" s="7">
        <v>570000</v>
      </c>
      <c r="B35" s="3">
        <v>1932.4548</v>
      </c>
      <c r="C35" s="3">
        <v>-34.866547679</v>
      </c>
      <c r="D35" s="3">
        <f t="shared" si="4"/>
        <v>1585.5501219625553</v>
      </c>
      <c r="E35" s="23">
        <f t="shared" si="5"/>
        <v>1104.7227547161169</v>
      </c>
    </row>
    <row r="36" spans="1:5" x14ac:dyDescent="0.25">
      <c r="A36" s="7">
        <v>480000</v>
      </c>
      <c r="B36" s="3">
        <v>1988.4898659999999</v>
      </c>
      <c r="C36" s="3">
        <v>-29.102936246999999</v>
      </c>
      <c r="D36" s="3">
        <f t="shared" si="4"/>
        <v>1737.4364998699566</v>
      </c>
      <c r="E36" s="23">
        <f t="shared" si="5"/>
        <v>967.164079204936</v>
      </c>
    </row>
    <row r="37" spans="1:5" x14ac:dyDescent="0.25">
      <c r="A37" s="7">
        <v>390000</v>
      </c>
      <c r="B37" s="3">
        <v>2043.2250260000001</v>
      </c>
      <c r="C37" s="3">
        <v>-23.298574789</v>
      </c>
      <c r="D37" s="3">
        <f t="shared" si="4"/>
        <v>1876.6119657455818</v>
      </c>
      <c r="E37" s="23">
        <f t="shared" si="5"/>
        <v>808.14357443043775</v>
      </c>
    </row>
    <row r="38" spans="1:5" x14ac:dyDescent="0.25">
      <c r="A38" s="7">
        <v>300000</v>
      </c>
      <c r="B38" s="3">
        <v>2060.5381963</v>
      </c>
      <c r="C38" s="3">
        <v>-18.257568794000001</v>
      </c>
      <c r="D38" s="3">
        <f t="shared" si="4"/>
        <v>1956.8055839063927</v>
      </c>
      <c r="E38" s="23">
        <f t="shared" si="5"/>
        <v>645.54594352688719</v>
      </c>
    </row>
    <row r="39" spans="1:5" x14ac:dyDescent="0.25">
      <c r="A39" s="7">
        <v>210000</v>
      </c>
      <c r="B39" s="3">
        <v>2075.2190184999999</v>
      </c>
      <c r="C39" s="3">
        <v>-12.759878455999999</v>
      </c>
      <c r="D39" s="3">
        <f t="shared" si="4"/>
        <v>2023.9697005589758</v>
      </c>
      <c r="E39" s="23">
        <f t="shared" si="5"/>
        <v>458.34553119160364</v>
      </c>
    </row>
    <row r="40" spans="1:5" x14ac:dyDescent="0.25">
      <c r="A40" s="7">
        <v>120000</v>
      </c>
      <c r="B40" s="3">
        <v>2077.42355</v>
      </c>
      <c r="C40" s="3">
        <v>-7.5393870747999996</v>
      </c>
      <c r="D40" s="3">
        <f t="shared" si="4"/>
        <v>2059.4639296320952</v>
      </c>
      <c r="E40" s="23">
        <f t="shared" si="5"/>
        <v>272.57462948508487</v>
      </c>
    </row>
    <row r="41" spans="1:5" x14ac:dyDescent="0.25">
      <c r="A41" s="12">
        <v>30000</v>
      </c>
      <c r="B41" s="14">
        <v>2099.1187340000001</v>
      </c>
      <c r="C41" s="14">
        <v>-1.8139736557899999</v>
      </c>
      <c r="D41" s="14">
        <f t="shared" si="4"/>
        <v>2098.066797680819</v>
      </c>
      <c r="E41" s="25">
        <f t="shared" si="5"/>
        <v>66.446759884267706</v>
      </c>
    </row>
  </sheetData>
  <sortState xmlns:xlrd2="http://schemas.microsoft.com/office/spreadsheetml/2017/richdata2" ref="A18:E28">
    <sortCondition descending="1" ref="A18"/>
  </sortState>
  <mergeCells count="3">
    <mergeCell ref="B3:C3"/>
    <mergeCell ref="B16:C16"/>
    <mergeCell ref="B29:C29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arg03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gediael</dc:creator>
  <cp:lastModifiedBy>Eduardo B. Robalinho Dantas da Gama</cp:lastModifiedBy>
  <dcterms:created xsi:type="dcterms:W3CDTF">2019-08-02T19:59:55Z</dcterms:created>
  <dcterms:modified xsi:type="dcterms:W3CDTF">2023-03-25T12:55:35Z</dcterms:modified>
</cp:coreProperties>
</file>