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905" windowWidth="14805" windowHeight="8010" activeTab="2"/>
  </bookViews>
  <sheets>
    <sheet name="Дв. код" sheetId="1" r:id="rId1"/>
    <sheet name="Код Грея" sheetId="3" r:id="rId2"/>
    <sheet name="Дв.-дес. код" sheetId="5" r:id="rId3"/>
  </sheets>
  <calcPr calcId="152511"/>
</workbook>
</file>

<file path=xl/calcChain.xml><?xml version="1.0" encoding="utf-8"?>
<calcChain xmlns="http://schemas.openxmlformats.org/spreadsheetml/2006/main">
  <c r="D10" i="3" l="1"/>
  <c r="D9" i="3"/>
  <c r="D8" i="3"/>
  <c r="L3" i="5" l="1"/>
  <c r="E5" i="5"/>
  <c r="E3" i="5"/>
  <c r="O2" i="5"/>
  <c r="N2" i="5"/>
  <c r="D1" i="5"/>
  <c r="N3" i="5" l="1"/>
  <c r="O3" i="5"/>
  <c r="H3" i="5"/>
  <c r="H5" i="5" s="1"/>
  <c r="L5" i="5"/>
  <c r="O4" i="5" l="1"/>
  <c r="K3" i="5"/>
  <c r="K5" i="5" s="1"/>
  <c r="G3" i="5"/>
  <c r="G5" i="5" s="1"/>
  <c r="N4" i="5"/>
  <c r="F3" i="5" l="1"/>
  <c r="F5" i="5" s="1"/>
  <c r="N5" i="5"/>
  <c r="O5" i="5"/>
  <c r="I3" i="5" s="1"/>
  <c r="I5" i="5" s="1"/>
  <c r="J3" i="5"/>
  <c r="J5" i="5" s="1"/>
  <c r="C3" i="1" l="1"/>
  <c r="D4" i="1"/>
  <c r="E4" i="1"/>
  <c r="F4" i="1"/>
  <c r="G5" i="1" s="1"/>
  <c r="G6" i="1" s="1"/>
  <c r="G4" i="1"/>
  <c r="H4" i="1"/>
  <c r="I4" i="1"/>
  <c r="J4" i="1"/>
  <c r="C4" i="1"/>
  <c r="F5" i="1" l="1"/>
  <c r="D5" i="1"/>
  <c r="E5" i="1"/>
  <c r="J5" i="1"/>
  <c r="G6" i="3"/>
  <c r="H10" i="3" s="1"/>
  <c r="F6" i="3"/>
  <c r="E9" i="3"/>
  <c r="E10" i="3"/>
  <c r="J9" i="3"/>
  <c r="J10" i="3"/>
  <c r="I9" i="3"/>
  <c r="I10" i="3"/>
  <c r="H9" i="3"/>
  <c r="G9" i="3"/>
  <c r="F9" i="3"/>
  <c r="G8" i="3"/>
  <c r="C6" i="3"/>
  <c r="C5" i="3"/>
  <c r="J4" i="3"/>
  <c r="J8" i="3" s="1"/>
  <c r="I4" i="3"/>
  <c r="I8" i="3" s="1"/>
  <c r="H4" i="3"/>
  <c r="H8" i="3" s="1"/>
  <c r="G4" i="3"/>
  <c r="F4" i="3"/>
  <c r="F8" i="3" s="1"/>
  <c r="E4" i="3"/>
  <c r="D4" i="3"/>
  <c r="I5" i="3" s="1"/>
  <c r="C4" i="3"/>
  <c r="G10" i="3" l="1"/>
  <c r="F10" i="3"/>
  <c r="E8" i="3"/>
  <c r="J5" i="3"/>
  <c r="J6" i="3"/>
  <c r="F5" i="3"/>
  <c r="G5" i="3"/>
  <c r="D5" i="3"/>
  <c r="H5" i="3"/>
  <c r="E5" i="3"/>
  <c r="H6" i="3" l="1"/>
  <c r="D6" i="3"/>
  <c r="E6" i="3"/>
  <c r="I6" i="3"/>
  <c r="C5" i="1" l="1"/>
  <c r="C6" i="1"/>
  <c r="I5" i="1" l="1"/>
  <c r="I6" i="1" s="1"/>
  <c r="H5" i="1"/>
  <c r="H6" i="1" s="1"/>
  <c r="D6" i="1"/>
  <c r="J6" i="1"/>
  <c r="E6" i="1" l="1"/>
  <c r="F6" i="1"/>
</calcChain>
</file>

<file path=xl/sharedStrings.xml><?xml version="1.0" encoding="utf-8"?>
<sst xmlns="http://schemas.openxmlformats.org/spreadsheetml/2006/main" count="12" uniqueCount="7">
  <si>
    <t>число</t>
  </si>
  <si>
    <t>прямой код</t>
  </si>
  <si>
    <t>обратный код</t>
  </si>
  <si>
    <t>дополнительный код</t>
  </si>
  <si>
    <t>код Грея</t>
  </si>
  <si>
    <t>двоично-десятичный код 8-4-2-1</t>
  </si>
  <si>
    <t>двоично-десятичный код 2-4-2-1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</si>
</sst>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3FE5C9"/>
        <bgColor indexed="64"/>
      </patternFill>
    </fill>
    <fill>
      <patternFill patternType="solid">
        <fgColor rgb="FF75FFFF"/>
        <bgColor indexed="64"/>
      </patternFill>
    </fill>
    <fill>
      <patternFill patternType="solid">
        <fgColor rgb="FFC1FFFF"/>
        <bgColor indexed="64"/>
      </patternFill>
    </fill>
    <fill>
      <patternFill patternType="solid">
        <fgColor rgb="FF22CCBC"/>
        <bgColor indexed="64"/>
      </patternFill>
    </fill>
    <fill>
      <patternFill patternType="lightTrellis">
        <fgColor theme="0" tint="-0.499984740745262"/>
        <bgColor theme="0" tint="-0.34998626667073579"/>
      </patternFill>
    </fill>
    <fill>
      <patternFill patternType="darkGray">
        <fgColor theme="0"/>
        <bgColor theme="0" tint="-0.34998626667073579"/>
      </patternFill>
    </fill>
    <fill>
      <patternFill patternType="darkGrid">
        <fgColor theme="0" tint="-0.14996795556505021"/>
        <bgColor theme="0" tint="-4.9989318521683403E-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</fills>
  <borders count="2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5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2" fillId="4" borderId="7" applyBorder="0"/>
    <xf numFmtId="0" fontId="2" fillId="5" borderId="6" applyBorder="0"/>
    <xf numFmtId="0" fontId="2" fillId="6" borderId="6" applyBorder="0"/>
    <xf numFmtId="0" fontId="2" fillId="7" borderId="7" applyBorder="0"/>
    <xf numFmtId="0" fontId="5" fillId="8" borderId="1">
      <alignment horizontal="center" vertical="center"/>
    </xf>
    <xf numFmtId="0" fontId="2" fillId="9" borderId="11" applyBorder="0"/>
    <xf numFmtId="0" fontId="2" fillId="10" borderId="11" applyBorder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</cellStyleXfs>
  <cellXfs count="62">
    <xf numFmtId="0" fontId="0" fillId="0" borderId="0" xfId="0"/>
    <xf numFmtId="0" fontId="0" fillId="0" borderId="0" xfId="0" applyBorder="1"/>
    <xf numFmtId="0" fontId="2" fillId="6" borderId="2" xfId="5" applyBorder="1"/>
    <xf numFmtId="0" fontId="2" fillId="6" borderId="3" xfId="5" applyBorder="1"/>
    <xf numFmtId="0" fontId="2" fillId="6" borderId="4" xfId="5" applyBorder="1"/>
    <xf numFmtId="0" fontId="2" fillId="6" borderId="5" xfId="5" applyBorder="1"/>
    <xf numFmtId="0" fontId="3" fillId="3" borderId="10" xfId="2" applyBorder="1" applyAlignment="1">
      <alignment horizontal="center"/>
    </xf>
    <xf numFmtId="0" fontId="4" fillId="2" borderId="1" xfId="1" applyFont="1" applyBorder="1" applyAlignment="1">
      <alignment horizontal="center"/>
    </xf>
    <xf numFmtId="0" fontId="5" fillId="7" borderId="7" xfId="6" applyFont="1" applyBorder="1" applyAlignment="1">
      <alignment horizontal="center"/>
    </xf>
    <xf numFmtId="0" fontId="5" fillId="7" borderId="8" xfId="6" applyFont="1" applyBorder="1" applyAlignment="1">
      <alignment horizontal="center"/>
    </xf>
    <xf numFmtId="0" fontId="5" fillId="7" borderId="9" xfId="6" applyFont="1" applyBorder="1" applyAlignment="1">
      <alignment horizontal="center"/>
    </xf>
    <xf numFmtId="0" fontId="0" fillId="6" borderId="11" xfId="5" applyFont="1" applyBorder="1"/>
    <xf numFmtId="0" fontId="0" fillId="6" borderId="12" xfId="5" applyFont="1" applyBorder="1"/>
    <xf numFmtId="0" fontId="2" fillId="6" borderId="13" xfId="5" applyBorder="1"/>
    <xf numFmtId="0" fontId="2" fillId="6" borderId="14" xfId="5" applyBorder="1"/>
    <xf numFmtId="0" fontId="0" fillId="6" borderId="15" xfId="5" applyFont="1" applyBorder="1"/>
    <xf numFmtId="0" fontId="2" fillId="10" borderId="11" xfId="9" applyBorder="1"/>
    <xf numFmtId="0" fontId="2" fillId="10" borderId="2" xfId="9" applyBorder="1"/>
    <xf numFmtId="0" fontId="2" fillId="10" borderId="3" xfId="9" applyBorder="1"/>
    <xf numFmtId="0" fontId="2" fillId="10" borderId="12" xfId="9" applyBorder="1"/>
    <xf numFmtId="0" fontId="2" fillId="10" borderId="13" xfId="9" applyBorder="1"/>
    <xf numFmtId="0" fontId="2" fillId="10" borderId="14" xfId="9" applyBorder="1"/>
    <xf numFmtId="0" fontId="2" fillId="10" borderId="15" xfId="9" applyBorder="1"/>
    <xf numFmtId="0" fontId="2" fillId="10" borderId="4" xfId="9" applyBorder="1"/>
    <xf numFmtId="0" fontId="2" fillId="10" borderId="5" xfId="9" applyBorder="1"/>
    <xf numFmtId="0" fontId="6" fillId="0" borderId="0" xfId="14" applyFont="1"/>
    <xf numFmtId="0" fontId="1" fillId="0" borderId="0" xfId="14"/>
    <xf numFmtId="0" fontId="3" fillId="3" borderId="23" xfId="2" applyBorder="1" applyAlignment="1">
      <alignment horizontal="center" vertical="center"/>
    </xf>
    <xf numFmtId="0" fontId="1" fillId="11" borderId="11" xfId="10" applyBorder="1"/>
    <xf numFmtId="0" fontId="1" fillId="11" borderId="3" xfId="10" applyBorder="1"/>
    <xf numFmtId="0" fontId="1" fillId="11" borderId="12" xfId="10" applyBorder="1"/>
    <xf numFmtId="0" fontId="1" fillId="11" borderId="14" xfId="10" applyBorder="1"/>
    <xf numFmtId="0" fontId="1" fillId="11" borderId="15" xfId="10" applyBorder="1"/>
    <xf numFmtId="0" fontId="1" fillId="11" borderId="5" xfId="10" applyBorder="1"/>
    <xf numFmtId="0" fontId="1" fillId="12" borderId="11" xfId="11" applyBorder="1"/>
    <xf numFmtId="0" fontId="1" fillId="12" borderId="3" xfId="11" applyBorder="1"/>
    <xf numFmtId="0" fontId="1" fillId="12" borderId="12" xfId="11" applyBorder="1"/>
    <xf numFmtId="0" fontId="1" fillId="12" borderId="14" xfId="11" applyBorder="1"/>
    <xf numFmtId="0" fontId="1" fillId="12" borderId="15" xfId="11" applyBorder="1"/>
    <xf numFmtId="0" fontId="1" fillId="12" borderId="5" xfId="11" applyBorder="1"/>
    <xf numFmtId="0" fontId="5" fillId="8" borderId="16" xfId="7" applyBorder="1" applyAlignment="1">
      <alignment horizontal="center" vertical="center"/>
    </xf>
    <xf numFmtId="0" fontId="5" fillId="8" borderId="19" xfId="7" applyBorder="1" applyAlignment="1">
      <alignment horizontal="center" vertical="center"/>
    </xf>
    <xf numFmtId="0" fontId="5" fillId="8" borderId="17" xfId="7" applyBorder="1" applyAlignment="1">
      <alignment horizontal="center" vertical="center"/>
    </xf>
    <xf numFmtId="0" fontId="5" fillId="8" borderId="0" xfId="7" applyBorder="1" applyAlignment="1">
      <alignment horizontal="center" vertical="center"/>
    </xf>
    <xf numFmtId="0" fontId="5" fillId="8" borderId="18" xfId="7" applyBorder="1" applyAlignment="1">
      <alignment horizontal="center" vertical="center"/>
    </xf>
    <xf numFmtId="0" fontId="5" fillId="8" borderId="20" xfId="7" applyBorder="1" applyAlignment="1">
      <alignment horizontal="center" vertical="center"/>
    </xf>
    <xf numFmtId="0" fontId="1" fillId="14" borderId="2" xfId="13" applyBorder="1" applyAlignment="1">
      <alignment horizontal="center" vertical="center"/>
    </xf>
    <xf numFmtId="0" fontId="1" fillId="14" borderId="13" xfId="13" applyBorder="1" applyAlignment="1">
      <alignment horizontal="center" vertical="center"/>
    </xf>
    <xf numFmtId="0" fontId="3" fillId="2" borderId="21" xfId="1" applyBorder="1" applyAlignment="1">
      <alignment horizontal="center" vertical="center"/>
    </xf>
    <xf numFmtId="0" fontId="3" fillId="2" borderId="22" xfId="1" applyBorder="1" applyAlignment="1">
      <alignment horizontal="center" vertical="center"/>
    </xf>
    <xf numFmtId="0" fontId="3" fillId="13" borderId="11" xfId="12" applyBorder="1" applyAlignment="1">
      <alignment horizontal="center" vertical="center" wrapText="1"/>
    </xf>
    <xf numFmtId="0" fontId="3" fillId="13" borderId="2" xfId="12" applyBorder="1" applyAlignment="1">
      <alignment horizontal="center" vertical="center" wrapText="1"/>
    </xf>
    <xf numFmtId="0" fontId="3" fillId="13" borderId="12" xfId="12" applyBorder="1" applyAlignment="1">
      <alignment horizontal="center" vertical="center" wrapText="1"/>
    </xf>
    <xf numFmtId="0" fontId="3" fillId="13" borderId="13" xfId="12" applyBorder="1" applyAlignment="1">
      <alignment horizontal="center" vertical="center" wrapText="1"/>
    </xf>
    <xf numFmtId="0" fontId="3" fillId="13" borderId="12" xfId="12" applyBorder="1" applyAlignment="1">
      <alignment horizontal="center" vertical="center"/>
    </xf>
    <xf numFmtId="0" fontId="3" fillId="13" borderId="13" xfId="12" applyBorder="1" applyAlignment="1">
      <alignment horizontal="center" vertical="center"/>
    </xf>
    <xf numFmtId="0" fontId="3" fillId="13" borderId="15" xfId="12" applyBorder="1" applyAlignment="1">
      <alignment horizontal="center" vertical="center"/>
    </xf>
    <xf numFmtId="0" fontId="3" fillId="13" borderId="4" xfId="12" applyBorder="1" applyAlignment="1">
      <alignment horizontal="center" vertical="center"/>
    </xf>
    <xf numFmtId="0" fontId="1" fillId="14" borderId="4" xfId="13" applyBorder="1" applyAlignment="1">
      <alignment horizontal="center" vertical="center"/>
    </xf>
    <xf numFmtId="0" fontId="1" fillId="14" borderId="14" xfId="13" applyBorder="1" applyAlignment="1">
      <alignment horizontal="center" vertical="center"/>
    </xf>
    <xf numFmtId="0" fontId="1" fillId="14" borderId="5" xfId="13" applyBorder="1" applyAlignment="1">
      <alignment horizontal="center" vertical="center"/>
    </xf>
    <xf numFmtId="0" fontId="1" fillId="14" borderId="3" xfId="13" applyBorder="1" applyAlignment="1">
      <alignment horizontal="center" vertical="center"/>
    </xf>
  </cellXfs>
  <cellStyles count="15">
    <cellStyle name="20% - Акцент2" xfId="10" builtinId="34"/>
    <cellStyle name="40% - Акцент2" xfId="11" builtinId="35"/>
    <cellStyle name="40% - Акцент4" xfId="13" builtinId="43"/>
    <cellStyle name="60% - Акцент1" xfId="2" builtinId="32"/>
    <cellStyle name="Акцент1" xfId="1" builtinId="29"/>
    <cellStyle name="Акцент4" xfId="12" builtinId="41"/>
    <cellStyle name="Обычный" xfId="0" builtinId="0"/>
    <cellStyle name="Обычный 2" xfId="14"/>
    <cellStyle name="Стиль 1" xfId="3"/>
    <cellStyle name="Стиль 2" xfId="4"/>
    <cellStyle name="Стиль 3" xfId="5"/>
    <cellStyle name="Стиль 4" xfId="6"/>
    <cellStyle name="Стиль 5" xfId="7"/>
    <cellStyle name="Стиль 6" xfId="8"/>
    <cellStyle name="Стиль 7" xfId="9"/>
  </cellStyles>
  <dxfs count="0"/>
  <tableStyles count="0" defaultTableStyle="TableStyleMedium2" defaultPivotStyle="PivotStyleMedium9"/>
  <colors>
    <mruColors>
      <color rgb="FF22CCBC"/>
      <color rgb="FFC1FFFF"/>
      <color rgb="FF75FFFF"/>
      <color rgb="FF00FFFF"/>
      <color rgb="FF3FE5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"/>
  <sheetViews>
    <sheetView workbookViewId="0">
      <selection activeCell="D23" sqref="D23"/>
    </sheetView>
  </sheetViews>
  <sheetFormatPr defaultRowHeight="15" x14ac:dyDescent="0.25"/>
  <cols>
    <col min="1" max="1" width="1.28515625" customWidth="1"/>
    <col min="2" max="2" width="26.5703125" bestFit="1" customWidth="1"/>
    <col min="10" max="10" width="9.85546875" customWidth="1"/>
  </cols>
  <sheetData>
    <row r="1" spans="2:10" ht="5.25" customHeight="1" thickBot="1" x14ac:dyDescent="0.3"/>
    <row r="2" spans="2:10" ht="22.5" thickTop="1" thickBot="1" x14ac:dyDescent="0.4">
      <c r="B2" s="7" t="s">
        <v>0</v>
      </c>
      <c r="C2" s="6">
        <v>110</v>
      </c>
      <c r="D2" s="1"/>
      <c r="E2" s="1"/>
      <c r="F2" s="1"/>
      <c r="G2" s="1"/>
      <c r="H2" s="1"/>
      <c r="I2" s="1"/>
      <c r="J2" s="1"/>
    </row>
    <row r="3" spans="2:10" ht="16.5" thickTop="1" thickBot="1" x14ac:dyDescent="0.3">
      <c r="C3" t="str">
        <f>IF(C2&gt;=128,"ОШИБКА!","")</f>
        <v/>
      </c>
    </row>
    <row r="4" spans="2:10" ht="19.5" thickTop="1" x14ac:dyDescent="0.3">
      <c r="B4" s="8" t="s">
        <v>1</v>
      </c>
      <c r="C4" s="11">
        <f>IF($C$2&lt;0,1,0)</f>
        <v>0</v>
      </c>
      <c r="D4" s="2">
        <f>MOD(QUOTIENT(QUOTIENT(QUOTIENT(QUOTIENT(QUOTIENT(QUOTIENT(C2,2),2),2),2),2),2),2)</f>
        <v>1</v>
      </c>
      <c r="E4" s="2">
        <f>MOD(QUOTIENT(QUOTIENT(QUOTIENT(QUOTIENT(QUOTIENT(C2,2),2),2),2),2),2)</f>
        <v>1</v>
      </c>
      <c r="F4" s="2">
        <f>MOD(QUOTIENT(QUOTIENT(QUOTIENT(QUOTIENT(C2,2),2),2),2),2)</f>
        <v>0</v>
      </c>
      <c r="G4" s="2">
        <f>MOD(QUOTIENT(QUOTIENT(QUOTIENT(C2,2),2),2),2)</f>
        <v>1</v>
      </c>
      <c r="H4" s="2">
        <f>MOD(QUOTIENT(QUOTIENT(C2,2),2),2)</f>
        <v>1</v>
      </c>
      <c r="I4" s="2">
        <f>MOD(QUOTIENT(C2,2),2)</f>
        <v>1</v>
      </c>
      <c r="J4" s="3">
        <f>MOD(C2,2)</f>
        <v>0</v>
      </c>
    </row>
    <row r="5" spans="2:10" ht="18.75" x14ac:dyDescent="0.3">
      <c r="B5" s="9" t="s">
        <v>2</v>
      </c>
      <c r="C5" s="12">
        <f t="shared" ref="C5:C6" si="0">IF($C$2&lt;0,1,0)</f>
        <v>0</v>
      </c>
      <c r="D5" s="13">
        <f>IF(SUM(D4:J4)=0,1,(IF($D$4=0,0,(IF($C$2&lt;0,IF(D4=1,0,1),D4)))))</f>
        <v>1</v>
      </c>
      <c r="E5" s="13">
        <f>IF(SUM(D4:J4)=0,1,(IF(SUM($D$4:E4)=0,0,(IF($C$2&lt;0,IF(E4=1,0,1),E4)))))</f>
        <v>1</v>
      </c>
      <c r="F5" s="13">
        <f>IF(SUM(D4:J4)=0,1,IF(SUM($D$4:F4)=0,0,(IF($C$2&lt;0,IF(F4=1,0,1),F4))))</f>
        <v>0</v>
      </c>
      <c r="G5" s="13">
        <f>IF(SUM(D4:J4)=0,1,IF(SUM($D$4:G4)=0,0,(IF($C$2&lt;0,IF(G4=1,0,1),G4))))</f>
        <v>1</v>
      </c>
      <c r="H5" s="13">
        <f>IF(SUM(D4:J4)=0,1,IF(SUM($D$4:H4)=0,0,(IF($C$2&lt;0,IF(H4=1,0,1),H4))))</f>
        <v>1</v>
      </c>
      <c r="I5" s="13">
        <f>IF(SUM(D4:J4)=0,1,IF(SUM($D$4:I4)=0,0,(IF($C$2&lt;0,IF(I4=1,0,1),I4))))</f>
        <v>1</v>
      </c>
      <c r="J5" s="14">
        <f>IF(SUM(D4:J4)=0,1,IF(SUM($D$4:J4)=0,0,(IF($C$2&lt;0,IF(J4=1,0,1),J4))))</f>
        <v>0</v>
      </c>
    </row>
    <row r="6" spans="2:10" ht="19.5" thickBot="1" x14ac:dyDescent="0.35">
      <c r="B6" s="10" t="s">
        <v>3</v>
      </c>
      <c r="C6" s="15">
        <f t="shared" si="0"/>
        <v>0</v>
      </c>
      <c r="D6" s="4">
        <f>IF(C2&gt;=0, D5, IF($J$5=0, D5, IF(AND(D5=0, E5&gt;0, F5&gt;0, G5&gt;0, H5&gt;0,I5&gt;0,J5&gt;0),1,0)))</f>
        <v>1</v>
      </c>
      <c r="E6" s="4">
        <f>IF(C2&gt;=0, E5, IF($J$5=0, E5, IF(AND(E5=0, F5&gt;0, G5&gt;0, H5&gt;0,I5&gt;0,J5&gt;0),1,0)))</f>
        <v>1</v>
      </c>
      <c r="F6" s="4">
        <f>IF(C2&gt;=0, F5, IF($J$5=0, F5, IF(AND(F5=0, G5&gt;0, H5&gt;0,I5&gt;0,J5&gt;0),1,0)))</f>
        <v>0</v>
      </c>
      <c r="G6" s="4">
        <f>IF(C2&gt;=0, G5, IF($J$5=0,G5,IF(AND(G5=0,H5&gt;0,I5&gt;0,J5&gt;0),1,0)))</f>
        <v>1</v>
      </c>
      <c r="H6" s="4">
        <f>IF(C2&gt;=0, H5, IF($J$5=0, H5, IF(AND(H5=0, I5&gt;0,J5&gt;0),1,0)))</f>
        <v>1</v>
      </c>
      <c r="I6" s="4">
        <f>IF(C2&gt;=0,I5,IF($J$5=0,I5,IF(AND(I5=0,J5&gt;0),1,0)))</f>
        <v>1</v>
      </c>
      <c r="J6" s="5">
        <f>IF(C2&gt;=0, J5, IF($J$5=0, 1,0))</f>
        <v>0</v>
      </c>
    </row>
    <row r="7" spans="2:10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workbookViewId="0">
      <selection activeCell="D11" sqref="D11"/>
    </sheetView>
  </sheetViews>
  <sheetFormatPr defaultRowHeight="15" x14ac:dyDescent="0.25"/>
  <cols>
    <col min="1" max="1" width="1.28515625" customWidth="1"/>
    <col min="2" max="2" width="26.5703125" bestFit="1" customWidth="1"/>
    <col min="10" max="10" width="9.85546875" customWidth="1"/>
  </cols>
  <sheetData>
    <row r="1" spans="2:10" ht="5.25" customHeight="1" thickBot="1" x14ac:dyDescent="0.3"/>
    <row r="2" spans="2:10" ht="22.5" thickTop="1" thickBot="1" x14ac:dyDescent="0.4">
      <c r="B2" s="7" t="s">
        <v>0</v>
      </c>
      <c r="C2" s="6">
        <v>-102</v>
      </c>
      <c r="D2" s="1"/>
      <c r="E2" s="1"/>
      <c r="F2" s="1"/>
      <c r="G2" s="1"/>
      <c r="H2" s="1"/>
      <c r="I2" s="1"/>
      <c r="J2" s="1"/>
    </row>
    <row r="3" spans="2:10" ht="10.5" customHeight="1" thickTop="1" thickBot="1" x14ac:dyDescent="0.3"/>
    <row r="4" spans="2:10" ht="19.5" thickTop="1" x14ac:dyDescent="0.3">
      <c r="B4" s="8" t="s">
        <v>1</v>
      </c>
      <c r="C4" s="11">
        <f>IF($C$2&lt;0,1,0)</f>
        <v>1</v>
      </c>
      <c r="D4" s="2">
        <f>MOD(QUOTIENT(QUOTIENT(QUOTIENT(QUOTIENT(QUOTIENT(QUOTIENT(C2,2),2),2),2),2),2),2)</f>
        <v>1</v>
      </c>
      <c r="E4" s="2">
        <f>MOD(QUOTIENT(QUOTIENT(QUOTIENT(QUOTIENT(QUOTIENT(C2,2),2),2),2),2),2)</f>
        <v>1</v>
      </c>
      <c r="F4" s="2">
        <f>MOD(QUOTIENT(QUOTIENT(QUOTIENT(QUOTIENT(C2,2),2),2),2),2)</f>
        <v>0</v>
      </c>
      <c r="G4" s="2">
        <f>MOD(QUOTIENT(QUOTIENT(QUOTIENT(C2,2),2),2),2)</f>
        <v>0</v>
      </c>
      <c r="H4" s="2">
        <f>MOD(QUOTIENT(QUOTIENT(C2,2),2),2)</f>
        <v>1</v>
      </c>
      <c r="I4" s="2">
        <f>MOD(QUOTIENT(C2,2),2)</f>
        <v>1</v>
      </c>
      <c r="J4" s="3">
        <f>MOD(C2,2)</f>
        <v>0</v>
      </c>
    </row>
    <row r="5" spans="2:10" ht="18.75" x14ac:dyDescent="0.3">
      <c r="B5" s="9" t="s">
        <v>2</v>
      </c>
      <c r="C5" s="12">
        <f t="shared" ref="C5:C6" si="0">IF($C$2&lt;0,1,0)</f>
        <v>1</v>
      </c>
      <c r="D5" s="13">
        <f>IF(SUM(D4:J4)=0,1,(IF($D$4=0,0,(IF($C$2&lt;0,IF(D4=1,0,1),D4)))))</f>
        <v>0</v>
      </c>
      <c r="E5" s="13">
        <f>IF(SUM(D4:J4)=0,1,(IF(SUM($D$4:E4)=0,0,(IF($C$2&lt;0,IF(E4=1,0,1),E4)))))</f>
        <v>0</v>
      </c>
      <c r="F5" s="13">
        <f>IF(SUM(D4:J4)=0,1,IF(SUM($D$4:F4)=0,0,(IF($C$2&lt;0,IF(F4=1,0,1),F4))))</f>
        <v>1</v>
      </c>
      <c r="G5" s="13">
        <f>IF(SUM(D4:J4)=0,1,IF(SUM($D$4:G4)=0,0,(IF($C$2&lt;0,IF(G4=1,0,1),G4))))</f>
        <v>1</v>
      </c>
      <c r="H5" s="13">
        <f>IF(SUM(D4:J4)=0,1,IF(SUM($D$4:H4)=0,0,(IF($C$2&lt;0,IF(H4=1,0,1),H4))))</f>
        <v>0</v>
      </c>
      <c r="I5" s="13">
        <f>IF(SUM(D4:J4)=0,1,IF(SUM($D$4:I4)=0,0,(IF($C$2&lt;0,IF(I4=1,0,1),I4))))</f>
        <v>0</v>
      </c>
      <c r="J5" s="14">
        <f>IF(SUM(D4:J4)=0,1,IF(SUM($D$4:J4)=0,0,(IF($C$2&lt;0,IF(J4=1,0,1),J4))))</f>
        <v>1</v>
      </c>
    </row>
    <row r="6" spans="2:10" ht="19.5" thickBot="1" x14ac:dyDescent="0.35">
      <c r="B6" s="10" t="s">
        <v>3</v>
      </c>
      <c r="C6" s="15">
        <f t="shared" si="0"/>
        <v>1</v>
      </c>
      <c r="D6" s="4">
        <f>IF(C2&gt;=0, D5, IF($J$5=0, D5, IF(AND(D5=0, E5&gt;0, F5&gt;0, G5&gt;0, H5&gt;0,I5&gt;0,J5&gt;0),1,0)))</f>
        <v>0</v>
      </c>
      <c r="E6" s="4">
        <f>IF(C2&gt;=0, E5, IF($J$5=0, E5, IF(AND(E5=0, F5&gt;0, G5&gt;0, H5&gt;0,I5&gt;0,J5&gt;0),1,0)))</f>
        <v>0</v>
      </c>
      <c r="F6" s="4">
        <f>IF(C2&gt;=0, F5, IF($J$5=0, F5, IF(AND(F5=0, G5&gt;0, H5&gt;0,I5&gt;0,J5&gt;0),1,F5)))</f>
        <v>1</v>
      </c>
      <c r="G6" s="4">
        <f>IF(C2&gt;=0, G5, IF($J$5=0,G5,IF(AND(G5=0,H5&gt;0,I5&gt;0,J5&gt;0),1,G5)))</f>
        <v>1</v>
      </c>
      <c r="H6" s="4">
        <f>IF(C2&gt;=0, H5, IF($J$5=0, H5, IF(AND(H5=0, I5&gt;0,J5&gt;0),1,0)))</f>
        <v>0</v>
      </c>
      <c r="I6" s="4">
        <f>IF(C2&gt;=0,I5,IF($J$5=0,I5,IF(AND(I5=0,J5&gt;0),1,0)))</f>
        <v>1</v>
      </c>
      <c r="J6" s="5">
        <f>IF(C2&gt;=0, J5, IF($J$5=0, 1,0))</f>
        <v>0</v>
      </c>
    </row>
    <row r="7" spans="2:10" ht="9" customHeight="1" thickTop="1" thickBot="1" x14ac:dyDescent="0.3"/>
    <row r="8" spans="2:10" ht="19.5" customHeight="1" thickTop="1" x14ac:dyDescent="0.25">
      <c r="B8" s="40" t="s">
        <v>4</v>
      </c>
      <c r="C8" s="41"/>
      <c r="D8" s="16">
        <f>IF(MOD(D4,2)=1,1,0)</f>
        <v>1</v>
      </c>
      <c r="E8" s="17">
        <f>IF(E4=D4, 0, 1)</f>
        <v>0</v>
      </c>
      <c r="F8" s="17">
        <f t="shared" ref="F8:J8" si="1">IF(F4=E4, 0, 1)</f>
        <v>1</v>
      </c>
      <c r="G8" s="17">
        <f t="shared" si="1"/>
        <v>0</v>
      </c>
      <c r="H8" s="17">
        <f t="shared" si="1"/>
        <v>1</v>
      </c>
      <c r="I8" s="17">
        <f t="shared" si="1"/>
        <v>0</v>
      </c>
      <c r="J8" s="18">
        <f t="shared" si="1"/>
        <v>1</v>
      </c>
    </row>
    <row r="9" spans="2:10" ht="16.5" customHeight="1" x14ac:dyDescent="0.25">
      <c r="B9" s="42"/>
      <c r="C9" s="43"/>
      <c r="D9" s="19">
        <f>IF(MOD(D5,2)=1,1,0)</f>
        <v>0</v>
      </c>
      <c r="E9" s="20">
        <f t="shared" ref="E9:E10" si="2">IF(E5=D5, 0, 1)</f>
        <v>0</v>
      </c>
      <c r="F9" s="20">
        <f t="shared" ref="F9:J9" si="3">IF(F5=E5, 0, 1)</f>
        <v>1</v>
      </c>
      <c r="G9" s="20">
        <f t="shared" si="3"/>
        <v>0</v>
      </c>
      <c r="H9" s="20">
        <f t="shared" si="3"/>
        <v>1</v>
      </c>
      <c r="I9" s="20">
        <f t="shared" si="3"/>
        <v>0</v>
      </c>
      <c r="J9" s="21">
        <f t="shared" si="3"/>
        <v>1</v>
      </c>
    </row>
    <row r="10" spans="2:10" ht="16.5" customHeight="1" thickBot="1" x14ac:dyDescent="0.3">
      <c r="B10" s="44"/>
      <c r="C10" s="45"/>
      <c r="D10" s="22">
        <f>IF(MOD(D6,2)=1,1,0)</f>
        <v>0</v>
      </c>
      <c r="E10" s="23">
        <f t="shared" si="2"/>
        <v>0</v>
      </c>
      <c r="F10" s="23">
        <f t="shared" ref="F10:J10" si="4">IF(F6=E6, 0, 1)</f>
        <v>1</v>
      </c>
      <c r="G10" s="23">
        <f t="shared" si="4"/>
        <v>0</v>
      </c>
      <c r="H10" s="23">
        <f t="shared" si="4"/>
        <v>1</v>
      </c>
      <c r="I10" s="23">
        <f t="shared" si="4"/>
        <v>1</v>
      </c>
      <c r="J10" s="24">
        <f t="shared" si="4"/>
        <v>1</v>
      </c>
    </row>
    <row r="11" spans="2:10" ht="15.75" thickTop="1" x14ac:dyDescent="0.25"/>
  </sheetData>
  <mergeCells count="1">
    <mergeCell ref="B8:C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E1" sqref="E1"/>
    </sheetView>
  </sheetViews>
  <sheetFormatPr defaultRowHeight="15" x14ac:dyDescent="0.25"/>
  <cols>
    <col min="1" max="2" width="9.140625" style="26"/>
    <col min="3" max="3" width="12.28515625" style="26" customWidth="1"/>
    <col min="4" max="4" width="9.140625" style="26" customWidth="1"/>
    <col min="5" max="12" width="9.140625" style="26"/>
    <col min="13" max="13" width="3" style="26" customWidth="1"/>
    <col min="14" max="15" width="2" style="26" bestFit="1" customWidth="1"/>
    <col min="16" max="16384" width="9.140625" style="26"/>
  </cols>
  <sheetData>
    <row r="1" spans="1:15" ht="28.5" customHeight="1" thickTop="1" thickBot="1" x14ac:dyDescent="0.3">
      <c r="A1" s="48" t="s">
        <v>0</v>
      </c>
      <c r="B1" s="49"/>
      <c r="C1" s="27">
        <v>87</v>
      </c>
      <c r="D1" s="25" t="str">
        <f>IF(C1&lt;100, " ", "Ошибка")</f>
        <v xml:space="preserve"> </v>
      </c>
    </row>
    <row r="2" spans="1:15" ht="16.5" thickTop="1" thickBot="1" x14ac:dyDescent="0.3">
      <c r="N2" s="28">
        <f>IF(C1&gt;0, FLOOR((C1/10),1), CEILING((C1/10), 1))</f>
        <v>8</v>
      </c>
      <c r="O2" s="29">
        <f>IF(C1&gt;0, MOD(C1,10),  MOD(C1, -10))</f>
        <v>7</v>
      </c>
    </row>
    <row r="3" spans="1:15" ht="15.75" thickTop="1" x14ac:dyDescent="0.25">
      <c r="A3" s="50" t="s">
        <v>5</v>
      </c>
      <c r="B3" s="51"/>
      <c r="C3" s="51"/>
      <c r="D3" s="51"/>
      <c r="E3" s="46">
        <f>MOD(N5,2)</f>
        <v>1</v>
      </c>
      <c r="F3" s="46">
        <f>MOD(N4,2)</f>
        <v>0</v>
      </c>
      <c r="G3" s="46">
        <f>MOD(N3,2)</f>
        <v>0</v>
      </c>
      <c r="H3" s="46">
        <f>MOD(N2,2)</f>
        <v>0</v>
      </c>
      <c r="I3" s="46">
        <f>MOD(O5,2)</f>
        <v>0</v>
      </c>
      <c r="J3" s="46">
        <f>MOD(O4,2)</f>
        <v>1</v>
      </c>
      <c r="K3" s="46">
        <f>MOD(O3,2)</f>
        <v>1</v>
      </c>
      <c r="L3" s="61">
        <f>MOD(O2,2)</f>
        <v>1</v>
      </c>
      <c r="N3" s="30">
        <f>IF(C1&gt;0, FLOOR((N2/2),1), CEILING((N2/2), 1))</f>
        <v>4</v>
      </c>
      <c r="O3" s="31">
        <f>IF(C1&gt;0, FLOOR((O2/2),1), CEILING((O2/2), 1))</f>
        <v>3</v>
      </c>
    </row>
    <row r="4" spans="1:15" x14ac:dyDescent="0.25">
      <c r="A4" s="52"/>
      <c r="B4" s="53"/>
      <c r="C4" s="53"/>
      <c r="D4" s="53"/>
      <c r="E4" s="47"/>
      <c r="F4" s="47"/>
      <c r="G4" s="47"/>
      <c r="H4" s="47"/>
      <c r="I4" s="47"/>
      <c r="J4" s="47"/>
      <c r="K4" s="47"/>
      <c r="L4" s="59"/>
      <c r="N4" s="30">
        <f>IF(C1&gt;0, FLOOR((N3/2),1), CEILING((N3/2), 1))</f>
        <v>2</v>
      </c>
      <c r="O4" s="31">
        <f>IF(C1&gt;0, FLOOR((O3/2),1), CEILING((O3/2), 1))</f>
        <v>1</v>
      </c>
    </row>
    <row r="5" spans="1:15" ht="15.75" thickBot="1" x14ac:dyDescent="0.3">
      <c r="A5" s="54" t="s">
        <v>6</v>
      </c>
      <c r="B5" s="55"/>
      <c r="C5" s="55"/>
      <c r="D5" s="55"/>
      <c r="E5" s="47">
        <f>IF($N$2&gt;4,IF($N$2=$N$11,1,IF($N$2=$N$10,1,IF($N$2=$N$9,1,IF($N$2=$N$8, 1, IF($N$2=$N$7, 1))))),E3)</f>
        <v>1</v>
      </c>
      <c r="F5" s="47">
        <f>IF($N$2&gt;4,IF($N$2=$N$11,1,IF($N$2=$N$10,1,IF($N$2=$N$9,1,IF($N$2=$N$8, 1, IF($N$2=$N$7, 0))))),F3)</f>
        <v>1</v>
      </c>
      <c r="G5" s="47">
        <f>IF($N$2&gt;4,IF($N$2=$N$11,1,IF($N$2=$N$10,1,IF($N$2=$N$9,0,IF($N$2=$N$8, 0, IF($N$2=$N$7, 1))))),G3)</f>
        <v>1</v>
      </c>
      <c r="H5" s="47">
        <f>IF($N$2&gt;4,IF($N$2=$N$11,1,IF($N$2=$N$10,0,IF($N$2=$N$9,1,IF($N$2=$N$8, 0, IF($N$2=$N$7, 1))))),H3)</f>
        <v>0</v>
      </c>
      <c r="I5" s="47">
        <f>IF($O$2&gt;4,IF($O$2=$N$11,1,IF($O$2=$N$10,1,IF($O$2=$N$9,1,IF($O$2=$N$8, 1, IF($O$2=$N$7, 1))))),I3)</f>
        <v>1</v>
      </c>
      <c r="J5" s="47">
        <f>IF($O$2&gt;4,IF($O$2=$N$11,1,IF($O$2=$N$10,1,IF($O$2=$N$9,1,IF($O$2=$N$8, 1, IF($O$2=$N$7, 0))))),J3)</f>
        <v>1</v>
      </c>
      <c r="K5" s="47">
        <f>IF($O$2&gt;4,IF($O$2=$N$11,1,IF($O$2=$N$10,1,IF($O$2=$N$9,0,IF($O$2=$N$8, 0, IF($O$2=$N$7, 1))))),K3)</f>
        <v>0</v>
      </c>
      <c r="L5" s="59">
        <f>IF($O$2&gt;4,IF($O$2=$N$11,1,IF($O$2=$N$10,0,IF($O$2=$N$9,1,IF($O$2=$N$8, 0, IF($O$2=$N$7, 1))))),L3)</f>
        <v>1</v>
      </c>
      <c r="N5" s="32">
        <f>IF(C1&gt;0, FLOOR((N4/2),1), CEILING((N4/2), 1))</f>
        <v>1</v>
      </c>
      <c r="O5" s="33">
        <f>IF(C1&gt;0, FLOOR((O4/2),1), CEILING((O4/2), 1))</f>
        <v>0</v>
      </c>
    </row>
    <row r="6" spans="1:15" ht="16.5" thickTop="1" thickBot="1" x14ac:dyDescent="0.3">
      <c r="A6" s="56"/>
      <c r="B6" s="57"/>
      <c r="C6" s="57"/>
      <c r="D6" s="57"/>
      <c r="E6" s="58"/>
      <c r="F6" s="58"/>
      <c r="G6" s="58"/>
      <c r="H6" s="58"/>
      <c r="I6" s="58"/>
      <c r="J6" s="58"/>
      <c r="K6" s="58"/>
      <c r="L6" s="60"/>
    </row>
    <row r="7" spans="1:15" ht="15.75" thickTop="1" x14ac:dyDescent="0.25">
      <c r="N7" s="34">
        <v>5</v>
      </c>
      <c r="O7" s="35">
        <v>4</v>
      </c>
    </row>
    <row r="8" spans="1:15" x14ac:dyDescent="0.25">
      <c r="N8" s="36">
        <v>6</v>
      </c>
      <c r="O8" s="37">
        <v>3</v>
      </c>
    </row>
    <row r="9" spans="1:15" x14ac:dyDescent="0.25">
      <c r="N9" s="36">
        <v>7</v>
      </c>
      <c r="O9" s="37">
        <v>2</v>
      </c>
    </row>
    <row r="10" spans="1:15" x14ac:dyDescent="0.25">
      <c r="N10" s="36">
        <v>8</v>
      </c>
      <c r="O10" s="37">
        <v>1</v>
      </c>
    </row>
    <row r="11" spans="1:15" ht="15.75" thickBot="1" x14ac:dyDescent="0.3">
      <c r="N11" s="38">
        <v>9</v>
      </c>
      <c r="O11" s="39">
        <v>0</v>
      </c>
    </row>
    <row r="12" spans="1:15" ht="15.75" thickTop="1" x14ac:dyDescent="0.25"/>
    <row r="29" ht="9" customHeight="1" x14ac:dyDescent="0.25"/>
    <row r="30" hidden="1" x14ac:dyDescent="0.25"/>
    <row r="31" hidden="1" x14ac:dyDescent="0.25"/>
    <row r="32" hidden="1" x14ac:dyDescent="0.25"/>
    <row r="33" hidden="1" x14ac:dyDescent="0.25"/>
  </sheetData>
  <mergeCells count="19">
    <mergeCell ref="J5:J6"/>
    <mergeCell ref="K5:K6"/>
    <mergeCell ref="L5:L6"/>
    <mergeCell ref="I3:I4"/>
    <mergeCell ref="J3:J4"/>
    <mergeCell ref="K3:K4"/>
    <mergeCell ref="L3:L4"/>
    <mergeCell ref="I5:I6"/>
    <mergeCell ref="A5:D6"/>
    <mergeCell ref="E5:E6"/>
    <mergeCell ref="F5:F6"/>
    <mergeCell ref="G5:G6"/>
    <mergeCell ref="H5:H6"/>
    <mergeCell ref="H3:H4"/>
    <mergeCell ref="A1:B1"/>
    <mergeCell ref="A3:D4"/>
    <mergeCell ref="E3:E4"/>
    <mergeCell ref="F3:F4"/>
    <mergeCell ref="G3:G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Дв. код</vt:lpstr>
      <vt:lpstr>Код Грея</vt:lpstr>
      <vt:lpstr>Дв.-дес. код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2020-06-26T10:07:26Z</dcterms:modified>
</cp:coreProperties>
</file>