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Work and School\Teaching\CPLN 671 - Statistics and Data Mining\Data\Lecture 16 - 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6" i="1"/>
  <c r="H14" i="1"/>
  <c r="H12" i="1"/>
  <c r="H10" i="1"/>
  <c r="H8" i="1"/>
  <c r="H6" i="1"/>
  <c r="H4" i="1"/>
  <c r="H2" i="1"/>
  <c r="E4" i="1"/>
  <c r="F4" i="1" s="1"/>
  <c r="E6" i="1"/>
  <c r="F6" i="1" s="1"/>
  <c r="E8" i="1"/>
  <c r="F8" i="1" s="1"/>
  <c r="E10" i="1"/>
  <c r="F10" i="1" s="1"/>
  <c r="E12" i="1"/>
  <c r="F12" i="1" s="1"/>
  <c r="E14" i="1"/>
  <c r="F14" i="1" s="1"/>
  <c r="E16" i="1"/>
  <c r="F16" i="1" s="1"/>
  <c r="E18" i="1"/>
  <c r="F18" i="1" s="1"/>
  <c r="E2" i="1"/>
  <c r="F2" i="1" s="1"/>
  <c r="G18" i="1"/>
  <c r="G16" i="1"/>
  <c r="G14" i="1"/>
  <c r="G12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<sst xmlns="http://schemas.openxmlformats.org/spreadsheetml/2006/main" count="28" uniqueCount="12">
  <si>
    <t>Cut-off</t>
  </si>
  <si>
    <t>FALSE: p &lt; Cut-Off (Low Probability of a Hospital)</t>
  </si>
  <si>
    <t>TRUE: p &gt;= Cut-Off (High Probability of a Hospital)</t>
  </si>
  <si>
    <t>Y=1 (In reality, there IS a hospital in zip code)</t>
  </si>
  <si>
    <t>Y=0 (In reality, there is NO Hospital in zip code)</t>
  </si>
  <si>
    <t>Sensitivity</t>
  </si>
  <si>
    <t>Specificity</t>
  </si>
  <si>
    <t>False Positive Rate = 1-Specificity</t>
  </si>
  <si>
    <t>Misclassification Rate</t>
  </si>
  <si>
    <t>Value</t>
  </si>
  <si>
    <t>Specificity: Proportion of actual zip codes that do NOT have a hospital (i.e., zip codes where Y = 0) which are correctly identified as such</t>
  </si>
  <si>
    <t>Sensitivity: Proportion of actual zip codes that have a hospital (i.e., zip codes where Y=1) which are correctly identified as 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</si>
</sst>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Sheet1!$F$2:$F$19</c:f>
              <c:numCache>
                <c:formatCode>General</c:formatCode>
                <c:ptCount val="18"/>
                <c:pt idx="0" formatCode="0.00">
                  <c:v>0.80952380952380953</c:v>
                </c:pt>
                <c:pt idx="2" formatCode="0.00">
                  <c:v>0.30612244897959184</c:v>
                </c:pt>
                <c:pt idx="4" formatCode="0.00">
                  <c:v>0.15646258503401356</c:v>
                </c:pt>
                <c:pt idx="6" formatCode="0.00">
                  <c:v>0.12328767123287676</c:v>
                </c:pt>
                <c:pt idx="8" formatCode="0.00">
                  <c:v>0.12244897959183676</c:v>
                </c:pt>
                <c:pt idx="10" formatCode="0.00">
                  <c:v>0.12244897959183676</c:v>
                </c:pt>
                <c:pt idx="12" formatCode="0.00">
                  <c:v>0.12244897959183676</c:v>
                </c:pt>
                <c:pt idx="14" formatCode="0.00">
                  <c:v>8.8435374149659851E-2</c:v>
                </c:pt>
                <c:pt idx="16" formatCode="0.00">
                  <c:v>1.3605442176870763E-2</c:v>
                </c:pt>
              </c:numCache>
            </c:numRef>
          </c:xVal>
          <c:yVal>
            <c:numRef>
              <c:f>Sheet1!$G$2:$G$19</c:f>
              <c:numCache>
                <c:formatCode>0.00</c:formatCode>
                <c:ptCount val="18"/>
                <c:pt idx="0">
                  <c:v>0.99346405228758172</c:v>
                </c:pt>
                <c:pt idx="2">
                  <c:v>0.97385620915032678</c:v>
                </c:pt>
                <c:pt idx="4">
                  <c:v>0.90196078431372551</c:v>
                </c:pt>
                <c:pt idx="6">
                  <c:v>0.84313725490196079</c:v>
                </c:pt>
                <c:pt idx="8">
                  <c:v>0.81045751633986929</c:v>
                </c:pt>
                <c:pt idx="10">
                  <c:v>0.73856209150326801</c:v>
                </c:pt>
                <c:pt idx="12">
                  <c:v>0.70629370629370625</c:v>
                </c:pt>
                <c:pt idx="14">
                  <c:v>0.58823529411764708</c:v>
                </c:pt>
                <c:pt idx="16">
                  <c:v>0.5490196078431373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35328"/>
        <c:axId val="482438464"/>
      </c:scatterChart>
      <c:valAx>
        <c:axId val="4824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8464"/>
        <c:crosses val="autoZero"/>
        <c:crossBetween val="midCat"/>
      </c:valAx>
      <c:valAx>
        <c:axId val="482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3095625</xdr:colOff>
      <xdr:row>22</xdr:row>
      <xdr:rowOff>133349</xdr:rowOff>
    </xdr:from>
    <xdr:to>
      <xdr:col>4</xdr:col>
      <xdr:colOff>847725</xdr:colOff>
      <xdr:row>34</xdr:row>
      <xdr:rowOff>109536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selection activeCell="F2" sqref="F2:F3"/>
    </sheetView>
  </sheetViews>
  <sheetFormatPr defaultRowHeight="15" x14ac:dyDescent="0.25"/>
  <cols>
    <col min="1" max="1" width="9.140625" style="1"/>
    <col min="2" max="2" width="51.5703125" style="1" customWidth="1"/>
    <col min="3" max="4" width="16.42578125" style="1" customWidth="1"/>
    <col min="5" max="5" width="12.85546875" style="6" customWidth="1"/>
    <col min="6" max="6" width="12.85546875" style="1" customWidth="1"/>
    <col min="7" max="7" width="12.85546875" style="6" customWidth="1"/>
    <col min="8" max="8" width="16.7109375" style="6" customWidth="1"/>
    <col min="9" max="16384" width="9.140625" style="1"/>
  </cols>
  <sheetData>
    <row r="1" spans="1:11" s="11" customFormat="1" ht="71.25" customHeight="1" x14ac:dyDescent="0.25">
      <c r="A1" s="11" t="s">
        <v>0</v>
      </c>
      <c r="B1" s="11" t="s">
        <v>9</v>
      </c>
      <c r="C1" s="12" t="s">
        <v>4</v>
      </c>
      <c r="D1" s="12" t="s">
        <v>3</v>
      </c>
      <c r="E1" s="13" t="s">
        <v>6</v>
      </c>
      <c r="F1" s="12" t="s">
        <v>7</v>
      </c>
      <c r="G1" s="13" t="s">
        <v>5</v>
      </c>
      <c r="H1" s="14" t="s">
        <v>8</v>
      </c>
    </row>
    <row r="2" spans="1:11" x14ac:dyDescent="0.25">
      <c r="A2" s="3">
        <v>0.1</v>
      </c>
      <c r="B2" s="3" t="s">
        <v>1</v>
      </c>
      <c r="C2" s="3">
        <v>28</v>
      </c>
      <c r="D2" s="3">
        <v>1</v>
      </c>
      <c r="E2" s="7">
        <f>C2/(C2+C3)</f>
        <v>0.19047619047619047</v>
      </c>
      <c r="F2" s="7">
        <f>1-E2</f>
        <v>0.80952380952380953</v>
      </c>
      <c r="G2" s="7">
        <f>D3/(D3+D2)</f>
        <v>0.99346405228758172</v>
      </c>
      <c r="H2" s="7">
        <f>(C3+D2)/SUM(C2:D3)</f>
        <v>0.4</v>
      </c>
      <c r="I2" s="3"/>
      <c r="J2" s="3"/>
      <c r="K2" s="3"/>
    </row>
    <row r="3" spans="1:11" x14ac:dyDescent="0.25">
      <c r="A3" s="2">
        <v>0.1</v>
      </c>
      <c r="B3" s="2" t="s">
        <v>2</v>
      </c>
      <c r="C3" s="2">
        <v>119</v>
      </c>
      <c r="D3" s="2">
        <v>152</v>
      </c>
      <c r="E3" s="8"/>
      <c r="F3" s="4"/>
      <c r="G3" s="8"/>
      <c r="H3" s="8"/>
      <c r="I3" s="2"/>
      <c r="J3" s="2"/>
      <c r="K3" s="2"/>
    </row>
    <row r="4" spans="1:11" x14ac:dyDescent="0.25">
      <c r="A4" s="3">
        <v>0.2</v>
      </c>
      <c r="B4" s="3" t="s">
        <v>1</v>
      </c>
      <c r="C4" s="3">
        <v>102</v>
      </c>
      <c r="D4" s="3">
        <v>4</v>
      </c>
      <c r="E4" s="9">
        <f>C4/(C4+C5)</f>
        <v>0.69387755102040816</v>
      </c>
      <c r="F4" s="7">
        <f t="shared" ref="F4" si="0">1-E4</f>
        <v>0.30612244897959184</v>
      </c>
      <c r="G4" s="9">
        <f>D5/(D5+D4)</f>
        <v>0.97385620915032678</v>
      </c>
      <c r="H4" s="7">
        <f>(C5+D4)/SUM(C4:D5)</f>
        <v>0.16333333333333333</v>
      </c>
      <c r="I4" s="3"/>
      <c r="J4" s="3"/>
      <c r="K4" s="3"/>
    </row>
    <row r="5" spans="1:11" x14ac:dyDescent="0.25">
      <c r="A5" s="2">
        <v>0.2</v>
      </c>
      <c r="B5" s="2" t="s">
        <v>2</v>
      </c>
      <c r="C5" s="2">
        <v>45</v>
      </c>
      <c r="D5" s="2">
        <v>149</v>
      </c>
      <c r="E5" s="10"/>
      <c r="F5" s="4"/>
      <c r="G5" s="10"/>
      <c r="H5" s="8"/>
      <c r="I5" s="2"/>
      <c r="J5" s="2"/>
      <c r="K5" s="2"/>
    </row>
    <row r="6" spans="1:11" x14ac:dyDescent="0.25">
      <c r="A6" s="3">
        <v>0.3</v>
      </c>
      <c r="B6" s="3" t="s">
        <v>1</v>
      </c>
      <c r="C6" s="3">
        <v>124</v>
      </c>
      <c r="D6" s="3">
        <v>15</v>
      </c>
      <c r="E6" s="9">
        <f>C6/(C6+C7)</f>
        <v>0.84353741496598644</v>
      </c>
      <c r="F6" s="7">
        <f t="shared" ref="F6" si="1">1-E6</f>
        <v>0.15646258503401356</v>
      </c>
      <c r="G6" s="9">
        <f>D7/(D7+D6)</f>
        <v>0.90196078431372551</v>
      </c>
      <c r="H6" s="7">
        <f>(C7+D6)/SUM(C6:D7)</f>
        <v>0.12666666666666668</v>
      </c>
      <c r="I6" s="3"/>
      <c r="J6" s="3"/>
      <c r="K6" s="3"/>
    </row>
    <row r="7" spans="1:11" x14ac:dyDescent="0.25">
      <c r="A7" s="2">
        <v>0.3</v>
      </c>
      <c r="B7" s="2" t="s">
        <v>2</v>
      </c>
      <c r="C7" s="2">
        <v>23</v>
      </c>
      <c r="D7" s="2">
        <v>138</v>
      </c>
      <c r="E7" s="10"/>
      <c r="F7" s="4"/>
      <c r="G7" s="10"/>
      <c r="H7" s="8"/>
      <c r="I7" s="2"/>
      <c r="J7" s="2"/>
      <c r="K7" s="2"/>
    </row>
    <row r="8" spans="1:11" x14ac:dyDescent="0.25">
      <c r="A8" s="3">
        <v>0.4</v>
      </c>
      <c r="B8" s="3" t="s">
        <v>1</v>
      </c>
      <c r="C8" s="3">
        <v>128</v>
      </c>
      <c r="D8" s="3">
        <v>24</v>
      </c>
      <c r="E8" s="9">
        <f>C8/(C8+C9)</f>
        <v>0.87671232876712324</v>
      </c>
      <c r="F8" s="7">
        <f t="shared" ref="F8" si="2">1-E8</f>
        <v>0.12328767123287676</v>
      </c>
      <c r="G8" s="9">
        <f>D9/(D9+D8)</f>
        <v>0.84313725490196079</v>
      </c>
      <c r="H8" s="7">
        <f>(C9+D8)/SUM(C8:D9)</f>
        <v>0.14046822742474915</v>
      </c>
      <c r="I8" s="3"/>
      <c r="J8" s="3"/>
      <c r="K8" s="3"/>
    </row>
    <row r="9" spans="1:11" x14ac:dyDescent="0.25">
      <c r="A9" s="2">
        <v>0.4</v>
      </c>
      <c r="B9" s="2" t="s">
        <v>2</v>
      </c>
      <c r="C9" s="2">
        <v>18</v>
      </c>
      <c r="D9" s="2">
        <v>129</v>
      </c>
      <c r="E9" s="10"/>
      <c r="F9" s="4"/>
      <c r="G9" s="10"/>
      <c r="H9" s="8"/>
      <c r="I9" s="2"/>
      <c r="J9" s="2"/>
      <c r="K9" s="2"/>
    </row>
    <row r="10" spans="1:11" x14ac:dyDescent="0.25">
      <c r="A10" s="3">
        <v>0.5</v>
      </c>
      <c r="B10" s="3" t="s">
        <v>1</v>
      </c>
      <c r="C10" s="3">
        <v>129</v>
      </c>
      <c r="D10" s="3">
        <v>29</v>
      </c>
      <c r="E10" s="9">
        <f>C10/(C10+C11)</f>
        <v>0.87755102040816324</v>
      </c>
      <c r="F10" s="7">
        <f t="shared" ref="F10" si="3">1-E10</f>
        <v>0.12244897959183676</v>
      </c>
      <c r="G10" s="9">
        <f>D11/(D11+D10)</f>
        <v>0.81045751633986929</v>
      </c>
      <c r="H10" s="7">
        <f>(C11+D10)/SUM(C10:D11)</f>
        <v>0.15666666666666668</v>
      </c>
      <c r="I10" s="3"/>
      <c r="J10" s="3"/>
      <c r="K10" s="3"/>
    </row>
    <row r="11" spans="1:11" x14ac:dyDescent="0.25">
      <c r="A11" s="2">
        <v>0.5</v>
      </c>
      <c r="B11" s="2" t="s">
        <v>2</v>
      </c>
      <c r="C11" s="2">
        <v>18</v>
      </c>
      <c r="D11" s="2">
        <v>124</v>
      </c>
      <c r="E11" s="10"/>
      <c r="F11" s="4"/>
      <c r="G11" s="10"/>
      <c r="H11" s="8"/>
      <c r="I11" s="2"/>
      <c r="J11" s="2"/>
      <c r="K11" s="2"/>
    </row>
    <row r="12" spans="1:11" x14ac:dyDescent="0.25">
      <c r="A12" s="3">
        <v>0.6</v>
      </c>
      <c r="B12" s="3" t="s">
        <v>1</v>
      </c>
      <c r="C12" s="3">
        <v>129</v>
      </c>
      <c r="D12" s="3">
        <v>40</v>
      </c>
      <c r="E12" s="7">
        <f>C12/(C12+C13)</f>
        <v>0.87755102040816324</v>
      </c>
      <c r="F12" s="7">
        <f t="shared" ref="F12" si="4">1-E12</f>
        <v>0.12244897959183676</v>
      </c>
      <c r="G12" s="7">
        <f>D13/(D13+D12)</f>
        <v>0.73856209150326801</v>
      </c>
      <c r="H12" s="7">
        <f>(C13+D12)/SUM(C12:D13)</f>
        <v>0.19333333333333333</v>
      </c>
      <c r="I12" s="3"/>
      <c r="J12" s="3"/>
      <c r="K12" s="3"/>
    </row>
    <row r="13" spans="1:11" x14ac:dyDescent="0.25">
      <c r="A13" s="2">
        <v>0.6</v>
      </c>
      <c r="B13" s="2" t="s">
        <v>2</v>
      </c>
      <c r="C13" s="2">
        <v>18</v>
      </c>
      <c r="D13" s="2">
        <v>113</v>
      </c>
      <c r="E13" s="8"/>
      <c r="F13" s="4"/>
      <c r="G13" s="8"/>
      <c r="H13" s="8"/>
      <c r="I13" s="2"/>
      <c r="J13" s="2"/>
      <c r="K13" s="2"/>
    </row>
    <row r="14" spans="1:11" x14ac:dyDescent="0.25">
      <c r="A14" s="3">
        <v>0.7</v>
      </c>
      <c r="B14" s="3" t="s">
        <v>1</v>
      </c>
      <c r="C14" s="3">
        <v>129</v>
      </c>
      <c r="D14" s="3">
        <v>42</v>
      </c>
      <c r="E14" s="7">
        <f>C14/(C14+C15)</f>
        <v>0.87755102040816324</v>
      </c>
      <c r="F14" s="7">
        <f t="shared" ref="F14" si="5">1-E14</f>
        <v>0.12244897959183676</v>
      </c>
      <c r="G14" s="7">
        <f>D15/(D15+D14)</f>
        <v>0.70629370629370625</v>
      </c>
      <c r="H14" s="7">
        <f>(C15+D14)/SUM(C14:D15)</f>
        <v>0.20689655172413793</v>
      </c>
      <c r="I14" s="3"/>
      <c r="J14" s="3"/>
      <c r="K14" s="3"/>
    </row>
    <row r="15" spans="1:11" x14ac:dyDescent="0.25">
      <c r="A15" s="2">
        <v>0.7</v>
      </c>
      <c r="B15" s="2" t="s">
        <v>2</v>
      </c>
      <c r="C15" s="2">
        <v>18</v>
      </c>
      <c r="D15" s="2">
        <v>101</v>
      </c>
      <c r="E15" s="8"/>
      <c r="F15" s="4"/>
      <c r="G15" s="8"/>
      <c r="H15" s="8"/>
      <c r="I15" s="2"/>
      <c r="J15" s="2"/>
      <c r="K15" s="2"/>
    </row>
    <row r="16" spans="1:11" x14ac:dyDescent="0.25">
      <c r="A16" s="3">
        <v>0.8</v>
      </c>
      <c r="B16" s="3" t="s">
        <v>1</v>
      </c>
      <c r="C16" s="3">
        <v>134</v>
      </c>
      <c r="D16" s="3">
        <v>63</v>
      </c>
      <c r="E16" s="7">
        <f>C16/(C16+C17)</f>
        <v>0.91156462585034015</v>
      </c>
      <c r="F16" s="7">
        <f t="shared" ref="F16" si="6">1-E16</f>
        <v>8.8435374149659851E-2</v>
      </c>
      <c r="G16" s="7">
        <f>D17/(D17+D16)</f>
        <v>0.58823529411764708</v>
      </c>
      <c r="H16" s="7">
        <f>(C17+D16)/SUM(C16:D17)</f>
        <v>0.25333333333333335</v>
      </c>
      <c r="I16" s="3"/>
      <c r="J16" s="3"/>
      <c r="K16" s="3"/>
    </row>
    <row r="17" spans="1:11" x14ac:dyDescent="0.25">
      <c r="A17" s="2">
        <v>0.8</v>
      </c>
      <c r="B17" s="2" t="s">
        <v>2</v>
      </c>
      <c r="C17" s="2">
        <v>13</v>
      </c>
      <c r="D17" s="2">
        <v>90</v>
      </c>
      <c r="E17" s="8"/>
      <c r="F17" s="4"/>
      <c r="G17" s="8"/>
      <c r="H17" s="8"/>
      <c r="I17" s="2"/>
      <c r="J17" s="2"/>
      <c r="K17" s="2"/>
    </row>
    <row r="18" spans="1:11" x14ac:dyDescent="0.25">
      <c r="A18" s="3">
        <v>0.9</v>
      </c>
      <c r="B18" s="3" t="s">
        <v>1</v>
      </c>
      <c r="C18" s="3">
        <v>145</v>
      </c>
      <c r="D18" s="3">
        <v>69</v>
      </c>
      <c r="E18" s="7">
        <f>C18/(C18+C19)</f>
        <v>0.98639455782312924</v>
      </c>
      <c r="F18" s="7">
        <f t="shared" ref="F18" si="7">1-E18</f>
        <v>1.3605442176870763E-2</v>
      </c>
      <c r="G18" s="7">
        <f>D19/(D19+D18)</f>
        <v>0.5490196078431373</v>
      </c>
      <c r="H18" s="7">
        <f>(C19+D18)/SUM(C18:D19)</f>
        <v>0.23666666666666666</v>
      </c>
      <c r="I18" s="3"/>
      <c r="J18" s="3"/>
      <c r="K18" s="3"/>
    </row>
    <row r="19" spans="1:11" x14ac:dyDescent="0.25">
      <c r="A19" s="2">
        <v>0.9</v>
      </c>
      <c r="B19" s="2" t="s">
        <v>2</v>
      </c>
      <c r="C19" s="2">
        <v>2</v>
      </c>
      <c r="D19" s="2">
        <v>84</v>
      </c>
      <c r="E19" s="8"/>
      <c r="F19" s="4"/>
      <c r="G19" s="8"/>
      <c r="H19" s="8"/>
      <c r="I19" s="2"/>
      <c r="J19" s="2"/>
      <c r="K19" s="2"/>
    </row>
    <row r="21" spans="1:11" x14ac:dyDescent="0.25">
      <c r="B21" s="5" t="s">
        <v>11</v>
      </c>
    </row>
    <row r="22" spans="1:11" x14ac:dyDescent="0.25">
      <c r="B22" s="5" t="s">
        <v>10</v>
      </c>
    </row>
    <row r="26" spans="1:11" x14ac:dyDescent="0.25">
      <c r="E26" s="1"/>
      <c r="G26" s="1"/>
    </row>
    <row r="27" spans="1:11" x14ac:dyDescent="0.25">
      <c r="E27" s="1"/>
      <c r="G27" s="1"/>
    </row>
    <row r="28" spans="1:11" x14ac:dyDescent="0.25">
      <c r="E28" s="1"/>
      <c r="G28" s="1"/>
    </row>
    <row r="29" spans="1:11" x14ac:dyDescent="0.25">
      <c r="E29" s="1"/>
      <c r="G29" s="1"/>
    </row>
    <row r="30" spans="1:11" x14ac:dyDescent="0.25">
      <c r="E30" s="1"/>
      <c r="G30" s="1"/>
    </row>
    <row r="31" spans="1:11" x14ac:dyDescent="0.25">
      <c r="E31" s="1"/>
      <c r="G31" s="1"/>
    </row>
    <row r="32" spans="1:11" x14ac:dyDescent="0.25">
      <c r="E32" s="1"/>
      <c r="G32" s="1"/>
    </row>
    <row r="33" spans="5:7" x14ac:dyDescent="0.25">
      <c r="E33" s="1"/>
      <c r="G33" s="1"/>
    </row>
  </sheetData>
  <mergeCells count="36">
    <mergeCell ref="G18:G19"/>
    <mergeCell ref="E18:E19"/>
    <mergeCell ref="F18:F19"/>
    <mergeCell ref="H18:H19"/>
    <mergeCell ref="G14:G15"/>
    <mergeCell ref="E14:E15"/>
    <mergeCell ref="F14:F15"/>
    <mergeCell ref="H14:H15"/>
    <mergeCell ref="G16:G17"/>
    <mergeCell ref="E16:E17"/>
    <mergeCell ref="F16:F17"/>
    <mergeCell ref="H16:H17"/>
    <mergeCell ref="G10:G11"/>
    <mergeCell ref="E10:E11"/>
    <mergeCell ref="F10:F11"/>
    <mergeCell ref="H10:H11"/>
    <mergeCell ref="G12:G13"/>
    <mergeCell ref="E12:E13"/>
    <mergeCell ref="F12:F13"/>
    <mergeCell ref="H12:H13"/>
    <mergeCell ref="G6:G7"/>
    <mergeCell ref="E6:E7"/>
    <mergeCell ref="F6:F7"/>
    <mergeCell ref="H6:H7"/>
    <mergeCell ref="G8:G9"/>
    <mergeCell ref="E8:E9"/>
    <mergeCell ref="F8:F9"/>
    <mergeCell ref="H8:H9"/>
    <mergeCell ref="G2:G3"/>
    <mergeCell ref="E2:E3"/>
    <mergeCell ref="F2:F3"/>
    <mergeCell ref="H2:H3"/>
    <mergeCell ref="G4:G5"/>
    <mergeCell ref="E4:E5"/>
    <mergeCell ref="F4:F5"/>
    <mergeCell ref="H4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2017-11-01T14:44:34Z</dcterms:created>
  <dcterms:modified xsi:type="dcterms:W3CDTF">2017-11-01T15:24:30Z</dcterms:modified>
</cp:coreProperties>
</file>