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<sst xmlns="http://schemas.openxmlformats.org/spreadsheetml/2006/main" count="303" uniqueCount="162">
  <si>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</si>
  <si>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</si>
  <si>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</si>
  <si>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</si>
  <si>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</si>
  <si>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</si>
  <si>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</si>
  <si>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</si>
  <si>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</si>
  <si>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</si>
  <si>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</si>
  <si>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</si>
  <si>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clayfrac</t>
  </si>
  <si>
    <t xml:space="preserve">1</t>
  </si>
  <si>
    <t xml:space="preserve">longitude latitude sdepth</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</si>
  <si>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</si>
  <si>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</si>
  <si>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</si>
  <si>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'Volume fraction' is used in the construction volume_fraction_of_X_in_Y, where X is a material constituent of Y.</t>
  </si>
  <si>
    <t xml:space="preserve">LS3MIP</t>
  </si>
  <si>
    <t xml:space="preserve">fldcapacity</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</si>
  <si>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</si>
  <si>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</si>
  <si>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</si>
  <si>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</si>
  <si>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</si>
  <si>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</si>
  <si>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</si>
  <si>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</si>
  <si>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</si>
  <si>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</si>
  <si>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</si>
  <si>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</si>
  <si>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</si>
  <si>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</si>
  <si>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</si>
  <si>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</si>
  <si>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</si>
  <si>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sftgrf</t>
  </si>
  <si>
    <t xml:space="preserve">longitude latitude typegis</t>
  </si>
  <si>
    <t xml:space="preserve">Grounded Ice Sheet Area Percentage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</si>
  <si>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</si>
  <si>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</si>
  <si>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</si>
  <si>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</si>
  <si>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</si>
  <si>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</si>
  <si>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</si>
  <si>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</si>
  <si>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</si>
  <si>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</si>
  <si>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</si>
  <si>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</si>
  <si>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</si>
  <si>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</si>
  <si>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</si>
  <si>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</si>
  <si>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</si>
  <si>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</si>
  <si>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</si>
  <si>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</si>
  <si>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</si>
  <si>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</si>
  <si>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</si>
  <si>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</si>
  <si>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</si>
  <si>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</si>
  <si>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</si>
  <si>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</si>
  <si>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</si>
  <si>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</si>
  <si>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</si>
  <si>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</si>
  <si>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</si>
  <si>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</si>
  <si>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IfxAnt</t>
  </si>
  <si>
    <t xml:space="preserve">AERmon</t>
  </si>
  <si>
    <t xml:space="preserve">cdnc</t>
  </si>
  <si>
    <t xml:space="preserve">longitude latitude alevel time</t>
  </si>
  <si>
    <t xml:space="preserve">Cloud Liquid Droplet Number Concentration</t>
  </si>
  <si>
    <t xml:space="preserve">m-3</t>
  </si>
  <si>
    <t xml:space="preserve">web</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</si>
  <si>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</si>
  <si>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</si>
  <si>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</si>
  <si>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</si>
  <si>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rsutaf</t>
  </si>
  <si>
    <t xml:space="preserve">longitude latitude time</t>
  </si>
  <si>
    <t xml:space="preserve">TOA Outgoing Aerosol-Free Shortwave Radiation</t>
  </si>
  <si>
    <t xml:space="preserve">W m-2</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</si>
  <si>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</si>
  <si>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</si>
  <si>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</si>
  <si>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</si>
  <si>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</si>
  <si>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</si>
  <si>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</si>
  <si>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</si>
  <si>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</si>
  <si>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</si>
  <si>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</si>
  <si>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</si>
  <si>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</si>
  <si>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</si>
  <si>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</si>
  <si>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</si>
  <si>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</si>
  <si>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</si>
  <si>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</si>
  <si>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</si>
  <si>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</si>
  <si>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</si>
  <si>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</si>
  <si>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</si>
  <si>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</si>
  <si>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</si>
  <si>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</si>
  <si>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</si>
  <si>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</si>
  <si>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</si>
  <si>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</si>
  <si>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</si>
  <si>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</si>
  <si>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</si>
  <si>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</si>
  <si>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</si>
  <si>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</si>
  <si>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</si>
  <si>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</si>
  <si>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ImonAnt</t>
  </si>
  <si>
    <t xml:space="preserve">xant yant time</t>
  </si>
  <si>
    <t xml:space="preserve">E3hrPt</t>
  </si>
  <si>
    <t xml:space="preserve">sza</t>
  </si>
  <si>
    <t xml:space="preserve">longitude latitude time1</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</si>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</sst>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A20"/>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5" hidden="false" customHeight="false" outlineLevel="0" collapsed="false"/>
    <row r="3" customFormat="false" ht="15" hidden="false" customHeight="false" outlineLevel="0" collapsed="false">
      <c r="A3" s="0" t="s">
        <v>11</v>
      </c>
      <c r="B3" s="0" t="s">
        <v>12</v>
      </c>
      <c r="C3" s="0" t="s">
        <v>13</v>
      </c>
      <c r="D3" s="0" t="s">
        <v>14</v>
      </c>
      <c r="E3" s="0" t="s">
        <v>15</v>
      </c>
      <c r="F3" s="0" t="s">
        <v>13</v>
      </c>
      <c r="G3" s="0" t="n">
        <f aca="false">HYPERLINK("http://clipc-services.ceda.ac.uk/dreq/u/f8dde114-11ed-11e7-bf88-ac72891c3257.html","web")</f>
        <v>0</v>
      </c>
      <c r="H3" s="0" t="s">
        <v>16</v>
      </c>
      <c r="I3" s="0" t="s">
        <v>17</v>
      </c>
      <c r="J3" s="0" t="s">
        <v>18</v>
      </c>
      <c r="K3" s="0" t="s">
        <v>19</v>
      </c>
    </row>
    <row r="4" customFormat="false" ht="15" hidden="false" customHeight="false" outlineLevel="0" collapsed="false">
      <c r="A4" s="0" t="s">
        <v>11</v>
      </c>
      <c r="B4" s="0" t="s">
        <v>20</v>
      </c>
      <c r="C4" s="0" t="s">
        <v>13</v>
      </c>
      <c r="D4" s="0" t="s">
        <v>14</v>
      </c>
      <c r="E4" s="0" t="s">
        <v>21</v>
      </c>
      <c r="F4" s="0" t="s">
        <v>22</v>
      </c>
      <c r="G4" s="0" t="n">
        <f aca="false">HYPERLINK("http://clipc-services.ceda.ac.uk/dreq/u/7124a0cc-c7b6-11e6-bb2a-ac72891c3257.html","web")</f>
        <v>0</v>
      </c>
      <c r="H4" s="0" t="s">
        <v>23</v>
      </c>
      <c r="I4" s="0" t="s">
        <v>17</v>
      </c>
      <c r="J4" s="0" t="s">
        <v>24</v>
      </c>
      <c r="K4" s="0" t="s">
        <v>19</v>
      </c>
    </row>
    <row r="5" customFormat="false" ht="15" hidden="false" customHeight="false" outlineLevel="0" collapsed="false">
      <c r="A5" s="0" t="s">
        <v>11</v>
      </c>
      <c r="B5" s="0" t="s">
        <v>25</v>
      </c>
      <c r="C5" s="0" t="s">
        <v>13</v>
      </c>
      <c r="D5" s="0" t="s">
        <v>14</v>
      </c>
      <c r="E5" s="0" t="s">
        <v>26</v>
      </c>
      <c r="F5" s="0" t="s">
        <v>27</v>
      </c>
      <c r="G5" s="0" t="n">
        <f aca="false">HYPERLINK("http://clipc-services.ceda.ac.uk/dreq/u/7124996a-c7b6-11e6-bb2a-ac72891c3257.html","web")</f>
        <v>0</v>
      </c>
      <c r="H5" s="0" t="s">
        <v>28</v>
      </c>
      <c r="I5" s="0" t="s">
        <v>17</v>
      </c>
      <c r="J5" s="0" t="s">
        <v>29</v>
      </c>
      <c r="K5" s="0" t="s">
        <v>19</v>
      </c>
    </row>
    <row r="6" customFormat="false" ht="15" hidden="false" customHeight="false" outlineLevel="0" collapsed="false">
      <c r="A6" s="0" t="s">
        <v>11</v>
      </c>
      <c r="B6" s="0" t="s">
        <v>30</v>
      </c>
      <c r="C6" s="0" t="s">
        <v>13</v>
      </c>
      <c r="D6" s="0" t="s">
        <v>14</v>
      </c>
      <c r="E6" s="0" t="s">
        <v>31</v>
      </c>
      <c r="F6" s="0" t="s">
        <v>32</v>
      </c>
      <c r="G6" s="0" t="n">
        <f aca="false">HYPERLINK("http://clipc-services.ceda.ac.uk/dreq/u/71249bb8-c7b6-11e6-bb2a-ac72891c3257.html","web")</f>
        <v>0</v>
      </c>
      <c r="H6" s="0" t="s">
        <v>33</v>
      </c>
      <c r="I6" s="0" t="s">
        <v>17</v>
      </c>
      <c r="J6" s="0" t="s">
        <v>34</v>
      </c>
      <c r="K6" s="0" t="s">
        <v>19</v>
      </c>
    </row>
    <row r="7" customFormat="false" ht="15" hidden="false" customHeight="false" outlineLevel="0" collapsed="false">
      <c r="A7" s="0" t="s">
        <v>11</v>
      </c>
      <c r="B7" s="0" t="s">
        <v>35</v>
      </c>
      <c r="C7" s="0" t="s">
        <v>13</v>
      </c>
      <c r="D7" s="0" t="s">
        <v>14</v>
      </c>
      <c r="E7" s="0" t="s">
        <v>36</v>
      </c>
      <c r="F7" s="0" t="s">
        <v>13</v>
      </c>
      <c r="G7" s="0" t="n">
        <f aca="false">HYPERLINK("http://clipc-services.ceda.ac.uk/dreq/u/7124a324-c7b6-11e6-bb2a-ac72891c3257.html","web")</f>
        <v>0</v>
      </c>
      <c r="H7" s="0" t="s">
        <v>37</v>
      </c>
      <c r="I7" s="0" t="s">
        <v>17</v>
      </c>
      <c r="J7" s="0" t="s">
        <v>18</v>
      </c>
      <c r="K7" s="0" t="s">
        <v>19</v>
      </c>
    </row>
    <row r="8" customFormat="false" ht="15" hidden="false" customHeight="false" outlineLevel="0" collapsed="false">
      <c r="A8" s="0" t="s">
        <v>11</v>
      </c>
      <c r="B8" s="0" t="s">
        <v>38</v>
      </c>
      <c r="C8" s="0" t="s">
        <v>13</v>
      </c>
      <c r="D8" s="0" t="s">
        <v>39</v>
      </c>
      <c r="E8" s="0" t="s">
        <v>40</v>
      </c>
      <c r="F8" s="0" t="s">
        <v>22</v>
      </c>
      <c r="G8" s="0" t="n">
        <f aca="false">HYPERLINK("http://clipc-services.ceda.ac.uk/dreq/u/590e5de4-9e49-11e5-803c-0d0b866b59f3.html","web")</f>
        <v>0</v>
      </c>
      <c r="H8" s="0" t="s">
        <v>41</v>
      </c>
      <c r="I8" s="0" t="s">
        <v>42</v>
      </c>
      <c r="J8" s="0" t="s">
        <v>43</v>
      </c>
      <c r="K8" s="0" t="s">
        <v>44</v>
      </c>
    </row>
    <row r="9" customFormat="false" ht="15" hidden="false" customHeight="false" outlineLevel="0" collapsed="false">
      <c r="A9" s="0" t="s">
        <v>11</v>
      </c>
      <c r="B9" s="0" t="s">
        <v>45</v>
      </c>
      <c r="C9" s="0" t="s">
        <v>13</v>
      </c>
      <c r="D9" s="0" t="s">
        <v>14</v>
      </c>
      <c r="E9" s="0" t="s">
        <v>46</v>
      </c>
      <c r="F9" s="0" t="s">
        <v>13</v>
      </c>
      <c r="G9" s="0" t="n">
        <f aca="false">HYPERLINK("http://clipc-services.ceda.ac.uk/dreq/u/71248dd0-c7b6-11e6-bb2a-ac72891c3257.html","web")</f>
        <v>0</v>
      </c>
      <c r="H9" s="0" t="s">
        <v>47</v>
      </c>
      <c r="I9" s="0" t="s">
        <v>17</v>
      </c>
      <c r="J9" s="0" t="s">
        <v>48</v>
      </c>
      <c r="K9" s="0" t="s">
        <v>19</v>
      </c>
    </row>
    <row r="10" customFormat="false" ht="15" hidden="false" customHeight="false" outlineLevel="0" collapsed="false">
      <c r="A10" s="0" t="s">
        <v>11</v>
      </c>
      <c r="B10" s="0" t="s">
        <v>49</v>
      </c>
      <c r="C10" s="0" t="s">
        <v>13</v>
      </c>
      <c r="D10" s="0" t="s">
        <v>14</v>
      </c>
      <c r="E10" s="0" t="s">
        <v>50</v>
      </c>
      <c r="F10" s="0" t="s">
        <v>51</v>
      </c>
      <c r="G10" s="0" t="n">
        <f aca="false">HYPERLINK("http://clipc-services.ceda.ac.uk/dreq/u/7124901e-c7b6-11e6-bb2a-ac72891c3257.html","web")</f>
        <v>0</v>
      </c>
      <c r="H10" s="0" t="s">
        <v>52</v>
      </c>
      <c r="I10" s="0" t="s">
        <v>53</v>
      </c>
      <c r="J10" s="0" t="s">
        <v>54</v>
      </c>
      <c r="K10" s="0" t="s">
        <v>19</v>
      </c>
    </row>
    <row r="11" customFormat="false" ht="15" hidden="false" customHeight="false" outlineLevel="0" collapsed="false">
      <c r="A11" s="0" t="s">
        <v>11</v>
      </c>
      <c r="B11" s="0" t="s">
        <v>55</v>
      </c>
      <c r="C11" s="0" t="s">
        <v>13</v>
      </c>
      <c r="D11" s="0" t="s">
        <v>14</v>
      </c>
      <c r="E11" s="0" t="s">
        <v>56</v>
      </c>
      <c r="F11" s="0" t="s">
        <v>22</v>
      </c>
      <c r="G11" s="0" t="n">
        <f aca="false">HYPERLINK("http://clipc-services.ceda.ac.uk/dreq/u/7124926c-c7b6-11e6-bb2a-ac72891c3257.html","web")</f>
        <v>0</v>
      </c>
      <c r="H11" s="0" t="s">
        <v>57</v>
      </c>
      <c r="I11" s="0" t="s">
        <v>17</v>
      </c>
      <c r="J11" s="0" t="s">
        <v>58</v>
      </c>
      <c r="K11" s="0" t="s">
        <v>19</v>
      </c>
    </row>
    <row r="12" customFormat="false" ht="15" hidden="false" customHeight="false" outlineLevel="0" collapsed="false"/>
    <row r="13" customFormat="false" ht="13.8" hidden="false" customHeight="false" outlineLevel="0" collapsed="false">
      <c r="A13" s="0" t="s">
        <v>59</v>
      </c>
      <c r="B13" s="0" t="s">
        <v>60</v>
      </c>
      <c r="C13" s="0" t="s">
        <v>13</v>
      </c>
      <c r="D13" s="0" t="s">
        <v>61</v>
      </c>
      <c r="E13" s="0" t="s">
        <v>62</v>
      </c>
      <c r="F13" s="0" t="s">
        <v>63</v>
      </c>
      <c r="G13" s="0" t="n">
        <f aca="false">HYPERLINK("http://clipc-services.ceda.ac.uk/dreq/u/e9b495e2-5989-11e6-a4be-ac72891c3257.html","web")</f>
        <v>0</v>
      </c>
      <c r="H13" s="0" t="s">
        <v>64</v>
      </c>
      <c r="I13" s="0" t="s">
        <v>42</v>
      </c>
      <c r="J13" s="0" t="s">
        <v>65</v>
      </c>
      <c r="K13" s="0" t="s">
        <v>66</v>
      </c>
    </row>
    <row r="14" customFormat="false" ht="15" hidden="false" customHeight="false" outlineLevel="0" collapsed="false"/>
    <row r="15" customFormat="false" ht="15" hidden="false" customHeight="false" outlineLevel="0" collapsed="false">
      <c r="A15" s="0" t="s">
        <v>67</v>
      </c>
      <c r="B15" s="0" t="s">
        <v>68</v>
      </c>
      <c r="C15" s="0" t="s">
        <v>13</v>
      </c>
      <c r="D15" s="0" t="s">
        <v>69</v>
      </c>
      <c r="E15" s="0" t="s">
        <v>70</v>
      </c>
      <c r="F15" s="0" t="s">
        <v>71</v>
      </c>
      <c r="G15" s="0" t="n">
        <f aca="false">HYPERLINK("http://clipc-services.ceda.ac.uk/dreq/u/41455e80-4f40-11e6-a814-ac72891c3257.html","web")</f>
        <v>0</v>
      </c>
      <c r="H15" s="0" t="s">
        <v>72</v>
      </c>
      <c r="I15" s="0" t="s">
        <v>73</v>
      </c>
      <c r="J15" s="0" t="s">
        <v>74</v>
      </c>
      <c r="K15" s="0" t="s">
        <v>66</v>
      </c>
    </row>
    <row r="16" customFormat="false" ht="15" hidden="false" customHeight="false" outlineLevel="0" collapsed="false"/>
    <row r="17" customFormat="false" ht="15" hidden="false" customHeight="false" outlineLevel="0" collapsed="false">
      <c r="A17" s="0" t="s">
        <v>75</v>
      </c>
      <c r="B17" s="0" t="s">
        <v>60</v>
      </c>
      <c r="C17" s="0" t="s">
        <v>13</v>
      </c>
      <c r="D17" s="0" t="s">
        <v>61</v>
      </c>
      <c r="E17" s="0" t="s">
        <v>62</v>
      </c>
      <c r="F17" s="0" t="s">
        <v>63</v>
      </c>
      <c r="G17" s="0" t="n">
        <f aca="false">HYPERLINK("http://clipc-services.ceda.ac.uk/dreq/u/e9b495e2-5989-11e6-a4be-ac72891c3257.html","web")</f>
        <v>0</v>
      </c>
      <c r="H17" s="0" t="s">
        <v>64</v>
      </c>
      <c r="I17" s="0" t="s">
        <v>42</v>
      </c>
      <c r="J17" s="0" t="s">
        <v>65</v>
      </c>
      <c r="K17" s="0" t="s">
        <v>66</v>
      </c>
    </row>
    <row r="19" customFormat="false" ht="13.8" hidden="false" customHeight="false" outlineLevel="0" collapsed="false">
      <c r="A19" s="0" t="s">
        <v>76</v>
      </c>
      <c r="B19" s="0" t="s">
        <v>77</v>
      </c>
      <c r="C19" s="0" t="s">
        <v>13</v>
      </c>
      <c r="D19" s="0" t="s">
        <v>78</v>
      </c>
      <c r="E19" s="0" t="s">
        <v>79</v>
      </c>
      <c r="F19" s="0" t="s">
        <v>80</v>
      </c>
      <c r="G19" s="0" t="s">
        <v>81</v>
      </c>
      <c r="H19" s="0" t="s">
        <v>82</v>
      </c>
      <c r="I19" s="0" t="s">
        <v>83</v>
      </c>
      <c r="J19" s="0" t="s">
        <v>84</v>
      </c>
      <c r="K19" s="0" t="s">
        <v>85</v>
      </c>
    </row>
    <row r="20" customFormat="false" ht="13.8" hidden="false" customHeight="false" outlineLevel="0" collapsed="false">
      <c r="A20" s="0" t="s">
        <v>76</v>
      </c>
      <c r="B20" s="0" t="s">
        <v>86</v>
      </c>
      <c r="C20" s="0" t="s">
        <v>13</v>
      </c>
      <c r="D20" s="0" t="s">
        <v>87</v>
      </c>
      <c r="E20" s="0" t="s">
        <v>88</v>
      </c>
      <c r="F20" s="0" t="s">
        <v>89</v>
      </c>
      <c r="G20" s="0" t="s">
        <v>81</v>
      </c>
      <c r="H20" s="0" t="s">
        <v>90</v>
      </c>
      <c r="I20" s="0" t="s">
        <v>83</v>
      </c>
      <c r="J20" s="0" t="s">
        <v>91</v>
      </c>
      <c r="K20" s="0" t="s">
        <v>92</v>
      </c>
    </row>
    <row r="22" customFormat="false" ht="13.8" hidden="false" customHeight="false" outlineLevel="0" collapsed="false">
      <c r="A22" s="0" t="s">
        <v>93</v>
      </c>
      <c r="B22" s="0" t="s">
        <v>94</v>
      </c>
      <c r="C22" s="0" t="s">
        <v>13</v>
      </c>
      <c r="D22" s="0" t="s">
        <v>87</v>
      </c>
      <c r="E22" s="0" t="s">
        <v>95</v>
      </c>
      <c r="F22" s="0" t="s">
        <v>96</v>
      </c>
      <c r="G22" s="0" t="n">
        <f aca="false">HYPERLINK("http://clipc-services.ceda.ac.uk/dreq/u/5917acf0-9e49-11e5-803c-0d0b866b59f3.html","web")</f>
        <v>0</v>
      </c>
      <c r="H22" s="0" t="s">
        <v>97</v>
      </c>
      <c r="I22" s="0" t="s">
        <v>53</v>
      </c>
      <c r="J22" s="0" t="s">
        <v>98</v>
      </c>
      <c r="K22" s="0" t="s">
        <v>99</v>
      </c>
    </row>
    <row r="23" customFormat="false" ht="13.8" hidden="false" customHeight="false" outlineLevel="0" collapsed="false">
      <c r="A23" s="0" t="s">
        <v>93</v>
      </c>
      <c r="B23" s="0" t="s">
        <v>100</v>
      </c>
      <c r="C23" s="0" t="s">
        <v>13</v>
      </c>
      <c r="D23" s="0" t="s">
        <v>87</v>
      </c>
      <c r="E23" s="0" t="s">
        <v>101</v>
      </c>
      <c r="F23" s="0" t="s">
        <v>102</v>
      </c>
      <c r="G23" s="0" t="n">
        <f aca="false">HYPERLINK("http://clipc-services.ceda.ac.uk/dreq/u/590de58a-9e49-11e5-803c-0d0b866b59f3.html","web")</f>
        <v>0</v>
      </c>
      <c r="H23" s="0" t="s">
        <v>103</v>
      </c>
      <c r="I23" s="0" t="s">
        <v>53</v>
      </c>
      <c r="J23" s="0" t="s">
        <v>104</v>
      </c>
      <c r="K23" s="0" t="s">
        <v>99</v>
      </c>
    </row>
    <row r="24" customFormat="false" ht="13.8" hidden="false" customHeight="false" outlineLevel="0" collapsed="false">
      <c r="A24" s="0" t="s">
        <v>93</v>
      </c>
      <c r="B24" s="0" t="s">
        <v>105</v>
      </c>
      <c r="C24" s="0" t="s">
        <v>13</v>
      </c>
      <c r="D24" s="0" t="s">
        <v>87</v>
      </c>
      <c r="E24" s="0" t="s">
        <v>106</v>
      </c>
      <c r="F24" s="0" t="s">
        <v>96</v>
      </c>
      <c r="G24" s="0" t="n">
        <f aca="false">HYPERLINK("http://clipc-services.ceda.ac.uk/dreq/u/59147b48-9e49-11e5-803c-0d0b866b59f3.html","web")</f>
        <v>0</v>
      </c>
      <c r="H24" s="0" t="s">
        <v>107</v>
      </c>
      <c r="I24" s="0" t="s">
        <v>53</v>
      </c>
      <c r="J24" s="0" t="s">
        <v>108</v>
      </c>
      <c r="K24" s="0" t="s">
        <v>99</v>
      </c>
    </row>
    <row r="25" customFormat="false" ht="13.8" hidden="false" customHeight="false" outlineLevel="0" collapsed="false">
      <c r="A25" s="0" t="s">
        <v>93</v>
      </c>
      <c r="B25" s="0" t="s">
        <v>109</v>
      </c>
      <c r="C25" s="0" t="s">
        <v>13</v>
      </c>
      <c r="D25" s="0" t="s">
        <v>87</v>
      </c>
      <c r="E25" s="0" t="s">
        <v>110</v>
      </c>
      <c r="F25" s="0" t="s">
        <v>102</v>
      </c>
      <c r="G25" s="0" t="n">
        <f aca="false">HYPERLINK("http://clipc-services.ceda.ac.uk/dreq/u/591444ca-9e49-11e5-803c-0d0b866b59f3.html","web")</f>
        <v>0</v>
      </c>
      <c r="H25" s="0" t="s">
        <v>111</v>
      </c>
      <c r="I25" s="0" t="s">
        <v>53</v>
      </c>
      <c r="J25" s="0" t="s">
        <v>112</v>
      </c>
      <c r="K25" s="0" t="s">
        <v>99</v>
      </c>
    </row>
    <row r="26" customFormat="false" ht="13.8" hidden="false" customHeight="false" outlineLevel="0" collapsed="false">
      <c r="A26" s="0" t="s">
        <v>93</v>
      </c>
      <c r="B26" s="0" t="s">
        <v>113</v>
      </c>
      <c r="C26" s="0" t="s">
        <v>13</v>
      </c>
      <c r="D26" s="0" t="s">
        <v>114</v>
      </c>
      <c r="E26" s="0" t="s">
        <v>115</v>
      </c>
      <c r="F26" s="0" t="s">
        <v>13</v>
      </c>
      <c r="G26" s="0" t="n">
        <f aca="false">HYPERLINK("http://clipc-services.ceda.ac.uk/dreq/u/591720a0-9e49-11e5-803c-0d0b866b59f3.html","web")</f>
        <v>0</v>
      </c>
      <c r="H26" s="0" t="s">
        <v>116</v>
      </c>
      <c r="I26" s="0" t="s">
        <v>83</v>
      </c>
      <c r="J26" s="0" t="s">
        <v>117</v>
      </c>
      <c r="K26" s="0" t="s">
        <v>118</v>
      </c>
    </row>
    <row r="27" customFormat="false" ht="13.8" hidden="false" customHeight="false" outlineLevel="0" collapsed="false">
      <c r="A27" s="0" t="s">
        <v>93</v>
      </c>
      <c r="B27" s="0" t="s">
        <v>119</v>
      </c>
      <c r="C27" s="0" t="s">
        <v>13</v>
      </c>
      <c r="D27" s="0" t="s">
        <v>87</v>
      </c>
      <c r="E27" s="0" t="s">
        <v>120</v>
      </c>
      <c r="F27" s="0" t="s">
        <v>121</v>
      </c>
      <c r="G27" s="0" t="n">
        <f aca="false">HYPERLINK("http://clipc-services.ceda.ac.uk/dreq/u/59177dc0-9e49-11e5-803c-0d0b866b59f3.html","web")</f>
        <v>0</v>
      </c>
      <c r="H27" s="0" t="s">
        <v>122</v>
      </c>
      <c r="I27" s="0" t="s">
        <v>53</v>
      </c>
      <c r="J27" s="0" t="s">
        <v>123</v>
      </c>
      <c r="K27" s="0" t="s">
        <v>124</v>
      </c>
    </row>
    <row r="28" customFormat="false" ht="13.8" hidden="false" customHeight="false" outlineLevel="0" collapsed="false">
      <c r="A28" s="0" t="s">
        <v>93</v>
      </c>
      <c r="B28" s="0" t="s">
        <v>125</v>
      </c>
      <c r="C28" s="0" t="s">
        <v>13</v>
      </c>
      <c r="D28" s="0" t="s">
        <v>87</v>
      </c>
      <c r="E28" s="0" t="s">
        <v>126</v>
      </c>
      <c r="F28" s="0" t="s">
        <v>121</v>
      </c>
      <c r="G28" s="0" t="n">
        <f aca="false">HYPERLINK("http://clipc-services.ceda.ac.uk/dreq/u/591306a0-9e49-11e5-803c-0d0b866b59f3.html","web")</f>
        <v>0</v>
      </c>
      <c r="H28" s="0" t="s">
        <v>127</v>
      </c>
      <c r="I28" s="0" t="s">
        <v>53</v>
      </c>
      <c r="J28" s="0" t="s">
        <v>128</v>
      </c>
      <c r="K28" s="0" t="s">
        <v>124</v>
      </c>
    </row>
    <row r="30" customFormat="false" ht="13.8" hidden="false" customHeight="false" outlineLevel="0" collapsed="false">
      <c r="A30" s="0" t="s">
        <v>129</v>
      </c>
      <c r="B30" s="0" t="s">
        <v>68</v>
      </c>
      <c r="C30" s="0" t="s">
        <v>13</v>
      </c>
      <c r="D30" s="0" t="s">
        <v>130</v>
      </c>
      <c r="E30" s="0" t="s">
        <v>70</v>
      </c>
      <c r="F30" s="0" t="s">
        <v>71</v>
      </c>
      <c r="G30" s="0" t="n">
        <f aca="false">HYPERLINK("http://clipc-services.ceda.ac.uk/dreq/u/41455e80-4f40-11e6-a814-ac72891c3257.html","web")</f>
        <v>0</v>
      </c>
      <c r="H30" s="0" t="s">
        <v>72</v>
      </c>
      <c r="I30" s="0" t="s">
        <v>73</v>
      </c>
      <c r="J30" s="0" t="s">
        <v>74</v>
      </c>
      <c r="K30" s="0" t="s">
        <v>66</v>
      </c>
    </row>
    <row r="32" customFormat="false" ht="13.8" hidden="false" customHeight="false" outlineLevel="0" collapsed="false">
      <c r="A32" s="0" t="s">
        <v>131</v>
      </c>
      <c r="B32" s="0" t="s">
        <v>132</v>
      </c>
      <c r="C32" s="0" t="s">
        <v>13</v>
      </c>
      <c r="D32" s="0" t="s">
        <v>133</v>
      </c>
      <c r="E32" s="0" t="s">
        <v>134</v>
      </c>
      <c r="F32" s="0" t="s">
        <v>135</v>
      </c>
      <c r="G32" s="0" t="n">
        <f aca="false">HYPERLINK("http://clipc-services.ceda.ac.uk/dreq/u/9c35e2ac-a0de-11e6-bc63-ac72891c3257.html","web")</f>
        <v>0</v>
      </c>
      <c r="H32" s="0" t="s">
        <v>136</v>
      </c>
      <c r="I32" s="0" t="s">
        <v>53</v>
      </c>
      <c r="J32" s="0" t="s">
        <v>137</v>
      </c>
      <c r="K32" s="0" t="s">
        <v>138</v>
      </c>
    </row>
    <row r="34" customFormat="false" ht="13.8" hidden="false" customHeight="false" outlineLevel="0" collapsed="false">
      <c r="A34" s="0" t="s">
        <v>139</v>
      </c>
      <c r="B34" s="0" t="s">
        <v>140</v>
      </c>
      <c r="C34" s="0" t="s">
        <v>13</v>
      </c>
      <c r="D34" s="0" t="s">
        <v>141</v>
      </c>
      <c r="E34" s="0" t="s">
        <v>142</v>
      </c>
      <c r="F34" s="0" t="s">
        <v>22</v>
      </c>
      <c r="G34" s="0" t="n">
        <f aca="false">HYPERLINK("http://clipc-services.ceda.ac.uk/dreq/u/a1d2e309c6f25017442ad6c79c4f9eca.html","web")</f>
        <v>0</v>
      </c>
      <c r="H34" s="0" t="s">
        <v>143</v>
      </c>
      <c r="I34" s="0" t="s">
        <v>42</v>
      </c>
      <c r="J34" s="0" t="s">
        <v>144</v>
      </c>
      <c r="K34" s="0" t="s">
        <v>44</v>
      </c>
    </row>
    <row r="35" customFormat="false" ht="13.8" hidden="false" customHeight="false" outlineLevel="0" collapsed="false">
      <c r="A35" s="0" t="s">
        <v>139</v>
      </c>
      <c r="B35" s="0" t="s">
        <v>38</v>
      </c>
      <c r="C35" s="0" t="s">
        <v>13</v>
      </c>
      <c r="D35" s="0" t="s">
        <v>145</v>
      </c>
      <c r="E35" s="0" t="s">
        <v>40</v>
      </c>
      <c r="F35" s="0" t="s">
        <v>22</v>
      </c>
      <c r="G35" s="0" t="n">
        <f aca="false">HYPERLINK("http://clipc-services.ceda.ac.uk/dreq/u/590e5de4-9e49-11e5-803c-0d0b866b59f3.html","web")</f>
        <v>0</v>
      </c>
      <c r="H35" s="0" t="s">
        <v>41</v>
      </c>
      <c r="I35" s="0" t="s">
        <v>42</v>
      </c>
      <c r="J35" s="0" t="s">
        <v>43</v>
      </c>
      <c r="K35" s="0" t="s">
        <v>44</v>
      </c>
    </row>
    <row r="36" customFormat="false" ht="13.8" hidden="false" customHeight="false" outlineLevel="0" collapsed="false">
      <c r="A36" s="0" t="s">
        <v>139</v>
      </c>
      <c r="B36" s="0" t="s">
        <v>146</v>
      </c>
      <c r="C36" s="0" t="s">
        <v>13</v>
      </c>
      <c r="D36" s="0" t="s">
        <v>87</v>
      </c>
      <c r="E36" s="0" t="s">
        <v>147</v>
      </c>
      <c r="F36" s="0" t="s">
        <v>22</v>
      </c>
      <c r="G36" s="0" t="n">
        <f aca="false">HYPERLINK("http://clipc-services.ceda.ac.uk/dreq/u/53826ae4-bf01-11e6-a554-ac72891c3257.html","web")</f>
        <v>0</v>
      </c>
      <c r="H36" s="0" t="s">
        <v>148</v>
      </c>
      <c r="I36" s="0" t="s">
        <v>42</v>
      </c>
      <c r="J36" s="0" t="s">
        <v>149</v>
      </c>
      <c r="K36" s="0" t="s">
        <v>66</v>
      </c>
    </row>
    <row r="41" customFormat="false" ht="13.8" hidden="false" customHeight="false" outlineLevel="0" collapsed="false">
      <c r="A41" s="0" t="s">
        <v>150</v>
      </c>
      <c r="B41" s="0" t="s">
        <v>151</v>
      </c>
      <c r="C41" s="0" t="s">
        <v>13</v>
      </c>
      <c r="D41" s="0" t="s">
        <v>69</v>
      </c>
      <c r="E41" s="0" t="s">
        <v>152</v>
      </c>
      <c r="F41" s="0" t="s">
        <v>63</v>
      </c>
      <c r="G41" s="0" t="str">
        <f aca="false">HYPERLINK("http://clipc-services.ceda.ac.uk/dreq/u/865d0e00-53e6-11e6-b524-5404a60d96b5.html","web")</f>
        <v>web</v>
      </c>
      <c r="H41" s="2" t="s">
        <v>153</v>
      </c>
      <c r="I41" s="2" t="s">
        <v>154</v>
      </c>
      <c r="J41" s="0" t="s">
        <v>155</v>
      </c>
      <c r="K41" s="0" t="s">
        <v>66</v>
      </c>
    </row>
    <row r="42" customFormat="false" ht="13.8" hidden="false" customHeight="false" outlineLevel="0" collapsed="false">
      <c r="A42" s="0" t="s">
        <v>150</v>
      </c>
      <c r="B42" s="0" t="s">
        <v>140</v>
      </c>
      <c r="C42" s="0" t="s">
        <v>13</v>
      </c>
      <c r="D42" s="0" t="s">
        <v>156</v>
      </c>
      <c r="E42" s="0" t="s">
        <v>157</v>
      </c>
      <c r="F42" s="0" t="s">
        <v>22</v>
      </c>
      <c r="G42" s="0" t="str">
        <f aca="false">HYPERLINK("http://clipc-services.ceda.ac.uk/dreq/u/a1d2e309c6f25017442ad6c79c4f9eca.html","web")</f>
        <v>web</v>
      </c>
      <c r="H42" s="2" t="s">
        <v>158</v>
      </c>
      <c r="I42" s="2" t="s">
        <v>73</v>
      </c>
      <c r="J42" s="0" t="s">
        <v>144</v>
      </c>
      <c r="K42" s="0" t="s">
        <v>66</v>
      </c>
    </row>
    <row r="43" customFormat="false" ht="13.8" hidden="false" customHeight="false" outlineLevel="0" collapsed="false">
      <c r="A43" s="0" t="s">
        <v>150</v>
      </c>
      <c r="B43" s="0" t="s">
        <v>38</v>
      </c>
      <c r="C43" s="0" t="s">
        <v>13</v>
      </c>
      <c r="D43" s="0" t="s">
        <v>159</v>
      </c>
      <c r="E43" s="0" t="s">
        <v>160</v>
      </c>
      <c r="F43" s="0" t="s">
        <v>22</v>
      </c>
      <c r="G43" s="0" t="str">
        <f aca="false">HYPERLINK("http://clipc-services.ceda.ac.uk/dreq/u/590e5de4-9e49-11e5-803c-0d0b866b59f3.html","web")</f>
        <v>web</v>
      </c>
      <c r="H43" s="2" t="s">
        <v>161</v>
      </c>
      <c r="I43" s="2" t="s">
        <v>73</v>
      </c>
      <c r="J43" s="0" t="s">
        <v>43</v>
      </c>
      <c r="K43" s="0" t="s">
        <v>66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2019-04-16T21:01:26Z</dcterms:created>
  <dc:creator/>
  <dc:description/>
  <dc:language>en-US</dc:language>
  <cp:lastModifiedBy/>
  <dcterms:modified xsi:type="dcterms:W3CDTF">2019-04-16T23:31:06Z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