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<sst xmlns="http://schemas.openxmlformats.org/spreadsheetml/2006/main" count="1359" uniqueCount="512">
  <si>
    <t xml:space="preserve">Table</t>
  </si>
  <si>
    <t xml:space="preserve">Dimension format of variable</t>
  </si>
  <si>
    <t xml:space="preserve">variable</t>
  </si>
  <si>
    <t xml:space="preserve">variable long name</t>
  </si>
  <si>
    <t xml:space="preserve">link</t>
  </si>
  <si>
    <t xml:space="preserve">comment</t>
  </si>
  <si>
    <t xml:space="preserve">comment author</t>
  </si>
  <si>
    <t xml:space="preserve">extensive variable description</t>
  </si>
  <si>
    <t xml:space="preserve">Amon</t>
  </si>
  <si>
    <t xml:space="preserve">longitude latitude time</t>
  </si>
  <si>
    <t xml:space="preserve">ccb</t>
  </si>
  <si>
    <t xml:space="preserve">Air Pressure at Convective Cloud Base</t>
  </si>
  <si>
    <t xml:space="preserve">Too much effort?: convective cloud cover ccc[128185 i.e in table 128] &gt; 0.5 or &gt; 0.0, this mask combine with cloud base height cbh[228023], therafter with surface pressure sp[134] and lapse rate the cct can be calculated</t>
  </si>
  <si>
    <t xml:space="preserve">longitude latitude alevhalf time</t>
  </si>
  <si>
    <t xml:space="preserve">mc</t>
  </si>
  <si>
    <t xml:space="preserve">Convective Mass Flux</t>
  </si>
  <si>
    <t xml:space="preserve">Too much effort?: IFS var in PEXTRA, the CUFLXN routine produces PFMU (MASSFLUX IN UPDRAFTS) and PFMD (MASSFLUX DOWNDRAFTS) KG/(M2*S) which can be combined. Which gib code?, via?: sources/ifs-36r4/src/ifs/phys_ec/callpar.F90 in variables PGFL(JL,JK,YERA40(5)%MP) and PGFL(JL,JK,YERA40(6)%MP)</t>
  </si>
  <si>
    <t xml:space="preserve">ci</t>
  </si>
  <si>
    <t xml:space="preserve">Fraction of Time Convection Occurs</t>
  </si>
  <si>
    <t xml:space="preserve">Not in IFS output, thus no</t>
  </si>
  <si>
    <t xml:space="preserve">Thomas</t>
  </si>
  <si>
    <t xml:space="preserve">cct</t>
  </si>
  <si>
    <t xml:space="preserve">Air Pressure at Convective Cloud Top</t>
  </si>
  <si>
    <t xml:space="preserve">No cloud top height in IFS output, thus no</t>
  </si>
  <si>
    <t xml:space="preserve">Gijs &amp; Thomas</t>
  </si>
  <si>
    <t xml:space="preserve">sci</t>
  </si>
  <si>
    <t xml:space="preserve">Fraction of Time Shallow Convection Occurs</t>
  </si>
  <si>
    <t xml:space="preserve">longitude latitude plev19 time</t>
  </si>
  <si>
    <t xml:space="preserve">n2o</t>
  </si>
  <si>
    <t xml:space="preserve">Mole Fraction of N2O</t>
  </si>
  <si>
    <t xml:space="preserve">Component not available in TM5. It is one of the prescribed greenhouse gases in IFS. WMO grib code: 210063, but not available in IFS output.</t>
  </si>
  <si>
    <t xml:space="preserve">Tommi Bergman</t>
  </si>
  <si>
    <t xml:space="preserve">CF3hr</t>
  </si>
  <si>
    <t xml:space="preserve">longitude latitude time1</t>
  </si>
  <si>
    <t xml:space="preserve">CFsubhr</t>
  </si>
  <si>
    <t xml:space="preserve">site time1</t>
  </si>
  <si>
    <t xml:space="preserve">Eday</t>
  </si>
  <si>
    <t xml:space="preserve">rsdsdiff</t>
  </si>
  <si>
    <t xml:space="preserve">Surface Diffuse Downwelling Shortwave Radiation</t>
  </si>
  <si>
    <t xml:space="preserve">No, probably not. There is a GRIB code: 228242 (=242 in table 228), no idea if it can be used in EC-Earth. Give up this one?</t>
  </si>
  <si>
    <t xml:space="preserve">Gijs &amp; Klaus</t>
  </si>
  <si>
    <t xml:space="preserve">Emon</t>
  </si>
  <si>
    <t xml:space="preserve">CFday</t>
  </si>
  <si>
    <t xml:space="preserve">3hr</t>
  </si>
  <si>
    <t xml:space="preserve">vtem</t>
  </si>
  <si>
    <t xml:space="preserve">Not available in IFS.</t>
  </si>
  <si>
    <t xml:space="preserve">wtem</t>
  </si>
  <si>
    <t xml:space="preserve">epfy</t>
  </si>
  <si>
    <t xml:space="preserve">Not available in IFS. (See v-tendency)</t>
  </si>
  <si>
    <t xml:space="preserve">epfz</t>
  </si>
  <si>
    <t xml:space="preserve">utendepfd</t>
  </si>
  <si>
    <t xml:space="preserve">Not available in IFS. (See u-tendency)</t>
  </si>
  <si>
    <t xml:space="preserve">Twan &amp; Thomas</t>
  </si>
  <si>
    <t xml:space="preserve">utendogw</t>
  </si>
  <si>
    <t xml:space="preserve">Not available in IFS output. See u-tendency. Although combined it is available.</t>
  </si>
  <si>
    <t xml:space="preserve">utendnogw</t>
  </si>
  <si>
    <t xml:space="preserve">psitem</t>
  </si>
  <si>
    <t xml:space="preserve">utendvtem</t>
  </si>
  <si>
    <t xml:space="preserve">utendwtem</t>
  </si>
  <si>
    <t xml:space="preserve">CFmon</t>
  </si>
  <si>
    <t xml:space="preserve">rlu</t>
  </si>
  <si>
    <t xml:space="preserve">Not available in IFS: All Up and downwelling radiation is only at the TOA and the surface available in IFS standard output</t>
  </si>
  <si>
    <t xml:space="preserve">rsu</t>
  </si>
  <si>
    <t xml:space="preserve">rld</t>
  </si>
  <si>
    <t xml:space="preserve">rsd</t>
  </si>
  <si>
    <t xml:space="preserve">rlucs</t>
  </si>
  <si>
    <t xml:space="preserve">rsucs</t>
  </si>
  <si>
    <t xml:space="preserve">rldcs</t>
  </si>
  <si>
    <t xml:space="preserve">rsdcs</t>
  </si>
  <si>
    <t xml:space="preserve">tnta</t>
  </si>
  <si>
    <t xml:space="preserve">Not available in IFS, it would require additional coding in IFS. Note that Gijs checked with ECMWF that the T-tendency from explicit dynamics (grib 128.93)  is not the same as T-tendency due to advection, see https://software.ecmwf.int/wiki/pages/viewpage.action?pageId=97384581.</t>
  </si>
  <si>
    <t xml:space="preserve">Twan, Thomas &amp; Gijs</t>
  </si>
  <si>
    <t xml:space="preserve">tntmp</t>
  </si>
  <si>
    <t xml:space="preserve">Not available in IFS cycle 36. In IFS from Cycle 39R1: add all the T-Tendencies without advection: grib 128.95 + 128.98 + 128.102 + 128.105 + 128.109. But with IFS cycle 36 the T-tendency of gravity wave drag grib 128.102 is bugged until Cycle 39R1. This has been checked by Gijs with ECMWF: https://software.ecmwf.int/wiki/pages/viewpage.action?pageId=97384581</t>
  </si>
  <si>
    <t xml:space="preserve">tntscpbl</t>
  </si>
  <si>
    <t xml:space="preserve">Not available in IFS. This is not requested for a model like IFS (see description).</t>
  </si>
  <si>
    <t xml:space="preserve">tnhusa</t>
  </si>
  <si>
    <t xml:space="preserve">Not available in IFS, it would require additional coding in IFS. Note that Gijs checked with ECMWF that the q-tendency from explicit dynamics (grib 128.94)  is not the same as q-tendency due to advection, see https://software.ecmwf.int/wiki/pages/viewpage.action?pageId=97384581.</t>
  </si>
  <si>
    <t xml:space="preserve">tnhusd</t>
  </si>
  <si>
    <t xml:space="preserve">tnhusscpbl</t>
  </si>
  <si>
    <t xml:space="preserve">This is not requested for a model like IFS (see description).</t>
  </si>
  <si>
    <t xml:space="preserve">evu</t>
  </si>
  <si>
    <t xml:space="preserve">edt</t>
  </si>
  <si>
    <t xml:space="preserve">clc</t>
  </si>
  <si>
    <t xml:space="preserve">cls</t>
  </si>
  <si>
    <t xml:space="preserve">Not available in IFS. This can not just be linked with one of these layers: grib 128.186, 128.187 or 128.188</t>
  </si>
  <si>
    <t xml:space="preserve">mcu</t>
  </si>
  <si>
    <t xml:space="preserve">Not available in IFS. This can not just be linked with one of these layers: grib 128.186, 128.187 or 128.189</t>
  </si>
  <si>
    <t xml:space="preserve">EmonZ</t>
  </si>
  <si>
    <t xml:space="preserve">zmtnt</t>
  </si>
  <si>
    <t xml:space="preserve">Not available. Not available in IFS.</t>
  </si>
  <si>
    <t xml:space="preserve">jo3</t>
  </si>
  <si>
    <t xml:space="preserve">Not available. Not available in IFS. TM5 can produce this, but not in stratosphere. So skip.</t>
  </si>
  <si>
    <t xml:space="preserve">jo2</t>
  </si>
  <si>
    <t xml:space="preserve">Not available. Not available in IFS. Not available in TM5.</t>
  </si>
  <si>
    <t xml:space="preserve">oxprod</t>
  </si>
  <si>
    <t xml:space="preserve">oxloss</t>
  </si>
  <si>
    <t xml:space="preserve">vmrox</t>
  </si>
  <si>
    <t xml:space="preserve">tntrlcs</t>
  </si>
  <si>
    <t xml:space="preserve">tntrscs</t>
  </si>
  <si>
    <t xml:space="preserve">tntscp</t>
  </si>
  <si>
    <t xml:space="preserve">6hrPlev</t>
  </si>
  <si>
    <t xml:space="preserve">wsgmax100m</t>
  </si>
  <si>
    <t xml:space="preserve">LImon</t>
  </si>
  <si>
    <t xml:space="preserve">tpf</t>
  </si>
  <si>
    <t xml:space="preserve">Not available in PISM or H-TESSEL.</t>
  </si>
  <si>
    <t xml:space="preserve">Shuting</t>
  </si>
  <si>
    <t xml:space="preserve">AERmon</t>
  </si>
  <si>
    <t xml:space="preserve">ccn</t>
  </si>
  <si>
    <t xml:space="preserve">Probably we are not going to provide this. It is unclear what the request is asking for. CCN is the number concentration of particles activated to cloud droplets at a specified supersaturation ratio. The actual number concentration in a given cloud is the cloud droplet number concentration, CDNC (which is what I guess the request actually wants), but in the 'extensive variable description' column it says: proposed name: number_concentration_of_ambient_aerosol_in_air_at_liquid_cloud_top which is something different again. Not all aerosol particles are CCN.  Also, I could interpret 'liquid cloud top" as meaning a cloud that contains only liquid water or as a cloud that contains liquid water (and possibly ice). What IFS can provide today is CDNC as a 3-dimensional diagnostic, which is produced for all clouds. It could be easy enough to make a 2-D cloud top CDNC diagnostic instead, but I think the specification is too ambiguous and would likely be interpreted and implemented in different ways between models, so I doubt that it is of any use to try to fulfil this part of the request.</t>
  </si>
  <si>
    <t xml:space="preserve">Declan, Thomas</t>
  </si>
  <si>
    <t xml:space="preserve">cod</t>
  </si>
  <si>
    <t xml:space="preserve">Gijs &amp; Thomas, Declan</t>
  </si>
  <si>
    <t xml:space="preserve">reffclwtop</t>
  </si>
  <si>
    <t xml:space="preserve">We can produce this as a 3-D diagnostic, but we do not produce an equivalent for cloud ice. Here the rider 'liquid water' does not appear in the request. Again we could easily implement a 2-D diagnostic, but once again (see comment for the variable cnn) I think that there are ambiguities. The variables cnn and reffclwtop are presumably requested for comparison with satellite observations, but we need to know what the satellites are measuring and if/how they distinguish between cloud water and cloud ice.</t>
  </si>
  <si>
    <t xml:space="preserve">tntrl</t>
  </si>
  <si>
    <t xml:space="preserve">Not available in IFS output without additional effort. Only total heating rate due to radiation.</t>
  </si>
  <si>
    <t xml:space="preserve">tntrs</t>
  </si>
  <si>
    <t xml:space="preserve">ttop</t>
  </si>
  <si>
    <t xml:space="preserve">Not available yet in IFS output but it would be possible to implement.</t>
  </si>
  <si>
    <t xml:space="preserve">Declan</t>
  </si>
  <si>
    <t xml:space="preserve">E3hrPt</t>
  </si>
  <si>
    <t xml:space="preserve">albdiffbnd</t>
  </si>
  <si>
    <t xml:space="preserve">Not available: In IFS it is not possible to distinguish output in spectral intervals. </t>
  </si>
  <si>
    <t xml:space="preserve">albdirbnd</t>
  </si>
  <si>
    <t xml:space="preserve">solbnd</t>
  </si>
  <si>
    <t xml:space="preserve">aeroptbnd</t>
  </si>
  <si>
    <t xml:space="preserve">aerssabnd</t>
  </si>
  <si>
    <t xml:space="preserve">aerasymbnd</t>
  </si>
  <si>
    <t xml:space="preserve">rsutcsafbnd</t>
  </si>
  <si>
    <t xml:space="preserve">rsdscsafbnd</t>
  </si>
  <si>
    <t xml:space="preserve">rsuscsafbnd</t>
  </si>
  <si>
    <t xml:space="preserve">rsutcsbnd</t>
  </si>
  <si>
    <t xml:space="preserve">rsdscsbnd</t>
  </si>
  <si>
    <t xml:space="preserve">rsuscsbnd</t>
  </si>
  <si>
    <t xml:space="preserve">rsucsaf</t>
  </si>
  <si>
    <t xml:space="preserve">Not available: All Up and downwelling radiation is only at the TOA and the surface available in IFS standard output</t>
  </si>
  <si>
    <t xml:space="preserve">rsdcsaf</t>
  </si>
  <si>
    <t xml:space="preserve">rsucsafbnd</t>
  </si>
  <si>
    <t xml:space="preserve">rsdcsafbnd</t>
  </si>
  <si>
    <t xml:space="preserve">rsucsbnd</t>
  </si>
  <si>
    <t xml:space="preserve">rsdcsbnd</t>
  </si>
  <si>
    <t xml:space="preserve">AERday</t>
  </si>
  <si>
    <t xml:space="preserve">Declan, Gijs &amp; Thomas</t>
  </si>
  <si>
    <t xml:space="preserve">ua10</t>
  </si>
  <si>
    <t xml:space="preserve">Available in IFS, but maybe not so relevant because TM5 doesn't simulate stratospheric ozone</t>
  </si>
  <si>
    <t xml:space="preserve">zg10</t>
  </si>
  <si>
    <t xml:space="preserve">Maybe available in IFS, but maybe not so relevant because TM5 doesn't simulate stratospheric ozone</t>
  </si>
  <si>
    <t xml:space="preserve">zg100</t>
  </si>
  <si>
    <t xml:space="preserve">Maybe available in IFS, but maybe not so relevant.</t>
  </si>
  <si>
    <t xml:space="preserve">6hrPlevPt</t>
  </si>
  <si>
    <t xml:space="preserve">wbptemp7h</t>
  </si>
  <si>
    <t xml:space="preserve">Not available in IFS output.</t>
  </si>
  <si>
    <t xml:space="preserve">prhmax</t>
  </si>
  <si>
    <t xml:space="preserve">tasmaxCrop</t>
  </si>
  <si>
    <t xml:space="preserve">Not available, not available in H-TESSEL</t>
  </si>
  <si>
    <t xml:space="preserve">Andrea Alessandri</t>
  </si>
  <si>
    <t xml:space="preserve">tasminCrop</t>
  </si>
  <si>
    <t xml:space="preserve">hursminCrop</t>
  </si>
  <si>
    <t xml:space="preserve">AERmonZ</t>
  </si>
  <si>
    <t xml:space="preserve">meanage</t>
  </si>
  <si>
    <t xml:space="preserve">Not available</t>
  </si>
  <si>
    <t xml:space="preserve">vt100</t>
  </si>
  <si>
    <t xml:space="preserve">E3hr</t>
  </si>
  <si>
    <t xml:space="preserve">prcsh</t>
  </si>
  <si>
    <t xml:space="preserve">Not available in IFS output</t>
  </si>
  <si>
    <t xml:space="preserve">Not separately available in IFS.</t>
  </si>
  <si>
    <t xml:space="preserve">diabdrag</t>
  </si>
  <si>
    <t xml:space="preserve">clwvic</t>
  </si>
  <si>
    <t xml:space="preserve">Not available in IFS output, without additional effort.</t>
  </si>
  <si>
    <t xml:space="preserve">O18p</t>
  </si>
  <si>
    <t xml:space="preserve">O18s</t>
  </si>
  <si>
    <t xml:space="preserve">H2p</t>
  </si>
  <si>
    <t xml:space="preserve">H2s</t>
  </si>
  <si>
    <t xml:space="preserve">O17p</t>
  </si>
  <si>
    <t xml:space="preserve">O17s</t>
  </si>
  <si>
    <t xml:space="preserve">O18wv</t>
  </si>
  <si>
    <t xml:space="preserve">O17wv</t>
  </si>
  <si>
    <t xml:space="preserve">H2wv</t>
  </si>
  <si>
    <t xml:space="preserve">evspsblpot</t>
  </si>
  <si>
    <t xml:space="preserve">Not available, the "potential" evaporation is not in the standard output of IFS</t>
  </si>
  <si>
    <t xml:space="preserve">od550so4so</t>
  </si>
  <si>
    <t xml:space="preserve">Not available.</t>
  </si>
  <si>
    <t xml:space="preserve">swtoacsdust</t>
  </si>
  <si>
    <t xml:space="preserve">Not available in IFS or TM5</t>
  </si>
  <si>
    <t xml:space="preserve">swtoaasdust</t>
  </si>
  <si>
    <t xml:space="preserve">lwtoaasdust</t>
  </si>
  <si>
    <t xml:space="preserve">lwtoacsaer</t>
  </si>
  <si>
    <t xml:space="preserve">lwtoacsdust</t>
  </si>
  <si>
    <t xml:space="preserve">swsrfcsdust</t>
  </si>
  <si>
    <t xml:space="preserve">swsrfasdust</t>
  </si>
  <si>
    <t xml:space="preserve">lwsrfcsdust</t>
  </si>
  <si>
    <t xml:space="preserve">lwsrfasdust</t>
  </si>
  <si>
    <t xml:space="preserve">6hrLev</t>
  </si>
  <si>
    <t xml:space="preserve">longitude latitude alevel time1</t>
  </si>
  <si>
    <t xml:space="preserve">bs550aer</t>
  </si>
  <si>
    <t xml:space="preserve">Aerosol backscatter coefficient</t>
  </si>
  <si>
    <t xml:space="preserve">Component not available in TM5</t>
  </si>
  <si>
    <t xml:space="preserve">longitude latitude alevel time</t>
  </si>
  <si>
    <t xml:space="preserve">aoanh</t>
  </si>
  <si>
    <t xml:space="preserve">Tracer age of air Northern Hemisphere</t>
  </si>
  <si>
    <t xml:space="preserve">c2h2</t>
  </si>
  <si>
    <t xml:space="preserve">C2H2 volume mixing ratio</t>
  </si>
  <si>
    <t xml:space="preserve">cdnc</t>
  </si>
  <si>
    <t xml:space="preserve">Cloud Liquid Droplet Number Concentration</t>
  </si>
  <si>
    <t xml:space="preserve">chepasoa</t>
  </si>
  <si>
    <t xml:space="preserve">total net production of anthropogenic secondary organic aerosol</t>
  </si>
  <si>
    <t xml:space="preserve">emiaco</t>
  </si>
  <si>
    <t xml:space="preserve">total emission rate of anthropogenic co</t>
  </si>
  <si>
    <t xml:space="preserve">emianox</t>
  </si>
  <si>
    <t xml:space="preserve">anthropogenic emission rate of nox</t>
  </si>
  <si>
    <t xml:space="preserve">emiaoa</t>
  </si>
  <si>
    <t xml:space="preserve">total emission of anthropogenic  organic aerosol</t>
  </si>
  <si>
    <t xml:space="preserve">hcho</t>
  </si>
  <si>
    <t xml:space="preserve">Formaldehyde volume mixing ratio</t>
  </si>
  <si>
    <t xml:space="preserve">hcl</t>
  </si>
  <si>
    <t xml:space="preserve">HCl volume mixing ratio</t>
  </si>
  <si>
    <t xml:space="preserve">lossn2o</t>
  </si>
  <si>
    <t xml:space="preserve">Monthly Loss of atmospheric Nitrous Oxide</t>
  </si>
  <si>
    <t xml:space="preserve">N2O volume mixing ratio</t>
  </si>
  <si>
    <t xml:space="preserve">o3ste</t>
  </si>
  <si>
    <t xml:space="preserve">Ozone volume mixing ratio</t>
  </si>
  <si>
    <t xml:space="preserve">Transport hard to calculate but it would be possible. Needs calculation of tropopause at output times.</t>
  </si>
  <si>
    <t xml:space="preserve">od550bb</t>
  </si>
  <si>
    <t xml:space="preserve">bb aod@550nm</t>
  </si>
  <si>
    <t xml:space="preserve">photo1d</t>
  </si>
  <si>
    <t xml:space="preserve">photolysis rate of O3 to O1d</t>
  </si>
  <si>
    <t xml:space="preserve">latitude plev39 time</t>
  </si>
  <si>
    <t xml:space="preserve">bry</t>
  </si>
  <si>
    <t xml:space="preserve">Total inorganic bromine volume mixing ratio</t>
  </si>
  <si>
    <t xml:space="preserve">cly</t>
  </si>
  <si>
    <t xml:space="preserve">Total inorganic chlorine volume mixing ratio</t>
  </si>
  <si>
    <t xml:space="preserve">agesno</t>
  </si>
  <si>
    <t xml:space="preserve">Snow Age</t>
  </si>
  <si>
    <t xml:space="preserve">Can not be produced by LPJ-GUESS or else</t>
  </si>
  <si>
    <t xml:space="preserve">David Warlind &amp; Thomas</t>
  </si>
  <si>
    <t xml:space="preserve">gpp</t>
  </si>
  <si>
    <t xml:space="preserve">Can not be produced by LPJ-GUESS: Finest timestep in LPJ-GUESS is day, so GPP is already reported on that timestep</t>
  </si>
  <si>
    <t xml:space="preserve">David Warlind</t>
  </si>
  <si>
    <t xml:space="preserve">ra</t>
  </si>
  <si>
    <t xml:space="preserve">Can not be produced by LPJ-GUESS: Finest timestep in LPJ-GUESS is day, so RA is already reported on that timestep</t>
  </si>
  <si>
    <t xml:space="preserve">rh</t>
  </si>
  <si>
    <t xml:space="preserve">Can not be produced by LPJ-GUESS: Finest timestep in LPJ-GUESS is day, so RH is already reported on that timestep</t>
  </si>
  <si>
    <t xml:space="preserve">mrsfl</t>
  </si>
  <si>
    <t xml:space="preserve">Can not be produced by LPJ-GUESS: No frozen fraction</t>
  </si>
  <si>
    <t xml:space="preserve">vegHeight</t>
  </si>
  <si>
    <t xml:space="preserve">Can not be produced by LPJ-GUESS: As only trees have a height in LPJ-GUESS, vegHeightTree in Emon is the only height variable reported.</t>
  </si>
  <si>
    <t xml:space="preserve">co23D</t>
  </si>
  <si>
    <t xml:space="preserve">cSoilAbove1m</t>
  </si>
  <si>
    <t xml:space="preserve">Can not be produced by LPJ-GUESS: Only have total soil C, no layers</t>
  </si>
  <si>
    <t xml:space="preserve">cSoilBelow1m</t>
  </si>
  <si>
    <t xml:space="preserve">c14Veg</t>
  </si>
  <si>
    <t xml:space="preserve">Can not be produced by LPJ-GUESS: No isotopes</t>
  </si>
  <si>
    <t xml:space="preserve">c14Litter</t>
  </si>
  <si>
    <t xml:space="preserve">c14Soil</t>
  </si>
  <si>
    <t xml:space="preserve">c13Veg</t>
  </si>
  <si>
    <t xml:space="preserve">c13Litter</t>
  </si>
  <si>
    <t xml:space="preserve">c13Soil</t>
  </si>
  <si>
    <t xml:space="preserve">c13Land</t>
  </si>
  <si>
    <t xml:space="preserve">rac14</t>
  </si>
  <si>
    <t xml:space="preserve">rhc13</t>
  </si>
  <si>
    <t xml:space="preserve">dissi14c</t>
  </si>
  <si>
    <t xml:space="preserve">mrlso</t>
  </si>
  <si>
    <t xml:space="preserve">fNVegSoil</t>
  </si>
  <si>
    <t xml:space="preserve">Can not be produced by LPJ-GUESS: No process that goes directly from veg to soil</t>
  </si>
  <si>
    <t xml:space="preserve">wtd</t>
  </si>
  <si>
    <t xml:space="preserve">Can not be produced by LPJ-GUESS: Not calculated in this version</t>
  </si>
  <si>
    <t xml:space="preserve">mrtws</t>
  </si>
  <si>
    <t xml:space="preserve">Can not be produced by LPJ-GUESS: Don't have water stirage for anything else than for soil</t>
  </si>
  <si>
    <t xml:space="preserve">cVegTree</t>
  </si>
  <si>
    <t xml:space="preserve">Can not be produced by LPJ-GUESS: Don't seperate natural vegetation in vegetation type tiles</t>
  </si>
  <si>
    <t xml:space="preserve">cVegShrub</t>
  </si>
  <si>
    <t xml:space="preserve">cVegGrass</t>
  </si>
  <si>
    <t xml:space="preserve">cLitterTree</t>
  </si>
  <si>
    <t xml:space="preserve">cLitterShrub</t>
  </si>
  <si>
    <t xml:space="preserve">cLitterGrass</t>
  </si>
  <si>
    <t xml:space="preserve">cSoilTree</t>
  </si>
  <si>
    <t xml:space="preserve">cSoilShrub</t>
  </si>
  <si>
    <t xml:space="preserve">cSoilGrass</t>
  </si>
  <si>
    <t xml:space="preserve">cSoilLevels</t>
  </si>
  <si>
    <t xml:space="preserve">cSoilPools</t>
  </si>
  <si>
    <t xml:space="preserve">Can not be produced by LPJ-GUESS: Too much work</t>
  </si>
  <si>
    <t xml:space="preserve">tSoilPools</t>
  </si>
  <si>
    <t xml:space="preserve">fVegLitterSenescence</t>
  </si>
  <si>
    <t xml:space="preserve">fVegLitterMortality</t>
  </si>
  <si>
    <t xml:space="preserve">fVegSoilSenescence</t>
  </si>
  <si>
    <t xml:space="preserve">fVegSoilMortality</t>
  </si>
  <si>
    <t xml:space="preserve">nppStem</t>
  </si>
  <si>
    <t xml:space="preserve">Can not be produced by LPJ-GUESS: Not possible</t>
  </si>
  <si>
    <t xml:space="preserve">nppOther</t>
  </si>
  <si>
    <t xml:space="preserve">gppShrub</t>
  </si>
  <si>
    <t xml:space="preserve">Can not be produced by LPJ-GUESS: No shrubs in this version</t>
  </si>
  <si>
    <t xml:space="preserve">nppShrub</t>
  </si>
  <si>
    <t xml:space="preserve">raShrub</t>
  </si>
  <si>
    <t xml:space="preserve">rhTree</t>
  </si>
  <si>
    <t xml:space="preserve">Can not be produced by LPJ-GUESS: Can't seperate rh between vegetation types as they compete for the same space</t>
  </si>
  <si>
    <t xml:space="preserve">rhShrub</t>
  </si>
  <si>
    <t xml:space="preserve">rhGrass</t>
  </si>
  <si>
    <t xml:space="preserve">vegHeightGrass</t>
  </si>
  <si>
    <t xml:space="preserve">Can not be produced by LPJ-GUESS: grass doesn't have a height</t>
  </si>
  <si>
    <t xml:space="preserve">vegHeightShrub</t>
  </si>
  <si>
    <t xml:space="preserve">vegHeightCrop</t>
  </si>
  <si>
    <t xml:space="preserve">Can not be produced by LPJ-GUESS: crop doesn't have a height</t>
  </si>
  <si>
    <t xml:space="preserve">vegHeightPasture</t>
  </si>
  <si>
    <t xml:space="preserve">wetlandCH4prod</t>
  </si>
  <si>
    <t xml:space="preserve">Can not be produced by LPJ-GUESS: Not in this version</t>
  </si>
  <si>
    <t xml:space="preserve">wetlandCH4cons</t>
  </si>
  <si>
    <t xml:space="preserve">fN2O</t>
  </si>
  <si>
    <t xml:space="preserve">fNOx</t>
  </si>
  <si>
    <t xml:space="preserve">zoomicro</t>
  </si>
  <si>
    <t xml:space="preserve">Can not be produced by LPJ-GUESS: Pisces?</t>
  </si>
  <si>
    <t xml:space="preserve">zoomeso</t>
  </si>
  <si>
    <t xml:space="preserve">zoomisc</t>
  </si>
  <si>
    <t xml:space="preserve">ppdiat</t>
  </si>
  <si>
    <t xml:space="preserve">ppdiaz</t>
  </si>
  <si>
    <t xml:space="preserve">ppcalc</t>
  </si>
  <si>
    <t xml:space="preserve">pppico</t>
  </si>
  <si>
    <t xml:space="preserve">ppmisc</t>
  </si>
  <si>
    <t xml:space="preserve">expn</t>
  </si>
  <si>
    <t xml:space="preserve">expp</t>
  </si>
  <si>
    <t xml:space="preserve">expfe</t>
  </si>
  <si>
    <t xml:space="preserve">expsi</t>
  </si>
  <si>
    <t xml:space="preserve">expcalc</t>
  </si>
  <si>
    <t xml:space="preserve">exparag</t>
  </si>
  <si>
    <t xml:space="preserve">fgdms</t>
  </si>
  <si>
    <t xml:space="preserve">fgco2nat</t>
  </si>
  <si>
    <t xml:space="preserve">fgco2abio</t>
  </si>
  <si>
    <t xml:space="preserve">fg14co2abio</t>
  </si>
  <si>
    <t xml:space="preserve">fddtdic</t>
  </si>
  <si>
    <t xml:space="preserve">fddtdin</t>
  </si>
  <si>
    <t xml:space="preserve">fddtdip</t>
  </si>
  <si>
    <t xml:space="preserve">fddtdife</t>
  </si>
  <si>
    <t xml:space="preserve">fddtdisi</t>
  </si>
  <si>
    <t xml:space="preserve">fddtalk</t>
  </si>
  <si>
    <t xml:space="preserve">fbddtdic</t>
  </si>
  <si>
    <t xml:space="preserve">fbddtdin</t>
  </si>
  <si>
    <t xml:space="preserve">fbddtdip</t>
  </si>
  <si>
    <t xml:space="preserve">fbddtdife</t>
  </si>
  <si>
    <t xml:space="preserve">fbddtdisi</t>
  </si>
  <si>
    <t xml:space="preserve">fbddtalk</t>
  </si>
  <si>
    <t xml:space="preserve">orog</t>
  </si>
  <si>
    <t xml:space="preserve">Can not be produced by LPJ-GUESS: H-TESSEL?</t>
  </si>
  <si>
    <t xml:space="preserve">cMisc</t>
  </si>
  <si>
    <t xml:space="preserve">Can not be produced by LPJ-GUESS: Don't have this in LPJ-GUESS</t>
  </si>
  <si>
    <t xml:space="preserve">tasLut</t>
  </si>
  <si>
    <t xml:space="preserve">Can not be produced by either LPJ-GUESS or H-TESSEL.</t>
  </si>
  <si>
    <t xml:space="preserve">David Warlind &amp; Andrea Alessandri</t>
  </si>
  <si>
    <t xml:space="preserve">tslsiLut</t>
  </si>
  <si>
    <t xml:space="preserve">hussLut</t>
  </si>
  <si>
    <t xml:space="preserve">hflsLut</t>
  </si>
  <si>
    <t xml:space="preserve">hfssLut</t>
  </si>
  <si>
    <t xml:space="preserve">rsusLut</t>
  </si>
  <si>
    <t xml:space="preserve">rlusLut</t>
  </si>
  <si>
    <t xml:space="preserve">sweLut</t>
  </si>
  <si>
    <t xml:space="preserve">fahLut</t>
  </si>
  <si>
    <t xml:space="preserve">Can not be produced by LPJ-GUESS: Only tree that has a height</t>
  </si>
  <si>
    <t xml:space="preserve">wetlandFrac</t>
  </si>
  <si>
    <t xml:space="preserve">c14Land</t>
  </si>
  <si>
    <t xml:space="preserve">wetlandCH4</t>
  </si>
  <si>
    <t xml:space="preserve">gppc14</t>
  </si>
  <si>
    <t xml:space="preserve">rhc14</t>
  </si>
  <si>
    <t xml:space="preserve">netAtmosLandC14Flux</t>
  </si>
  <si>
    <t xml:space="preserve">gppc13</t>
  </si>
  <si>
    <t xml:space="preserve">rac13</t>
  </si>
  <si>
    <t xml:space="preserve">netAtmosLandC13Flux</t>
  </si>
  <si>
    <t xml:space="preserve">fg14co2</t>
  </si>
  <si>
    <t xml:space="preserve">zfullo</t>
  </si>
  <si>
    <t xml:space="preserve">mrfso</t>
  </si>
  <si>
    <t xml:space="preserve">burntFractionAll</t>
  </si>
  <si>
    <t xml:space="preserve">Can not be produced by LPJ-GUESS: Not calculated in LPJ-GUESS</t>
  </si>
  <si>
    <t xml:space="preserve">fVegSoil</t>
  </si>
  <si>
    <t xml:space="preserve">Can not be produced by LPJ-GUESS: No process that does this</t>
  </si>
  <si>
    <t xml:space="preserve">treeFracPrimDec</t>
  </si>
  <si>
    <t xml:space="preserve">treeFracPrimEver</t>
  </si>
  <si>
    <t xml:space="preserve">treeFracSecDec</t>
  </si>
  <si>
    <t xml:space="preserve">treeFracSecEver</t>
  </si>
  <si>
    <t xml:space="preserve">c3PftFrac</t>
  </si>
  <si>
    <t xml:space="preserve">c4PftFrac</t>
  </si>
  <si>
    <t xml:space="preserve">nppLeaf</t>
  </si>
  <si>
    <t xml:space="preserve">nppWood</t>
  </si>
  <si>
    <t xml:space="preserve">nppRoot</t>
  </si>
  <si>
    <t xml:space="preserve">mrsll</t>
  </si>
  <si>
    <t xml:space="preserve">Can not be produced by LPJ-GUESS: No frozen fraction of water, so same as mrsol</t>
  </si>
  <si>
    <t xml:space="preserve">netAtmosLandCO2Flux</t>
  </si>
  <si>
    <t xml:space="preserve">Can not be produced by LPJ-GUESS: Same as nbp in Lmon</t>
  </si>
  <si>
    <t xml:space="preserve">nep</t>
  </si>
  <si>
    <t xml:space="preserve">fFire</t>
  </si>
  <si>
    <t xml:space="preserve">Can not be produced by LPJ-GUESS: Same as fFireNat</t>
  </si>
  <si>
    <t xml:space="preserve">fHarvest</t>
  </si>
  <si>
    <t xml:space="preserve">Can not be produced by LPJ-GUESS: Same as fHarvestToAtmos</t>
  </si>
  <si>
    <t xml:space="preserve">cCwd</t>
  </si>
  <si>
    <t xml:space="preserve">Can not be produced by LPJ-GUESS: Same as cLitterCwd</t>
  </si>
  <si>
    <t xml:space="preserve">rGrowth</t>
  </si>
  <si>
    <t xml:space="preserve">Can not be produced by LPJ-GUESS: Same as raOther</t>
  </si>
  <si>
    <t xml:space="preserve">rMaint</t>
  </si>
  <si>
    <t xml:space="preserve">Can not be produced by LPJ-GUESS: Same as r*</t>
  </si>
  <si>
    <t xml:space="preserve">Not available inLPJ-GUESS. Not available in PISCES, which means not available in NEMO.</t>
  </si>
  <si>
    <t xml:space="preserve">David Warlind, Raffaele Bernardello</t>
  </si>
  <si>
    <t xml:space="preserve">dissicabio</t>
  </si>
  <si>
    <t xml:space="preserve">Not available in PISCES</t>
  </si>
  <si>
    <t xml:space="preserve">Raffaele Bernardello</t>
  </si>
  <si>
    <t xml:space="preserve">dissi13c</t>
  </si>
  <si>
    <t xml:space="preserve">phabio</t>
  </si>
  <si>
    <t xml:space="preserve">fg13co2</t>
  </si>
  <si>
    <t xml:space="preserve">dissicabioos</t>
  </si>
  <si>
    <t xml:space="preserve">dissi13cos</t>
  </si>
  <si>
    <t xml:space="preserve">o2satos</t>
  </si>
  <si>
    <t xml:space="preserve">eparag100</t>
  </si>
  <si>
    <t xml:space="preserve">spco2abio</t>
  </si>
  <si>
    <t xml:space="preserve">sisnconc</t>
  </si>
  <si>
    <t xml:space="preserve">Not available in PISCES. Not available in LIM.</t>
  </si>
  <si>
    <t xml:space="preserve">Raffaele Bernardello, David Docquier, Thomas Reerink</t>
  </si>
  <si>
    <t xml:space="preserve">SImon</t>
  </si>
  <si>
    <t xml:space="preserve">siflswutop</t>
  </si>
  <si>
    <t xml:space="preserve">Not available in NEMO-LIM. Though potentially possible to provide by NEMO-LIM, but not in the current output of NEMO-LIM.</t>
  </si>
  <si>
    <t xml:space="preserve">David Docquier</t>
  </si>
  <si>
    <t xml:space="preserve">sifllwdtop</t>
  </si>
  <si>
    <t xml:space="preserve">Not available in NEMO-LIM (qns_ice, non-solar heat flux, takes into account longwave, sensible and latent heat fluxes)</t>
  </si>
  <si>
    <t xml:space="preserve">sifllwutop</t>
  </si>
  <si>
    <t xml:space="preserve">siflsenstop</t>
  </si>
  <si>
    <t xml:space="preserve">sifllatstop</t>
  </si>
  <si>
    <t xml:space="preserve">simassacrossline</t>
  </si>
  <si>
    <t xml:space="preserve">volcello</t>
  </si>
  <si>
    <t xml:space="preserve">Not available in NEMO-OPA.</t>
  </si>
  <si>
    <t xml:space="preserve">pso</t>
  </si>
  <si>
    <t xml:space="preserve">Not available in NEMO.</t>
  </si>
  <si>
    <t xml:space="preserve">msftmz</t>
  </si>
  <si>
    <t xml:space="preserve">Not available in NEMO-OPA before CMIP6 starts. zomsflgo requires the subasins.nc file and a namelist parameter (Poleward Transport Diagnostic) / basin-wide variables are: zomsfatl zomsfpac zomsfind zomsfipc. NEMO-OPA - volume meridional stream function is available (zomsfglo). Maybe mass streamfunction can be obtained multiplying it by potential density (sea_water_sigma_theta) in the file_def xml ?</t>
  </si>
  <si>
    <t xml:space="preserve">Etienne Tourigny</t>
  </si>
  <si>
    <t xml:space="preserve">msftmrho</t>
  </si>
  <si>
    <t xml:space="preserve">Not available in NEMO-OPA before CMIP6 starts. NEMO-OPA - volume meridional stream function is available (zomsfglo). Maybe mass streamfunction can be obtained multiplying it by potential density (sea_water_sigma_theta) in the file_def xml ?  </t>
  </si>
  <si>
    <t xml:space="preserve">msftyrho</t>
  </si>
  <si>
    <t xml:space="preserve">Not available in NEMO-OPA before CMIP6 starts. NEMO-OPA - I guess it's the same as above only rotated in case y does not align exactly with north-south direction.</t>
  </si>
  <si>
    <t xml:space="preserve">msftmzmpa</t>
  </si>
  <si>
    <t xml:space="preserve">Not available in NEMO-OPA before CMIP6 starts.</t>
  </si>
  <si>
    <t xml:space="preserve">msftmrhompa</t>
  </si>
  <si>
    <t xml:space="preserve">msftyzmpa</t>
  </si>
  <si>
    <t xml:space="preserve">msftyrhompa</t>
  </si>
  <si>
    <t xml:space="preserve">msftmzsmpa</t>
  </si>
  <si>
    <t xml:space="preserve">msftyzsmpa</t>
  </si>
  <si>
    <t xml:space="preserve">hfbasinpmdiff</t>
  </si>
  <si>
    <t xml:space="preserve">hfbasinpsmadv</t>
  </si>
  <si>
    <t xml:space="preserve">hfbasinpadv</t>
  </si>
  <si>
    <t xml:space="preserve">sfriver</t>
  </si>
  <si>
    <t xml:space="preserve">Not available in NEMO-OPA, i.e. it makes no sence to make it availble because it is zero. It looks like it is assumed zero in NEMO, not 100% sure though.</t>
  </si>
  <si>
    <t xml:space="preserve">hfsifrazil</t>
  </si>
  <si>
    <t xml:space="preserve">Not available in NEMO-LIM, not in NEMO anywhere</t>
  </si>
  <si>
    <t xml:space="preserve">hfsifrazil2d</t>
  </si>
  <si>
    <t xml:space="preserve">tauucorr</t>
  </si>
  <si>
    <t xml:space="preserve">tauvcorr</t>
  </si>
  <si>
    <t xml:space="preserve">Omon</t>
  </si>
  <si>
    <t xml:space="preserve">mfo</t>
  </si>
  <si>
    <t xml:space="preserve">Not available in NEMO-OPA. </t>
  </si>
  <si>
    <t xml:space="preserve">Torben</t>
  </si>
  <si>
    <t xml:space="preserve">ficeberg</t>
  </si>
  <si>
    <t xml:space="preserve">vsfpr</t>
  </si>
  <si>
    <t xml:space="preserve">vsfevap</t>
  </si>
  <si>
    <t xml:space="preserve">vsfriver</t>
  </si>
  <si>
    <t xml:space="preserve">vsf</t>
  </si>
  <si>
    <t xml:space="preserve">intparag</t>
  </si>
  <si>
    <t xml:space="preserve">epn100</t>
  </si>
  <si>
    <t xml:space="preserve">epp100</t>
  </si>
  <si>
    <t xml:space="preserve">intdoc</t>
  </si>
  <si>
    <t xml:space="preserve">frn</t>
  </si>
  <si>
    <t xml:space="preserve">frfe</t>
  </si>
  <si>
    <t xml:space="preserve">zsatcalc</t>
  </si>
  <si>
    <t xml:space="preserve">zsatarag</t>
  </si>
  <si>
    <t xml:space="preserve">phypico</t>
  </si>
  <si>
    <t xml:space="preserve">talknat</t>
  </si>
  <si>
    <t xml:space="preserve">Oclim</t>
  </si>
  <si>
    <t xml:space="preserve">difvtrbo</t>
  </si>
  <si>
    <t xml:space="preserve">tnpeot</t>
  </si>
  <si>
    <t xml:space="preserve">tnpeotb</t>
  </si>
  <si>
    <t xml:space="preserve">difvmbo</t>
  </si>
  <si>
    <t xml:space="preserve">difvmfdo</t>
  </si>
  <si>
    <t xml:space="preserve">chldiaz</t>
  </si>
  <si>
    <r>
      <rPr>
        <sz val="11"/>
        <color rgb="FF000000"/>
        <rFont val="Calibri"/>
        <family val="2"/>
        <charset val="1"/>
      </rPr>
      <t xml:space="preserve">Probably not in NEMO-PISCES (at least not found in the relevant xml files). </t>
    </r>
    <r>
      <rPr>
        <b val="true"/>
        <sz val="11"/>
        <rFont val="Cambria"/>
        <family val="0"/>
        <charset val="1"/>
      </rPr>
      <t xml:space="preserve">BSC check?</t>
    </r>
  </si>
  <si>
    <t xml:space="preserve">chlcalc</t>
  </si>
  <si>
    <t xml:space="preserve">chlpico</t>
  </si>
  <si>
    <t xml:space="preserve">pon</t>
  </si>
  <si>
    <t xml:space="preserve">pop</t>
  </si>
  <si>
    <t xml:space="preserve">phyn</t>
  </si>
  <si>
    <t xml:space="preserve">phyp</t>
  </si>
  <si>
    <t xml:space="preserve">dmso</t>
  </si>
  <si>
    <t xml:space="preserve">parag</t>
  </si>
  <si>
    <t xml:space="preserve">darag</t>
  </si>
  <si>
    <t xml:space="preserve">bddtdic</t>
  </si>
  <si>
    <t xml:space="preserve">bddtdin</t>
  </si>
  <si>
    <t xml:space="preserve">bddtdip</t>
  </si>
  <si>
    <t xml:space="preserve">bddtdife</t>
  </si>
  <si>
    <t xml:space="preserve">bddtdisi</t>
  </si>
  <si>
    <t xml:space="preserve">bddtalk</t>
  </si>
  <si>
    <t xml:space="preserve">fescav</t>
  </si>
  <si>
    <t xml:space="preserve">clcalipso</t>
  </si>
  <si>
    <t xml:space="preserve">COSP output, currently not available from IFS</t>
  </si>
  <si>
    <t xml:space="preserve">Klaus</t>
  </si>
  <si>
    <t xml:space="preserve">clisccp</t>
  </si>
  <si>
    <t xml:space="preserve">parasolRefl</t>
  </si>
  <si>
    <t xml:space="preserve">COSP output currently not available from IFS</t>
  </si>
  <si>
    <t xml:space="preserve">rsut4co2</t>
  </si>
  <si>
    <t xml:space="preserve">--why 4XCO2 label - data request error?</t>
  </si>
  <si>
    <t xml:space="preserve">rlut4co2</t>
  </si>
  <si>
    <t xml:space="preserve">rsutcs4co2</t>
  </si>
  <si>
    <t xml:space="preserve">rlutcs4co2</t>
  </si>
  <si>
    <t xml:space="preserve">rlu4co2</t>
  </si>
  <si>
    <t xml:space="preserve">rsu4co2</t>
  </si>
  <si>
    <t xml:space="preserve">rld4co2</t>
  </si>
  <si>
    <t xml:space="preserve">rsd4co2</t>
  </si>
  <si>
    <t xml:space="preserve">rlucs4co2</t>
  </si>
  <si>
    <t xml:space="preserve">rsucs4co2</t>
  </si>
  <si>
    <t xml:space="preserve">rldcs4co2</t>
  </si>
  <si>
    <t xml:space="preserve">rsdcs4co2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</si>
</sst>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2"/>
  <sheetViews>
    <sheetView showFormulas="false" showGridLines="true" showRowColHeaders="true" showZeros="true" rightToLeft="false" tabSelected="true" showOutlineSymbols="true" defaultGridColor="true" view="normal" topLeftCell="A420" colorId="64" zoomScale="100" zoomScaleNormal="100" zoomScalePageLayoutView="100" workbookViewId="0">
      <selection pane="topLeft" activeCell="D435" activeCellId="0" sqref="D435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71"/>
    <col collapsed="false" customWidth="true" hidden="false" outlineLevel="0" max="3" min="3" style="0" width="15.71"/>
    <col collapsed="false" customWidth="true" hidden="false" outlineLevel="0" max="4" min="4" style="0" width="55.7"/>
    <col collapsed="false" customWidth="true" hidden="false" outlineLevel="0" max="5" min="5" style="0" width="8.06"/>
    <col collapsed="false" customWidth="true" hidden="false" outlineLevel="0" max="6" min="6" style="0" width="97.95"/>
    <col collapsed="false" customWidth="true" hidden="false" outlineLevel="0" max="7" min="7" style="0" width="15.71"/>
    <col collapsed="false" customWidth="true" hidden="false" outlineLevel="0" max="8" min="8" style="0" width="90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tr">
        <f aca="false">HYPERLINK("http://clipc-services.ceda.ac.uk/dreq/u/13484743dd3369c69df93379e6dafbb5.html","web")</f>
        <v>web</v>
      </c>
      <c r="F3" s="0" t="s">
        <v>12</v>
      </c>
    </row>
    <row r="4" customFormat="false" ht="35.05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15</v>
      </c>
      <c r="E4" s="0" t="str">
        <f aca="false">HYPERLINK("http://clipc-services.ceda.ac.uk/dreq/u/6d790fe4caa7feff46a41ae7b3811e52.html","web")</f>
        <v>web</v>
      </c>
      <c r="F4" s="2" t="s">
        <v>16</v>
      </c>
    </row>
    <row r="5" s="3" customFormat="true" ht="13.8" hidden="false" customHeight="false" outlineLevel="0" collapsed="false">
      <c r="A5" s="3" t="s">
        <v>8</v>
      </c>
      <c r="B5" s="3" t="s">
        <v>9</v>
      </c>
      <c r="C5" s="3" t="s">
        <v>17</v>
      </c>
      <c r="D5" s="3" t="s">
        <v>18</v>
      </c>
      <c r="E5" s="3" t="str">
        <f aca="false">HYPERLINK("http://clipc-services.ceda.ac.uk/dreq/u/29fae9ea0f236a3eb144026e1bafde28.html","web")</f>
        <v>web</v>
      </c>
      <c r="F5" s="3" t="s">
        <v>19</v>
      </c>
      <c r="G5" s="3" t="s">
        <v>20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21</v>
      </c>
      <c r="D6" s="0" t="s">
        <v>22</v>
      </c>
      <c r="E6" s="0" t="str">
        <f aca="false">HYPERLINK("http://clipc-services.ceda.ac.uk/dreq/u/0062272a6a4176b8c32af87642b062c5.html","web")</f>
        <v>web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25</v>
      </c>
      <c r="D7" s="0" t="s">
        <v>26</v>
      </c>
      <c r="E7" s="0" t="str">
        <f aca="false">HYPERLINK("http://clipc-services.ceda.ac.uk/dreq/u/8de0f30b91b15720398fc10fd712a182.html","web")</f>
        <v>web</v>
      </c>
      <c r="F7" s="0" t="s">
        <v>19</v>
      </c>
      <c r="G7" s="0" t="s">
        <v>24</v>
      </c>
    </row>
    <row r="8" customFormat="false" ht="13.8" hidden="false" customHeight="false" outlineLevel="0" collapsed="false">
      <c r="A8" s="0" t="s">
        <v>8</v>
      </c>
      <c r="B8" s="0" t="s">
        <v>27</v>
      </c>
      <c r="C8" s="0" t="s">
        <v>28</v>
      </c>
      <c r="D8" s="0" t="s">
        <v>29</v>
      </c>
      <c r="E8" s="0" t="str">
        <f aca="false">HYPERLINK("http://clipc-services.ceda.ac.uk/dreq/u/942125e5a461fef57b1477b9a2bd5fa0.html","web")</f>
        <v>web</v>
      </c>
      <c r="F8" s="0" t="s">
        <v>30</v>
      </c>
      <c r="G8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25</v>
      </c>
      <c r="D10" s="0" t="s">
        <v>26</v>
      </c>
      <c r="E10" s="0" t="n">
        <v>0</v>
      </c>
      <c r="F10" s="0" t="s">
        <v>19</v>
      </c>
      <c r="G10" s="0" t="s">
        <v>24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21</v>
      </c>
      <c r="D12" s="0" t="s">
        <v>22</v>
      </c>
      <c r="E12" s="0" t="n">
        <v>0</v>
      </c>
      <c r="F12" s="0" t="s">
        <v>23</v>
      </c>
      <c r="G12" s="0" t="s">
        <v>24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25</v>
      </c>
      <c r="D13" s="0" t="s">
        <v>26</v>
      </c>
      <c r="E13" s="0" t="n">
        <v>0</v>
      </c>
      <c r="F13" s="0" t="s">
        <v>19</v>
      </c>
      <c r="G13" s="0" t="s">
        <v>24</v>
      </c>
    </row>
    <row r="15" customFormat="false" ht="13.8" hidden="false" customHeight="false" outlineLevel="0" collapsed="false">
      <c r="A15" s="0" t="s">
        <v>36</v>
      </c>
      <c r="B15" s="0" t="s">
        <v>9</v>
      </c>
      <c r="C15" s="0" t="s">
        <v>37</v>
      </c>
      <c r="D15" s="0" t="s">
        <v>38</v>
      </c>
      <c r="E15" s="0" t="n">
        <v>0</v>
      </c>
      <c r="F15" s="0" t="s">
        <v>39</v>
      </c>
      <c r="G15" s="0" t="s">
        <v>40</v>
      </c>
    </row>
    <row r="17" customFormat="false" ht="13.8" hidden="false" customHeight="false" outlineLevel="0" collapsed="false">
      <c r="A17" s="0" t="s">
        <v>41</v>
      </c>
      <c r="B17" s="0" t="s">
        <v>9</v>
      </c>
      <c r="C17" s="0" t="s">
        <v>37</v>
      </c>
      <c r="D17" s="0" t="s">
        <v>38</v>
      </c>
      <c r="E17" s="0" t="n">
        <v>0</v>
      </c>
      <c r="F17" s="0" t="s">
        <v>39</v>
      </c>
      <c r="G17" s="0" t="s">
        <v>40</v>
      </c>
    </row>
    <row r="19" customFormat="false" ht="13.8" hidden="false" customHeight="false" outlineLevel="0" collapsed="false">
      <c r="A19" s="0" t="s">
        <v>42</v>
      </c>
      <c r="B19" s="0" t="s">
        <v>9</v>
      </c>
      <c r="C19" s="0" t="s">
        <v>21</v>
      </c>
      <c r="D19" s="0" t="s">
        <v>22</v>
      </c>
      <c r="E19" s="0" t="n">
        <v>0</v>
      </c>
      <c r="F19" s="0" t="s">
        <v>23</v>
      </c>
      <c r="G19" s="0" t="s">
        <v>24</v>
      </c>
    </row>
    <row r="21" customFormat="false" ht="13.8" hidden="false" customHeight="false" outlineLevel="0" collapsed="false">
      <c r="A21" s="0" t="s">
        <v>43</v>
      </c>
      <c r="B21" s="0" t="s">
        <v>9</v>
      </c>
      <c r="C21" s="0" t="s">
        <v>37</v>
      </c>
      <c r="D21" s="0" t="s">
        <v>38</v>
      </c>
      <c r="E21" s="0" t="n">
        <v>0</v>
      </c>
      <c r="F21" s="0" t="s">
        <v>39</v>
      </c>
      <c r="G21" s="0" t="s">
        <v>40</v>
      </c>
    </row>
    <row r="23" customFormat="false" ht="13.8" hidden="false" customHeight="false" outlineLevel="0" collapsed="false">
      <c r="C23" s="0" t="s">
        <v>44</v>
      </c>
      <c r="F23" s="0" t="s">
        <v>45</v>
      </c>
      <c r="G23" s="0" t="s">
        <v>24</v>
      </c>
    </row>
    <row r="24" customFormat="false" ht="13.8" hidden="false" customHeight="false" outlineLevel="0" collapsed="false">
      <c r="C24" s="0" t="s">
        <v>46</v>
      </c>
      <c r="F24" s="0" t="s">
        <v>45</v>
      </c>
      <c r="G24" s="0" t="s">
        <v>24</v>
      </c>
    </row>
    <row r="25" customFormat="false" ht="13.8" hidden="false" customHeight="false" outlineLevel="0" collapsed="false">
      <c r="C25" s="0" t="s">
        <v>47</v>
      </c>
      <c r="F25" s="0" t="s">
        <v>48</v>
      </c>
      <c r="G25" s="0" t="s">
        <v>24</v>
      </c>
    </row>
    <row r="26" customFormat="false" ht="13.8" hidden="false" customHeight="false" outlineLevel="0" collapsed="false">
      <c r="C26" s="0" t="s">
        <v>49</v>
      </c>
      <c r="F26" s="0" t="s">
        <v>45</v>
      </c>
      <c r="G26" s="0" t="s">
        <v>24</v>
      </c>
    </row>
    <row r="27" customFormat="false" ht="13.8" hidden="false" customHeight="false" outlineLevel="0" collapsed="false">
      <c r="C27" s="0" t="s">
        <v>50</v>
      </c>
      <c r="F27" s="0" t="s">
        <v>51</v>
      </c>
      <c r="G27" s="0" t="s">
        <v>52</v>
      </c>
    </row>
    <row r="28" customFormat="false" ht="13.8" hidden="false" customHeight="false" outlineLevel="0" collapsed="false">
      <c r="C28" s="0" t="s">
        <v>53</v>
      </c>
      <c r="F28" s="0" t="s">
        <v>54</v>
      </c>
      <c r="G28" s="0" t="s">
        <v>52</v>
      </c>
    </row>
    <row r="29" customFormat="false" ht="13.8" hidden="false" customHeight="false" outlineLevel="0" collapsed="false">
      <c r="C29" s="0" t="s">
        <v>55</v>
      </c>
      <c r="F29" s="0" t="s">
        <v>54</v>
      </c>
      <c r="G29" s="0" t="s">
        <v>52</v>
      </c>
    </row>
    <row r="30" customFormat="false" ht="13.8" hidden="false" customHeight="false" outlineLevel="0" collapsed="false">
      <c r="C30" s="0" t="s">
        <v>56</v>
      </c>
      <c r="F30" s="0" t="s">
        <v>45</v>
      </c>
      <c r="G30" s="0" t="s">
        <v>52</v>
      </c>
    </row>
    <row r="31" customFormat="false" ht="13.8" hidden="false" customHeight="false" outlineLevel="0" collapsed="false">
      <c r="C31" s="0" t="s">
        <v>57</v>
      </c>
      <c r="F31" s="0" t="s">
        <v>45</v>
      </c>
      <c r="G31" s="0" t="s">
        <v>52</v>
      </c>
    </row>
    <row r="32" customFormat="false" ht="13.8" hidden="false" customHeight="false" outlineLevel="0" collapsed="false">
      <c r="C32" s="0" t="s">
        <v>58</v>
      </c>
      <c r="F32" s="0" t="s">
        <v>45</v>
      </c>
      <c r="G32" s="0" t="s">
        <v>52</v>
      </c>
    </row>
    <row r="34" customFormat="false" ht="13.8" hidden="false" customHeight="false" outlineLevel="0" collapsed="false">
      <c r="A34" s="0" t="s">
        <v>59</v>
      </c>
      <c r="C34" s="0" t="s">
        <v>60</v>
      </c>
      <c r="F34" s="0" t="s">
        <v>61</v>
      </c>
      <c r="G34" s="0" t="s">
        <v>52</v>
      </c>
    </row>
    <row r="35" customFormat="false" ht="13.8" hidden="false" customHeight="false" outlineLevel="0" collapsed="false">
      <c r="A35" s="0" t="s">
        <v>59</v>
      </c>
      <c r="C35" s="0" t="s">
        <v>62</v>
      </c>
      <c r="F35" s="0" t="s">
        <v>61</v>
      </c>
      <c r="G35" s="0" t="s">
        <v>52</v>
      </c>
    </row>
    <row r="36" customFormat="false" ht="13.8" hidden="false" customHeight="false" outlineLevel="0" collapsed="false">
      <c r="A36" s="0" t="s">
        <v>59</v>
      </c>
      <c r="C36" s="0" t="s">
        <v>63</v>
      </c>
      <c r="F36" s="0" t="s">
        <v>61</v>
      </c>
      <c r="G36" s="0" t="s">
        <v>52</v>
      </c>
    </row>
    <row r="37" customFormat="false" ht="13.8" hidden="false" customHeight="false" outlineLevel="0" collapsed="false">
      <c r="A37" s="0" t="s">
        <v>59</v>
      </c>
      <c r="C37" s="0" t="s">
        <v>64</v>
      </c>
      <c r="F37" s="0" t="s">
        <v>61</v>
      </c>
      <c r="G37" s="0" t="s">
        <v>52</v>
      </c>
    </row>
    <row r="38" customFormat="false" ht="13.8" hidden="false" customHeight="false" outlineLevel="0" collapsed="false">
      <c r="A38" s="0" t="s">
        <v>59</v>
      </c>
      <c r="C38" s="0" t="s">
        <v>65</v>
      </c>
      <c r="F38" s="0" t="s">
        <v>61</v>
      </c>
      <c r="G38" s="0" t="s">
        <v>52</v>
      </c>
    </row>
    <row r="39" customFormat="false" ht="13.8" hidden="false" customHeight="false" outlineLevel="0" collapsed="false">
      <c r="A39" s="0" t="s">
        <v>59</v>
      </c>
      <c r="C39" s="0" t="s">
        <v>66</v>
      </c>
      <c r="F39" s="0" t="s">
        <v>61</v>
      </c>
      <c r="G39" s="0" t="s">
        <v>52</v>
      </c>
    </row>
    <row r="40" customFormat="false" ht="13.8" hidden="false" customHeight="false" outlineLevel="0" collapsed="false">
      <c r="A40" s="0" t="s">
        <v>59</v>
      </c>
      <c r="C40" s="0" t="s">
        <v>67</v>
      </c>
      <c r="F40" s="0" t="s">
        <v>61</v>
      </c>
      <c r="G40" s="0" t="s">
        <v>52</v>
      </c>
    </row>
    <row r="41" customFormat="false" ht="13.8" hidden="false" customHeight="false" outlineLevel="0" collapsed="false">
      <c r="A41" s="0" t="s">
        <v>59</v>
      </c>
      <c r="C41" s="0" t="s">
        <v>68</v>
      </c>
      <c r="F41" s="0" t="s">
        <v>61</v>
      </c>
      <c r="G41" s="0" t="s">
        <v>52</v>
      </c>
    </row>
    <row r="43" customFormat="false" ht="13.8" hidden="false" customHeight="false" outlineLevel="0" collapsed="false">
      <c r="A43" s="0" t="s">
        <v>59</v>
      </c>
      <c r="C43" s="0" t="s">
        <v>69</v>
      </c>
      <c r="F43" s="0" t="s">
        <v>70</v>
      </c>
      <c r="G43" s="0" t="s">
        <v>71</v>
      </c>
    </row>
    <row r="44" customFormat="false" ht="13.8" hidden="false" customHeight="false" outlineLevel="0" collapsed="false">
      <c r="A44" s="0" t="s">
        <v>59</v>
      </c>
      <c r="C44" s="0" t="s">
        <v>72</v>
      </c>
      <c r="F44" s="0" t="s">
        <v>73</v>
      </c>
      <c r="G44" s="0" t="s">
        <v>71</v>
      </c>
    </row>
    <row r="45" customFormat="false" ht="13.8" hidden="false" customHeight="false" outlineLevel="0" collapsed="false">
      <c r="A45" s="0" t="s">
        <v>59</v>
      </c>
      <c r="C45" s="0" t="s">
        <v>74</v>
      </c>
      <c r="F45" s="0" t="s">
        <v>75</v>
      </c>
      <c r="G45" s="0" t="s">
        <v>71</v>
      </c>
    </row>
    <row r="46" customFormat="false" ht="13.8" hidden="false" customHeight="false" outlineLevel="0" collapsed="false">
      <c r="A46" s="0" t="s">
        <v>59</v>
      </c>
      <c r="C46" s="0" t="s">
        <v>76</v>
      </c>
      <c r="F46" s="0" t="s">
        <v>77</v>
      </c>
      <c r="G46" s="0" t="s">
        <v>71</v>
      </c>
    </row>
    <row r="47" customFormat="false" ht="13.8" hidden="false" customHeight="false" outlineLevel="0" collapsed="false">
      <c r="A47" s="0" t="s">
        <v>59</v>
      </c>
      <c r="C47" s="0" t="s">
        <v>78</v>
      </c>
      <c r="F47" s="0" t="s">
        <v>45</v>
      </c>
      <c r="G47" s="0" t="s">
        <v>71</v>
      </c>
    </row>
    <row r="48" customFormat="false" ht="13.8" hidden="false" customHeight="false" outlineLevel="0" collapsed="false">
      <c r="A48" s="0" t="s">
        <v>59</v>
      </c>
      <c r="C48" s="0" t="s">
        <v>79</v>
      </c>
      <c r="F48" s="0" t="s">
        <v>80</v>
      </c>
      <c r="G48" s="0" t="s">
        <v>71</v>
      </c>
    </row>
    <row r="49" customFormat="false" ht="13.8" hidden="false" customHeight="false" outlineLevel="0" collapsed="false">
      <c r="A49" s="0" t="s">
        <v>59</v>
      </c>
      <c r="C49" s="0" t="s">
        <v>81</v>
      </c>
      <c r="F49" s="0" t="s">
        <v>45</v>
      </c>
      <c r="G49" s="0" t="s">
        <v>52</v>
      </c>
    </row>
    <row r="50" customFormat="false" ht="13.8" hidden="false" customHeight="false" outlineLevel="0" collapsed="false">
      <c r="A50" s="0" t="s">
        <v>59</v>
      </c>
      <c r="C50" s="0" t="s">
        <v>82</v>
      </c>
      <c r="F50" s="0" t="s">
        <v>45</v>
      </c>
      <c r="G50" s="0" t="s">
        <v>52</v>
      </c>
    </row>
    <row r="51" customFormat="false" ht="13.8" hidden="false" customHeight="false" outlineLevel="0" collapsed="false">
      <c r="A51" s="0" t="s">
        <v>59</v>
      </c>
      <c r="C51" s="0" t="s">
        <v>83</v>
      </c>
      <c r="F51" s="0" t="s">
        <v>45</v>
      </c>
      <c r="G51" s="0" t="s">
        <v>24</v>
      </c>
    </row>
    <row r="52" customFormat="false" ht="13.8" hidden="false" customHeight="false" outlineLevel="0" collapsed="false">
      <c r="A52" s="0" t="s">
        <v>59</v>
      </c>
      <c r="C52" s="0" t="s">
        <v>84</v>
      </c>
      <c r="F52" s="0" t="s">
        <v>85</v>
      </c>
      <c r="G52" s="0" t="s">
        <v>20</v>
      </c>
    </row>
    <row r="53" customFormat="false" ht="13.8" hidden="false" customHeight="false" outlineLevel="0" collapsed="false">
      <c r="A53" s="0" t="s">
        <v>59</v>
      </c>
      <c r="C53" s="0" t="s">
        <v>86</v>
      </c>
      <c r="F53" s="0" t="s">
        <v>87</v>
      </c>
      <c r="G53" s="0" t="s">
        <v>20</v>
      </c>
    </row>
    <row r="55" customFormat="false" ht="13.8" hidden="false" customHeight="false" outlineLevel="0" collapsed="false">
      <c r="A55" s="0" t="s">
        <v>88</v>
      </c>
      <c r="C55" s="0" t="s">
        <v>89</v>
      </c>
      <c r="F55" s="0" t="s">
        <v>90</v>
      </c>
      <c r="G55" s="0" t="s">
        <v>52</v>
      </c>
    </row>
    <row r="56" customFormat="false" ht="13.8" hidden="false" customHeight="false" outlineLevel="0" collapsed="false">
      <c r="A56" s="0" t="s">
        <v>88</v>
      </c>
      <c r="C56" s="0" t="s">
        <v>91</v>
      </c>
      <c r="F56" s="0" t="s">
        <v>92</v>
      </c>
      <c r="G56" s="0" t="s">
        <v>52</v>
      </c>
    </row>
    <row r="57" customFormat="false" ht="13.8" hidden="false" customHeight="false" outlineLevel="0" collapsed="false">
      <c r="A57" s="0" t="s">
        <v>88</v>
      </c>
      <c r="C57" s="0" t="s">
        <v>93</v>
      </c>
      <c r="F57" s="0" t="s">
        <v>94</v>
      </c>
      <c r="G57" s="0" t="s">
        <v>52</v>
      </c>
    </row>
    <row r="58" customFormat="false" ht="13.8" hidden="false" customHeight="false" outlineLevel="0" collapsed="false">
      <c r="A58" s="0" t="s">
        <v>88</v>
      </c>
      <c r="C58" s="0" t="s">
        <v>95</v>
      </c>
      <c r="F58" s="0" t="s">
        <v>94</v>
      </c>
      <c r="G58" s="0" t="s">
        <v>52</v>
      </c>
    </row>
    <row r="59" customFormat="false" ht="13.8" hidden="false" customHeight="false" outlineLevel="0" collapsed="false">
      <c r="A59" s="0" t="s">
        <v>88</v>
      </c>
      <c r="C59" s="0" t="s">
        <v>96</v>
      </c>
      <c r="F59" s="0" t="s">
        <v>94</v>
      </c>
      <c r="G59" s="0" t="s">
        <v>52</v>
      </c>
    </row>
    <row r="60" customFormat="false" ht="13.8" hidden="false" customHeight="false" outlineLevel="0" collapsed="false">
      <c r="A60" s="0" t="s">
        <v>88</v>
      </c>
      <c r="C60" s="0" t="s">
        <v>97</v>
      </c>
      <c r="F60" s="0" t="s">
        <v>94</v>
      </c>
      <c r="G60" s="0" t="s">
        <v>52</v>
      </c>
    </row>
    <row r="61" customFormat="false" ht="13.8" hidden="false" customHeight="false" outlineLevel="0" collapsed="false">
      <c r="A61" s="0" t="s">
        <v>88</v>
      </c>
      <c r="C61" s="0" t="s">
        <v>72</v>
      </c>
      <c r="F61" s="0" t="s">
        <v>73</v>
      </c>
      <c r="G61" s="0" t="s">
        <v>52</v>
      </c>
    </row>
    <row r="62" customFormat="false" ht="13.8" hidden="false" customHeight="false" outlineLevel="0" collapsed="false">
      <c r="A62" s="0" t="s">
        <v>88</v>
      </c>
      <c r="C62" s="0" t="s">
        <v>98</v>
      </c>
      <c r="F62" s="0" t="s">
        <v>45</v>
      </c>
      <c r="G62" s="0" t="s">
        <v>24</v>
      </c>
    </row>
    <row r="63" customFormat="false" ht="13.8" hidden="false" customHeight="false" outlineLevel="0" collapsed="false">
      <c r="A63" s="0" t="s">
        <v>88</v>
      </c>
      <c r="C63" s="0" t="s">
        <v>99</v>
      </c>
      <c r="F63" s="0" t="s">
        <v>45</v>
      </c>
      <c r="G63" s="0" t="s">
        <v>24</v>
      </c>
    </row>
    <row r="64" customFormat="false" ht="13.8" hidden="false" customHeight="false" outlineLevel="0" collapsed="false">
      <c r="A64" s="0" t="s">
        <v>88</v>
      </c>
      <c r="C64" s="0" t="s">
        <v>100</v>
      </c>
      <c r="F64" s="0" t="s">
        <v>45</v>
      </c>
      <c r="G64" s="0" t="s">
        <v>24</v>
      </c>
    </row>
    <row r="65" customFormat="false" ht="13.8" hidden="false" customHeight="false" outlineLevel="0" collapsed="false">
      <c r="A65" s="0" t="s">
        <v>88</v>
      </c>
      <c r="C65" s="0" t="s">
        <v>49</v>
      </c>
      <c r="F65" s="0" t="s">
        <v>45</v>
      </c>
      <c r="G65" s="0" t="s">
        <v>52</v>
      </c>
    </row>
    <row r="66" customFormat="false" ht="13.8" hidden="false" customHeight="false" outlineLevel="0" collapsed="false">
      <c r="A66" s="0" t="s">
        <v>88</v>
      </c>
      <c r="C66" s="0" t="s">
        <v>47</v>
      </c>
      <c r="F66" s="0" t="s">
        <v>45</v>
      </c>
      <c r="G66" s="0" t="s">
        <v>52</v>
      </c>
    </row>
    <row r="67" customFormat="false" ht="13.8" hidden="false" customHeight="false" outlineLevel="0" collapsed="false">
      <c r="A67" s="0" t="s">
        <v>88</v>
      </c>
      <c r="C67" s="0" t="s">
        <v>50</v>
      </c>
      <c r="F67" s="0" t="s">
        <v>45</v>
      </c>
      <c r="G67" s="0" t="s">
        <v>52</v>
      </c>
    </row>
    <row r="68" customFormat="false" ht="13.8" hidden="false" customHeight="false" outlineLevel="0" collapsed="false">
      <c r="A68" s="0" t="s">
        <v>88</v>
      </c>
      <c r="C68" s="0" t="s">
        <v>44</v>
      </c>
      <c r="F68" s="0" t="s">
        <v>45</v>
      </c>
      <c r="G68" s="0" t="s">
        <v>52</v>
      </c>
    </row>
    <row r="69" customFormat="false" ht="13.8" hidden="false" customHeight="false" outlineLevel="0" collapsed="false">
      <c r="A69" s="0" t="s">
        <v>88</v>
      </c>
      <c r="C69" s="0" t="s">
        <v>46</v>
      </c>
      <c r="F69" s="0" t="s">
        <v>45</v>
      </c>
      <c r="G69" s="0" t="s">
        <v>52</v>
      </c>
    </row>
    <row r="71" customFormat="false" ht="13.8" hidden="false" customHeight="false" outlineLevel="0" collapsed="false">
      <c r="A71" s="0" t="s">
        <v>101</v>
      </c>
      <c r="C71" s="0" t="s">
        <v>102</v>
      </c>
      <c r="F71" s="0" t="s">
        <v>45</v>
      </c>
      <c r="G71" s="0" t="s">
        <v>24</v>
      </c>
    </row>
    <row r="73" customFormat="false" ht="13.8" hidden="false" customHeight="false" outlineLevel="0" collapsed="false">
      <c r="A73" s="0" t="s">
        <v>103</v>
      </c>
      <c r="C73" s="0" t="s">
        <v>104</v>
      </c>
      <c r="F73" s="0" t="s">
        <v>105</v>
      </c>
      <c r="G73" s="0" t="s">
        <v>106</v>
      </c>
    </row>
    <row r="75" customFormat="false" ht="13.8" hidden="false" customHeight="false" outlineLevel="0" collapsed="false">
      <c r="A75" s="0" t="s">
        <v>107</v>
      </c>
      <c r="C75" s="0" t="s">
        <v>108</v>
      </c>
      <c r="F75" s="0" t="s">
        <v>109</v>
      </c>
      <c r="G75" s="0" t="s">
        <v>110</v>
      </c>
    </row>
    <row r="76" customFormat="false" ht="13.8" hidden="false" customHeight="false" outlineLevel="0" collapsed="false">
      <c r="A76" s="0" t="s">
        <v>107</v>
      </c>
      <c r="C76" s="0" t="s">
        <v>111</v>
      </c>
      <c r="F76" s="0" t="s">
        <v>45</v>
      </c>
      <c r="G76" s="0" t="s">
        <v>112</v>
      </c>
    </row>
    <row r="77" customFormat="false" ht="13.8" hidden="false" customHeight="false" outlineLevel="0" collapsed="false">
      <c r="A77" s="0" t="s">
        <v>107</v>
      </c>
      <c r="C77" s="0" t="s">
        <v>113</v>
      </c>
      <c r="F77" s="0" t="s">
        <v>114</v>
      </c>
      <c r="G77" s="0" t="s">
        <v>110</v>
      </c>
    </row>
    <row r="78" customFormat="false" ht="13.8" hidden="false" customHeight="false" outlineLevel="0" collapsed="false">
      <c r="A78" s="0" t="s">
        <v>107</v>
      </c>
      <c r="C78" s="0" t="s">
        <v>115</v>
      </c>
      <c r="F78" s="0" t="s">
        <v>116</v>
      </c>
      <c r="G78" s="0" t="s">
        <v>52</v>
      </c>
    </row>
    <row r="79" customFormat="false" ht="13.8" hidden="false" customHeight="false" outlineLevel="0" collapsed="false">
      <c r="A79" s="0" t="s">
        <v>107</v>
      </c>
      <c r="C79" s="0" t="s">
        <v>117</v>
      </c>
      <c r="F79" s="0" t="s">
        <v>116</v>
      </c>
      <c r="G79" s="0" t="s">
        <v>52</v>
      </c>
    </row>
    <row r="80" customFormat="false" ht="13.8" hidden="false" customHeight="false" outlineLevel="0" collapsed="false">
      <c r="A80" s="0" t="s">
        <v>107</v>
      </c>
      <c r="C80" s="0" t="s">
        <v>118</v>
      </c>
      <c r="F80" s="0" t="s">
        <v>119</v>
      </c>
      <c r="G80" s="0" t="s">
        <v>120</v>
      </c>
    </row>
    <row r="82" customFormat="false" ht="13.8" hidden="false" customHeight="false" outlineLevel="0" collapsed="false">
      <c r="A82" s="0" t="s">
        <v>121</v>
      </c>
      <c r="C82" s="0" t="s">
        <v>122</v>
      </c>
      <c r="F82" s="0" t="s">
        <v>123</v>
      </c>
      <c r="G82" s="0" t="s">
        <v>52</v>
      </c>
    </row>
    <row r="83" customFormat="false" ht="13.8" hidden="false" customHeight="false" outlineLevel="0" collapsed="false">
      <c r="A83" s="0" t="s">
        <v>121</v>
      </c>
      <c r="C83" s="0" t="s">
        <v>124</v>
      </c>
      <c r="F83" s="0" t="s">
        <v>123</v>
      </c>
      <c r="G83" s="0" t="s">
        <v>52</v>
      </c>
    </row>
    <row r="84" customFormat="false" ht="13.8" hidden="false" customHeight="false" outlineLevel="0" collapsed="false">
      <c r="A84" s="0" t="s">
        <v>121</v>
      </c>
      <c r="C84" s="0" t="s">
        <v>125</v>
      </c>
      <c r="F84" s="0" t="s">
        <v>123</v>
      </c>
      <c r="G84" s="0" t="s">
        <v>52</v>
      </c>
    </row>
    <row r="85" customFormat="false" ht="13.8" hidden="false" customHeight="false" outlineLevel="0" collapsed="false">
      <c r="A85" s="0" t="s">
        <v>121</v>
      </c>
      <c r="C85" s="0" t="s">
        <v>126</v>
      </c>
      <c r="F85" s="0" t="s">
        <v>123</v>
      </c>
      <c r="G85" s="0" t="s">
        <v>52</v>
      </c>
    </row>
    <row r="86" customFormat="false" ht="13.8" hidden="false" customHeight="false" outlineLevel="0" collapsed="false">
      <c r="A86" s="0" t="s">
        <v>121</v>
      </c>
      <c r="C86" s="0" t="s">
        <v>127</v>
      </c>
      <c r="F86" s="0" t="s">
        <v>123</v>
      </c>
      <c r="G86" s="0" t="s">
        <v>52</v>
      </c>
    </row>
    <row r="87" customFormat="false" ht="13.8" hidden="false" customHeight="false" outlineLevel="0" collapsed="false">
      <c r="A87" s="0" t="s">
        <v>121</v>
      </c>
      <c r="C87" s="0" t="s">
        <v>128</v>
      </c>
      <c r="F87" s="0" t="s">
        <v>123</v>
      </c>
      <c r="G87" s="0" t="s">
        <v>52</v>
      </c>
    </row>
    <row r="88" customFormat="false" ht="13.8" hidden="false" customHeight="false" outlineLevel="0" collapsed="false">
      <c r="A88" s="0" t="s">
        <v>121</v>
      </c>
      <c r="C88" s="0" t="s">
        <v>129</v>
      </c>
      <c r="F88" s="0" t="s">
        <v>123</v>
      </c>
      <c r="G88" s="0" t="s">
        <v>52</v>
      </c>
    </row>
    <row r="89" customFormat="false" ht="13.8" hidden="false" customHeight="false" outlineLevel="0" collapsed="false">
      <c r="A89" s="0" t="s">
        <v>121</v>
      </c>
      <c r="C89" s="0" t="s">
        <v>130</v>
      </c>
      <c r="F89" s="0" t="s">
        <v>123</v>
      </c>
      <c r="G89" s="0" t="s">
        <v>52</v>
      </c>
    </row>
    <row r="90" customFormat="false" ht="13.8" hidden="false" customHeight="false" outlineLevel="0" collapsed="false">
      <c r="A90" s="0" t="s">
        <v>121</v>
      </c>
      <c r="C90" s="0" t="s">
        <v>131</v>
      </c>
      <c r="F90" s="0" t="s">
        <v>123</v>
      </c>
      <c r="G90" s="0" t="s">
        <v>52</v>
      </c>
    </row>
    <row r="91" customFormat="false" ht="13.8" hidden="false" customHeight="false" outlineLevel="0" collapsed="false">
      <c r="A91" s="0" t="s">
        <v>121</v>
      </c>
      <c r="C91" s="0" t="s">
        <v>132</v>
      </c>
      <c r="F91" s="0" t="s">
        <v>123</v>
      </c>
      <c r="G91" s="0" t="s">
        <v>52</v>
      </c>
    </row>
    <row r="92" customFormat="false" ht="13.8" hidden="false" customHeight="false" outlineLevel="0" collapsed="false">
      <c r="A92" s="0" t="s">
        <v>121</v>
      </c>
      <c r="C92" s="0" t="s">
        <v>133</v>
      </c>
      <c r="F92" s="0" t="s">
        <v>123</v>
      </c>
      <c r="G92" s="0" t="s">
        <v>52</v>
      </c>
    </row>
    <row r="93" customFormat="false" ht="13.8" hidden="false" customHeight="false" outlineLevel="0" collapsed="false">
      <c r="A93" s="0" t="s">
        <v>121</v>
      </c>
      <c r="C93" s="0" t="s">
        <v>134</v>
      </c>
      <c r="F93" s="0" t="s">
        <v>123</v>
      </c>
      <c r="G93" s="0" t="s">
        <v>52</v>
      </c>
    </row>
    <row r="94" customFormat="false" ht="13.8" hidden="false" customHeight="false" outlineLevel="0" collapsed="false">
      <c r="A94" s="0" t="s">
        <v>121</v>
      </c>
      <c r="C94" s="0" t="s">
        <v>135</v>
      </c>
      <c r="F94" s="0" t="s">
        <v>136</v>
      </c>
      <c r="G94" s="0" t="s">
        <v>52</v>
      </c>
    </row>
    <row r="95" customFormat="false" ht="13.8" hidden="false" customHeight="false" outlineLevel="0" collapsed="false">
      <c r="A95" s="0" t="s">
        <v>121</v>
      </c>
      <c r="C95" s="0" t="s">
        <v>137</v>
      </c>
      <c r="F95" s="0" t="s">
        <v>136</v>
      </c>
      <c r="G95" s="0" t="s">
        <v>52</v>
      </c>
    </row>
    <row r="96" customFormat="false" ht="13.8" hidden="false" customHeight="false" outlineLevel="0" collapsed="false">
      <c r="A96" s="0" t="s">
        <v>121</v>
      </c>
      <c r="C96" s="0" t="s">
        <v>138</v>
      </c>
      <c r="F96" s="0" t="s">
        <v>123</v>
      </c>
      <c r="G96" s="0" t="s">
        <v>52</v>
      </c>
    </row>
    <row r="97" customFormat="false" ht="13.8" hidden="false" customHeight="false" outlineLevel="0" collapsed="false">
      <c r="A97" s="0" t="s">
        <v>121</v>
      </c>
      <c r="C97" s="0" t="s">
        <v>139</v>
      </c>
      <c r="F97" s="0" t="s">
        <v>123</v>
      </c>
      <c r="G97" s="0" t="s">
        <v>52</v>
      </c>
    </row>
    <row r="98" customFormat="false" ht="13.8" hidden="false" customHeight="false" outlineLevel="0" collapsed="false">
      <c r="A98" s="0" t="s">
        <v>121</v>
      </c>
      <c r="C98" s="0" t="s">
        <v>140</v>
      </c>
      <c r="F98" s="0" t="s">
        <v>123</v>
      </c>
      <c r="G98" s="0" t="s">
        <v>52</v>
      </c>
    </row>
    <row r="99" customFormat="false" ht="13.8" hidden="false" customHeight="false" outlineLevel="0" collapsed="false">
      <c r="A99" s="0" t="s">
        <v>121</v>
      </c>
      <c r="C99" s="0" t="s">
        <v>141</v>
      </c>
      <c r="F99" s="0" t="s">
        <v>123</v>
      </c>
      <c r="G99" s="0" t="s">
        <v>52</v>
      </c>
    </row>
    <row r="100" customFormat="false" ht="13.8" hidden="false" customHeight="false" outlineLevel="0" collapsed="false">
      <c r="A100" s="0" t="s">
        <v>121</v>
      </c>
      <c r="C100" s="0" t="s">
        <v>66</v>
      </c>
      <c r="F100" s="0" t="s">
        <v>136</v>
      </c>
      <c r="G100" s="0" t="s">
        <v>52</v>
      </c>
    </row>
    <row r="101" customFormat="false" ht="13.8" hidden="false" customHeight="false" outlineLevel="0" collapsed="false">
      <c r="A101" s="0" t="s">
        <v>121</v>
      </c>
      <c r="C101" s="0" t="s">
        <v>68</v>
      </c>
      <c r="F101" s="0" t="s">
        <v>136</v>
      </c>
      <c r="G101" s="0" t="s">
        <v>52</v>
      </c>
    </row>
    <row r="103" customFormat="false" ht="13.8" hidden="false" customHeight="false" outlineLevel="0" collapsed="false">
      <c r="A103" s="0" t="s">
        <v>142</v>
      </c>
      <c r="C103" s="0" t="s">
        <v>111</v>
      </c>
      <c r="F103" s="0" t="s">
        <v>45</v>
      </c>
      <c r="G103" s="0" t="s">
        <v>143</v>
      </c>
    </row>
    <row r="104" customFormat="false" ht="13.8" hidden="false" customHeight="false" outlineLevel="0" collapsed="false">
      <c r="A104" s="0" t="s">
        <v>142</v>
      </c>
      <c r="C104" s="0" t="s">
        <v>144</v>
      </c>
      <c r="F104" s="0" t="s">
        <v>145</v>
      </c>
      <c r="G104" s="0" t="s">
        <v>52</v>
      </c>
    </row>
    <row r="105" customFormat="false" ht="13.8" hidden="false" customHeight="false" outlineLevel="0" collapsed="false">
      <c r="A105" s="0" t="s">
        <v>142</v>
      </c>
      <c r="C105" s="0" t="s">
        <v>146</v>
      </c>
      <c r="F105" s="0" t="s">
        <v>147</v>
      </c>
      <c r="G105" s="0" t="s">
        <v>52</v>
      </c>
    </row>
    <row r="106" customFormat="false" ht="13.8" hidden="false" customHeight="false" outlineLevel="0" collapsed="false">
      <c r="A106" s="0" t="s">
        <v>142</v>
      </c>
      <c r="C106" s="0" t="s">
        <v>148</v>
      </c>
      <c r="F106" s="0" t="s">
        <v>149</v>
      </c>
      <c r="G106" s="0" t="s">
        <v>52</v>
      </c>
    </row>
    <row r="108" customFormat="false" ht="13.8" hidden="false" customHeight="false" outlineLevel="0" collapsed="false">
      <c r="A108" s="0" t="s">
        <v>150</v>
      </c>
      <c r="C108" s="0" t="s">
        <v>151</v>
      </c>
      <c r="F108" s="0" t="s">
        <v>152</v>
      </c>
      <c r="G108" s="0" t="s">
        <v>24</v>
      </c>
    </row>
    <row r="109" customFormat="false" ht="13.8" hidden="false" customHeight="false" outlineLevel="0" collapsed="false">
      <c r="A109" s="0" t="s">
        <v>36</v>
      </c>
      <c r="C109" s="0" t="s">
        <v>153</v>
      </c>
      <c r="F109" s="0" t="s">
        <v>45</v>
      </c>
      <c r="G109" s="0" t="s">
        <v>24</v>
      </c>
    </row>
    <row r="110" customFormat="false" ht="13.8" hidden="false" customHeight="false" outlineLevel="0" collapsed="false">
      <c r="A110" s="0" t="s">
        <v>36</v>
      </c>
      <c r="C110" s="0" t="s">
        <v>154</v>
      </c>
      <c r="F110" s="0" t="s">
        <v>155</v>
      </c>
      <c r="G110" s="0" t="s">
        <v>156</v>
      </c>
    </row>
    <row r="111" customFormat="false" ht="13.8" hidden="false" customHeight="false" outlineLevel="0" collapsed="false">
      <c r="A111" s="0" t="s">
        <v>36</v>
      </c>
      <c r="C111" s="0" t="s">
        <v>157</v>
      </c>
      <c r="F111" s="0" t="s">
        <v>155</v>
      </c>
      <c r="G111" s="0" t="s">
        <v>156</v>
      </c>
    </row>
    <row r="112" customFormat="false" ht="13.8" hidden="false" customHeight="false" outlineLevel="0" collapsed="false">
      <c r="A112" s="0" t="s">
        <v>36</v>
      </c>
      <c r="C112" s="0" t="s">
        <v>158</v>
      </c>
      <c r="F112" s="0" t="s">
        <v>155</v>
      </c>
      <c r="G112" s="0" t="s">
        <v>156</v>
      </c>
    </row>
    <row r="114" customFormat="false" ht="13.8" hidden="false" customHeight="false" outlineLevel="0" collapsed="false">
      <c r="A114" s="0" t="s">
        <v>159</v>
      </c>
      <c r="C114" s="0" t="s">
        <v>160</v>
      </c>
      <c r="F114" s="0" t="s">
        <v>161</v>
      </c>
      <c r="G114" s="0" t="s">
        <v>52</v>
      </c>
    </row>
    <row r="115" customFormat="false" ht="13.8" hidden="false" customHeight="false" outlineLevel="0" collapsed="false">
      <c r="A115" s="0" t="s">
        <v>159</v>
      </c>
      <c r="C115" s="0" t="s">
        <v>162</v>
      </c>
      <c r="F115" s="0" t="s">
        <v>149</v>
      </c>
      <c r="G115" s="0" t="s">
        <v>52</v>
      </c>
    </row>
    <row r="117" customFormat="false" ht="13.8" hidden="false" customHeight="false" outlineLevel="0" collapsed="false">
      <c r="A117" s="0" t="s">
        <v>163</v>
      </c>
      <c r="C117" s="0" t="s">
        <v>164</v>
      </c>
      <c r="F117" s="0" t="s">
        <v>165</v>
      </c>
      <c r="G117" s="0" t="s">
        <v>52</v>
      </c>
    </row>
    <row r="120" customFormat="false" ht="13.8" hidden="false" customHeight="false" outlineLevel="0" collapsed="false">
      <c r="A120" s="0" t="s">
        <v>41</v>
      </c>
      <c r="C120" s="0" t="s">
        <v>55</v>
      </c>
      <c r="F120" s="0" t="s">
        <v>166</v>
      </c>
      <c r="G120" s="0" t="s">
        <v>52</v>
      </c>
    </row>
    <row r="121" customFormat="false" ht="13.8" hidden="false" customHeight="false" outlineLevel="0" collapsed="false">
      <c r="A121" s="0" t="s">
        <v>41</v>
      </c>
      <c r="C121" s="0" t="s">
        <v>167</v>
      </c>
      <c r="F121" s="0" t="s">
        <v>45</v>
      </c>
      <c r="G121" s="0" t="s">
        <v>24</v>
      </c>
    </row>
    <row r="122" customFormat="false" ht="13.8" hidden="false" customHeight="false" outlineLevel="0" collapsed="false">
      <c r="A122" s="0" t="s">
        <v>41</v>
      </c>
      <c r="C122" s="0" t="s">
        <v>53</v>
      </c>
      <c r="F122" s="0" t="s">
        <v>166</v>
      </c>
      <c r="G122" s="0" t="s">
        <v>52</v>
      </c>
    </row>
    <row r="123" customFormat="false" ht="13.8" hidden="false" customHeight="false" outlineLevel="0" collapsed="false">
      <c r="A123" s="0" t="s">
        <v>41</v>
      </c>
      <c r="C123" s="0" t="s">
        <v>168</v>
      </c>
      <c r="F123" s="0" t="s">
        <v>169</v>
      </c>
      <c r="G123" s="0" t="s">
        <v>52</v>
      </c>
    </row>
    <row r="124" customFormat="false" ht="13.8" hidden="false" customHeight="false" outlineLevel="0" collapsed="false">
      <c r="A124" s="0" t="s">
        <v>41</v>
      </c>
      <c r="C124" s="0" t="s">
        <v>170</v>
      </c>
      <c r="F124" s="0" t="s">
        <v>161</v>
      </c>
      <c r="G124" s="0" t="s">
        <v>52</v>
      </c>
    </row>
    <row r="125" customFormat="false" ht="13.8" hidden="false" customHeight="false" outlineLevel="0" collapsed="false">
      <c r="A125" s="0" t="s">
        <v>41</v>
      </c>
      <c r="C125" s="0" t="s">
        <v>171</v>
      </c>
      <c r="F125" s="0" t="s">
        <v>161</v>
      </c>
      <c r="G125" s="0" t="s">
        <v>52</v>
      </c>
    </row>
    <row r="126" customFormat="false" ht="13.8" hidden="false" customHeight="false" outlineLevel="0" collapsed="false">
      <c r="A126" s="0" t="s">
        <v>41</v>
      </c>
      <c r="C126" s="0" t="s">
        <v>172</v>
      </c>
      <c r="F126" s="0" t="s">
        <v>161</v>
      </c>
      <c r="G126" s="0" t="s">
        <v>52</v>
      </c>
    </row>
    <row r="127" customFormat="false" ht="13.8" hidden="false" customHeight="false" outlineLevel="0" collapsed="false">
      <c r="A127" s="0" t="s">
        <v>41</v>
      </c>
      <c r="C127" s="0" t="s">
        <v>173</v>
      </c>
      <c r="F127" s="0" t="s">
        <v>161</v>
      </c>
      <c r="G127" s="0" t="s">
        <v>52</v>
      </c>
    </row>
    <row r="128" customFormat="false" ht="13.8" hidden="false" customHeight="false" outlineLevel="0" collapsed="false">
      <c r="A128" s="0" t="s">
        <v>41</v>
      </c>
      <c r="C128" s="0" t="s">
        <v>174</v>
      </c>
      <c r="F128" s="0" t="s">
        <v>161</v>
      </c>
      <c r="G128" s="0" t="s">
        <v>52</v>
      </c>
    </row>
    <row r="129" customFormat="false" ht="13.8" hidden="false" customHeight="false" outlineLevel="0" collapsed="false">
      <c r="A129" s="0" t="s">
        <v>41</v>
      </c>
      <c r="C129" s="0" t="s">
        <v>175</v>
      </c>
      <c r="F129" s="0" t="s">
        <v>161</v>
      </c>
      <c r="G129" s="0" t="s">
        <v>52</v>
      </c>
    </row>
    <row r="130" customFormat="false" ht="13.8" hidden="false" customHeight="false" outlineLevel="0" collapsed="false">
      <c r="A130" s="0" t="s">
        <v>41</v>
      </c>
      <c r="C130" s="0" t="s">
        <v>176</v>
      </c>
      <c r="F130" s="0" t="s">
        <v>161</v>
      </c>
      <c r="G130" s="0" t="s">
        <v>52</v>
      </c>
    </row>
    <row r="131" customFormat="false" ht="13.8" hidden="false" customHeight="false" outlineLevel="0" collapsed="false">
      <c r="A131" s="0" t="s">
        <v>41</v>
      </c>
      <c r="C131" s="0" t="s">
        <v>177</v>
      </c>
      <c r="F131" s="0" t="s">
        <v>161</v>
      </c>
      <c r="G131" s="0" t="s">
        <v>52</v>
      </c>
    </row>
    <row r="132" customFormat="false" ht="13.8" hidden="false" customHeight="false" outlineLevel="0" collapsed="false">
      <c r="A132" s="0" t="s">
        <v>41</v>
      </c>
      <c r="C132" s="0" t="s">
        <v>178</v>
      </c>
      <c r="F132" s="0" t="s">
        <v>161</v>
      </c>
      <c r="G132" s="0" t="s">
        <v>52</v>
      </c>
    </row>
    <row r="133" customFormat="false" ht="13.8" hidden="false" customHeight="false" outlineLevel="0" collapsed="false">
      <c r="A133" s="0" t="s">
        <v>41</v>
      </c>
      <c r="C133" s="0" t="s">
        <v>179</v>
      </c>
      <c r="F133" s="0" t="s">
        <v>180</v>
      </c>
      <c r="G133" s="0" t="s">
        <v>24</v>
      </c>
    </row>
    <row r="134" customFormat="false" ht="13.8" hidden="false" customHeight="false" outlineLevel="0" collapsed="false">
      <c r="A134" s="0" t="s">
        <v>41</v>
      </c>
      <c r="C134" s="0" t="s">
        <v>181</v>
      </c>
      <c r="F134" s="0" t="s">
        <v>182</v>
      </c>
      <c r="G134" s="0" t="s">
        <v>52</v>
      </c>
    </row>
    <row r="135" customFormat="false" ht="13.8" hidden="false" customHeight="false" outlineLevel="0" collapsed="false">
      <c r="A135" s="0" t="s">
        <v>41</v>
      </c>
      <c r="C135" s="0" t="s">
        <v>183</v>
      </c>
      <c r="F135" s="0" t="s">
        <v>184</v>
      </c>
      <c r="G135" s="0" t="s">
        <v>52</v>
      </c>
    </row>
    <row r="136" customFormat="false" ht="13.8" hidden="false" customHeight="false" outlineLevel="0" collapsed="false">
      <c r="A136" s="0" t="s">
        <v>41</v>
      </c>
      <c r="C136" s="0" t="s">
        <v>185</v>
      </c>
      <c r="F136" s="0" t="s">
        <v>184</v>
      </c>
      <c r="G136" s="0" t="s">
        <v>52</v>
      </c>
    </row>
    <row r="137" customFormat="false" ht="13.8" hidden="false" customHeight="false" outlineLevel="0" collapsed="false">
      <c r="A137" s="0" t="s">
        <v>41</v>
      </c>
      <c r="C137" s="0" t="s">
        <v>186</v>
      </c>
      <c r="F137" s="0" t="s">
        <v>184</v>
      </c>
      <c r="G137" s="0" t="s">
        <v>52</v>
      </c>
    </row>
    <row r="138" customFormat="false" ht="13.8" hidden="false" customHeight="false" outlineLevel="0" collapsed="false">
      <c r="A138" s="0" t="s">
        <v>41</v>
      </c>
      <c r="C138" s="0" t="s">
        <v>187</v>
      </c>
      <c r="F138" s="0" t="s">
        <v>184</v>
      </c>
      <c r="G138" s="0" t="s">
        <v>52</v>
      </c>
    </row>
    <row r="139" customFormat="false" ht="13.8" hidden="false" customHeight="false" outlineLevel="0" collapsed="false">
      <c r="A139" s="0" t="s">
        <v>41</v>
      </c>
      <c r="C139" s="0" t="s">
        <v>188</v>
      </c>
      <c r="F139" s="0" t="s">
        <v>184</v>
      </c>
      <c r="G139" s="0" t="s">
        <v>52</v>
      </c>
    </row>
    <row r="140" customFormat="false" ht="13.8" hidden="false" customHeight="false" outlineLevel="0" collapsed="false">
      <c r="A140" s="0" t="s">
        <v>41</v>
      </c>
      <c r="C140" s="0" t="s">
        <v>189</v>
      </c>
      <c r="F140" s="0" t="s">
        <v>184</v>
      </c>
      <c r="G140" s="0" t="s">
        <v>52</v>
      </c>
    </row>
    <row r="141" customFormat="false" ht="13.8" hidden="false" customHeight="false" outlineLevel="0" collapsed="false">
      <c r="A141" s="0" t="s">
        <v>41</v>
      </c>
      <c r="C141" s="0" t="s">
        <v>190</v>
      </c>
      <c r="F141" s="0" t="s">
        <v>184</v>
      </c>
      <c r="G141" s="0" t="s">
        <v>52</v>
      </c>
    </row>
    <row r="142" customFormat="false" ht="13.8" hidden="false" customHeight="false" outlineLevel="0" collapsed="false">
      <c r="A142" s="0" t="s">
        <v>41</v>
      </c>
      <c r="C142" s="0" t="s">
        <v>191</v>
      </c>
      <c r="F142" s="0" t="s">
        <v>184</v>
      </c>
      <c r="G142" s="0" t="s">
        <v>52</v>
      </c>
    </row>
    <row r="143" customFormat="false" ht="13.8" hidden="false" customHeight="false" outlineLevel="0" collapsed="false">
      <c r="A143" s="0" t="s">
        <v>41</v>
      </c>
      <c r="C143" s="0" t="s">
        <v>192</v>
      </c>
      <c r="F143" s="0" t="s">
        <v>184</v>
      </c>
      <c r="G143" s="0" t="s">
        <v>52</v>
      </c>
    </row>
    <row r="144" customFormat="false" ht="13.8" hidden="false" customHeight="false" outlineLevel="0" collapsed="false">
      <c r="A144" s="0" t="s">
        <v>41</v>
      </c>
      <c r="C144" s="0" t="s">
        <v>154</v>
      </c>
      <c r="F144" s="0" t="s">
        <v>155</v>
      </c>
      <c r="G144" s="0" t="s">
        <v>156</v>
      </c>
    </row>
    <row r="145" customFormat="false" ht="13.8" hidden="false" customHeight="false" outlineLevel="0" collapsed="false">
      <c r="A145" s="0" t="s">
        <v>41</v>
      </c>
      <c r="C145" s="0" t="s">
        <v>157</v>
      </c>
      <c r="F145" s="0" t="s">
        <v>155</v>
      </c>
      <c r="G145" s="0" t="s">
        <v>156</v>
      </c>
    </row>
    <row r="146" customFormat="false" ht="13.8" hidden="false" customHeight="false" outlineLevel="0" collapsed="false">
      <c r="A146" s="0" t="s">
        <v>41</v>
      </c>
      <c r="C146" s="0" t="s">
        <v>158</v>
      </c>
      <c r="F146" s="0" t="s">
        <v>155</v>
      </c>
      <c r="G146" s="0" t="s">
        <v>156</v>
      </c>
    </row>
    <row r="149" customFormat="false" ht="13.8" hidden="false" customHeight="false" outlineLevel="0" collapsed="false">
      <c r="A149" s="0" t="s">
        <v>193</v>
      </c>
      <c r="B149" s="0" t="s">
        <v>194</v>
      </c>
      <c r="C149" s="0" t="s">
        <v>195</v>
      </c>
      <c r="D149" s="0" t="s">
        <v>196</v>
      </c>
      <c r="E149" s="0" t="str">
        <f aca="false">HYPERLINK("http://clipc-services.ceda.ac.uk/dreq/u/c9a77f2a-c5f0-11e6-ac20-5404a60d96b5.html","web")</f>
        <v>web</v>
      </c>
      <c r="F149" s="0" t="s">
        <v>197</v>
      </c>
      <c r="G149" s="0" t="s">
        <v>31</v>
      </c>
    </row>
    <row r="151" customFormat="false" ht="13.8" hidden="false" customHeight="false" outlineLevel="0" collapsed="false">
      <c r="A151" s="0" t="s">
        <v>107</v>
      </c>
      <c r="B151" s="0" t="s">
        <v>198</v>
      </c>
      <c r="C151" s="0" t="s">
        <v>199</v>
      </c>
      <c r="D151" s="0" t="s">
        <v>200</v>
      </c>
      <c r="E151" s="0" t="str">
        <f aca="false">HYPERLINK("http://clipc-services.ceda.ac.uk/dreq/u/98114e26-b896-11e6-a189-5404a60d96b5.html","web")</f>
        <v>web</v>
      </c>
      <c r="F151" s="0" t="s">
        <v>197</v>
      </c>
      <c r="G151" s="0" t="s">
        <v>31</v>
      </c>
    </row>
    <row r="152" customFormat="false" ht="13.8" hidden="false" customHeight="false" outlineLevel="0" collapsed="false">
      <c r="A152" s="0" t="s">
        <v>107</v>
      </c>
      <c r="B152" s="0" t="s">
        <v>198</v>
      </c>
      <c r="C152" s="0" t="s">
        <v>201</v>
      </c>
      <c r="D152" s="0" t="s">
        <v>202</v>
      </c>
      <c r="E152" s="0" t="str">
        <f aca="false">HYPERLINK("http://clipc-services.ceda.ac.uk/dreq/u/e8d5bdfd24b275f0530646361967483d.html","web")</f>
        <v>web</v>
      </c>
      <c r="F152" s="0" t="s">
        <v>197</v>
      </c>
      <c r="G152" s="0" t="s">
        <v>31</v>
      </c>
    </row>
    <row r="153" customFormat="false" ht="13.8" hidden="false" customHeight="false" outlineLevel="0" collapsed="false">
      <c r="A153" s="0" t="s">
        <v>107</v>
      </c>
      <c r="B153" s="0" t="s">
        <v>198</v>
      </c>
      <c r="C153" s="0" t="s">
        <v>203</v>
      </c>
      <c r="D153" s="0" t="s">
        <v>204</v>
      </c>
      <c r="E153" s="0" t="str">
        <f aca="false">HYPERLINK("http://clipc-services.ceda.ac.uk/dreq/u/cfe4bddb7dbbfc57c19837e7f99d2dda.html","web")</f>
        <v>web</v>
      </c>
      <c r="F153" s="0" t="s">
        <v>197</v>
      </c>
      <c r="G153" s="0" t="s">
        <v>31</v>
      </c>
    </row>
    <row r="154" customFormat="false" ht="13.8" hidden="false" customHeight="false" outlineLevel="0" collapsed="false">
      <c r="A154" s="0" t="s">
        <v>107</v>
      </c>
      <c r="B154" s="0" t="s">
        <v>9</v>
      </c>
      <c r="C154" s="0" t="s">
        <v>205</v>
      </c>
      <c r="D154" s="0" t="s">
        <v>206</v>
      </c>
      <c r="E154" s="0" t="str">
        <f aca="false">HYPERLINK("http://clipc-services.ceda.ac.uk/dreq/u/4ffc1f50b844980dbbae006dbcfca869.html","web")</f>
        <v>web</v>
      </c>
      <c r="F154" s="0" t="s">
        <v>197</v>
      </c>
      <c r="G154" s="0" t="s">
        <v>31</v>
      </c>
    </row>
    <row r="155" customFormat="false" ht="13.8" hidden="false" customHeight="false" outlineLevel="0" collapsed="false">
      <c r="A155" s="0" t="s">
        <v>107</v>
      </c>
      <c r="B155" s="0" t="s">
        <v>9</v>
      </c>
      <c r="C155" s="0" t="s">
        <v>207</v>
      </c>
      <c r="D155" s="0" t="s">
        <v>208</v>
      </c>
      <c r="E155" s="0" t="str">
        <f aca="false">HYPERLINK("http://clipc-services.ceda.ac.uk/dreq/u/ea546e38aa8fc0e021f03e746e1adb10.html","web")</f>
        <v>web</v>
      </c>
      <c r="F155" s="0" t="s">
        <v>197</v>
      </c>
      <c r="G155" s="0" t="s">
        <v>31</v>
      </c>
    </row>
    <row r="156" customFormat="false" ht="13.8" hidden="false" customHeight="false" outlineLevel="0" collapsed="false">
      <c r="A156" s="0" t="s">
        <v>107</v>
      </c>
      <c r="B156" s="0" t="s">
        <v>9</v>
      </c>
      <c r="C156" s="0" t="s">
        <v>209</v>
      </c>
      <c r="D156" s="0" t="s">
        <v>210</v>
      </c>
      <c r="E156" s="0" t="str">
        <f aca="false">HYPERLINK("http://clipc-services.ceda.ac.uk/dreq/u/691673a210102ac652eed2b784dd2ab4.html","web")</f>
        <v>web</v>
      </c>
      <c r="F156" s="0" t="s">
        <v>197</v>
      </c>
      <c r="G156" s="0" t="s">
        <v>31</v>
      </c>
    </row>
    <row r="157" customFormat="false" ht="13.8" hidden="false" customHeight="false" outlineLevel="0" collapsed="false">
      <c r="A157" s="0" t="s">
        <v>107</v>
      </c>
      <c r="B157" s="0" t="s">
        <v>9</v>
      </c>
      <c r="C157" s="0" t="s">
        <v>211</v>
      </c>
      <c r="D157" s="0" t="s">
        <v>212</v>
      </c>
      <c r="E157" s="0" t="str">
        <f aca="false">HYPERLINK("http://clipc-services.ceda.ac.uk/dreq/u/a4e52f0f3833b395c09c73f1b6f3f748.html","web")</f>
        <v>web</v>
      </c>
      <c r="F157" s="0" t="s">
        <v>197</v>
      </c>
      <c r="G157" s="0" t="s">
        <v>31</v>
      </c>
    </row>
    <row r="158" customFormat="false" ht="13.8" hidden="false" customHeight="false" outlineLevel="0" collapsed="false">
      <c r="A158" s="0" t="s">
        <v>107</v>
      </c>
      <c r="B158" s="0" t="s">
        <v>198</v>
      </c>
      <c r="C158" s="0" t="s">
        <v>213</v>
      </c>
      <c r="D158" s="0" t="s">
        <v>214</v>
      </c>
      <c r="E158" s="0" t="str">
        <f aca="false">HYPERLINK("http://clipc-services.ceda.ac.uk/dreq/u/fe6bdb96-a41f-11e5-9025-ac72891c3257.html","web")</f>
        <v>web</v>
      </c>
      <c r="F158" s="0" t="s">
        <v>197</v>
      </c>
      <c r="G158" s="0" t="s">
        <v>31</v>
      </c>
    </row>
    <row r="159" customFormat="false" ht="13.8" hidden="false" customHeight="false" outlineLevel="0" collapsed="false">
      <c r="A159" s="0" t="s">
        <v>107</v>
      </c>
      <c r="B159" s="0" t="s">
        <v>198</v>
      </c>
      <c r="C159" s="0" t="s">
        <v>215</v>
      </c>
      <c r="D159" s="0" t="s">
        <v>216</v>
      </c>
      <c r="E159" s="0" t="str">
        <f aca="false">HYPERLINK("http://clipc-services.ceda.ac.uk/dreq/u/cc8f92a2635774d636748ec8007c4bab.html","web")</f>
        <v>web</v>
      </c>
      <c r="F159" s="0" t="s">
        <v>197</v>
      </c>
      <c r="G159" s="0" t="s">
        <v>31</v>
      </c>
    </row>
    <row r="160" customFormat="false" ht="13.8" hidden="false" customHeight="false" outlineLevel="0" collapsed="false">
      <c r="A160" s="0" t="s">
        <v>107</v>
      </c>
      <c r="B160" s="0" t="s">
        <v>198</v>
      </c>
      <c r="C160" s="0" t="s">
        <v>217</v>
      </c>
      <c r="D160" s="0" t="s">
        <v>218</v>
      </c>
      <c r="E160" s="0" t="str">
        <f aca="false">HYPERLINK("http://clipc-services.ceda.ac.uk/dreq/u/2b133ea2-1b42-11e6-a696-35cd2d8034df.html","web")</f>
        <v>web</v>
      </c>
      <c r="F160" s="0" t="s">
        <v>197</v>
      </c>
      <c r="G160" s="0" t="s">
        <v>31</v>
      </c>
    </row>
    <row r="161" customFormat="false" ht="13.8" hidden="false" customHeight="false" outlineLevel="0" collapsed="false">
      <c r="A161" s="0" t="s">
        <v>107</v>
      </c>
      <c r="B161" s="0" t="s">
        <v>198</v>
      </c>
      <c r="C161" s="0" t="s">
        <v>28</v>
      </c>
      <c r="D161" s="0" t="s">
        <v>219</v>
      </c>
      <c r="E161" s="0" t="str">
        <f aca="false">HYPERLINK("http://clipc-services.ceda.ac.uk/dreq/u/942125e5a461fef57b1477b9a2bd5fa0.html","web")</f>
        <v>web</v>
      </c>
      <c r="F161" s="0" t="s">
        <v>30</v>
      </c>
      <c r="G161" s="0" t="s">
        <v>31</v>
      </c>
    </row>
    <row r="162" customFormat="false" ht="13.8" hidden="false" customHeight="false" outlineLevel="0" collapsed="false">
      <c r="A162" s="0" t="s">
        <v>107</v>
      </c>
      <c r="B162" s="0" t="s">
        <v>198</v>
      </c>
      <c r="C162" s="0" t="s">
        <v>220</v>
      </c>
      <c r="D162" s="0" t="s">
        <v>221</v>
      </c>
      <c r="E162" s="0" t="str">
        <f aca="false">HYPERLINK("http://clipc-services.ceda.ac.uk/dreq/u/218a6b28-8995-11e6-b63d-5404a60d96b5.html","web")</f>
        <v>web</v>
      </c>
      <c r="F162" s="0" t="s">
        <v>222</v>
      </c>
      <c r="G162" s="0" t="s">
        <v>31</v>
      </c>
    </row>
    <row r="163" customFormat="false" ht="13.8" hidden="false" customHeight="false" outlineLevel="0" collapsed="false">
      <c r="A163" s="0" t="s">
        <v>107</v>
      </c>
      <c r="B163" s="0" t="s">
        <v>9</v>
      </c>
      <c r="C163" s="0" t="s">
        <v>223</v>
      </c>
      <c r="D163" s="0" t="s">
        <v>224</v>
      </c>
      <c r="E163" s="0" t="str">
        <f aca="false">HYPERLINK("http://clipc-services.ceda.ac.uk/dreq/u/a0c10a4b65d3b79db581a649058a08b1.html","web")</f>
        <v>web</v>
      </c>
      <c r="F163" s="0" t="s">
        <v>197</v>
      </c>
      <c r="G163" s="0" t="s">
        <v>31</v>
      </c>
    </row>
    <row r="164" customFormat="false" ht="13.8" hidden="false" customHeight="false" outlineLevel="0" collapsed="false">
      <c r="A164" s="0" t="s">
        <v>107</v>
      </c>
      <c r="B164" s="0" t="s">
        <v>198</v>
      </c>
      <c r="C164" s="0" t="s">
        <v>225</v>
      </c>
      <c r="D164" s="0" t="s">
        <v>226</v>
      </c>
      <c r="E164" s="0" t="str">
        <f aca="false">HYPERLINK("http://clipc-services.ceda.ac.uk/dreq/u/a2609abee6ecd5d535a48e29ae70e852.html","web")</f>
        <v>web</v>
      </c>
      <c r="F164" s="0" t="s">
        <v>197</v>
      </c>
      <c r="G164" s="0" t="s">
        <v>31</v>
      </c>
    </row>
    <row r="166" customFormat="false" ht="13.8" hidden="false" customHeight="false" outlineLevel="0" collapsed="false">
      <c r="A166" s="0" t="s">
        <v>159</v>
      </c>
      <c r="B166" s="0" t="s">
        <v>227</v>
      </c>
      <c r="C166" s="0" t="s">
        <v>228</v>
      </c>
      <c r="D166" s="0" t="s">
        <v>229</v>
      </c>
      <c r="E166" s="0" t="n">
        <v>0</v>
      </c>
      <c r="F166" s="0" t="s">
        <v>197</v>
      </c>
      <c r="G166" s="0" t="s">
        <v>31</v>
      </c>
    </row>
    <row r="167" customFormat="false" ht="13.8" hidden="false" customHeight="false" outlineLevel="0" collapsed="false">
      <c r="A167" s="0" t="s">
        <v>159</v>
      </c>
      <c r="B167" s="0" t="s">
        <v>227</v>
      </c>
      <c r="C167" s="0" t="s">
        <v>230</v>
      </c>
      <c r="D167" s="0" t="s">
        <v>231</v>
      </c>
      <c r="E167" s="0" t="n">
        <v>0</v>
      </c>
      <c r="F167" s="0" t="s">
        <v>197</v>
      </c>
      <c r="G167" s="0" t="s">
        <v>31</v>
      </c>
    </row>
    <row r="168" customFormat="false" ht="13.8" hidden="false" customHeight="false" outlineLevel="0" collapsed="false">
      <c r="A168" s="0" t="s">
        <v>159</v>
      </c>
      <c r="B168" s="0" t="s">
        <v>227</v>
      </c>
      <c r="C168" s="0" t="s">
        <v>215</v>
      </c>
      <c r="D168" s="0" t="s">
        <v>216</v>
      </c>
      <c r="E168" s="0" t="n">
        <v>0</v>
      </c>
      <c r="F168" s="0" t="s">
        <v>197</v>
      </c>
      <c r="G168" s="0" t="s">
        <v>31</v>
      </c>
    </row>
    <row r="169" customFormat="false" ht="13.8" hidden="false" customHeight="false" outlineLevel="0" collapsed="false">
      <c r="A169" s="0" t="s">
        <v>159</v>
      </c>
      <c r="B169" s="0" t="s">
        <v>227</v>
      </c>
      <c r="C169" s="0" t="s">
        <v>28</v>
      </c>
      <c r="D169" s="0" t="s">
        <v>219</v>
      </c>
      <c r="E169" s="0" t="n">
        <v>0</v>
      </c>
      <c r="F169" s="0" t="s">
        <v>30</v>
      </c>
      <c r="G169" s="0" t="s">
        <v>31</v>
      </c>
    </row>
    <row r="171" customFormat="false" ht="13.8" hidden="false" customHeight="false" outlineLevel="0" collapsed="false">
      <c r="A171" s="0" t="s">
        <v>121</v>
      </c>
      <c r="B171" s="0" t="s">
        <v>194</v>
      </c>
      <c r="C171" s="0" t="s">
        <v>28</v>
      </c>
      <c r="D171" s="0" t="s">
        <v>219</v>
      </c>
      <c r="E171" s="0" t="str">
        <f aca="false">HYPERLINK("http://clipc-services.ceda.ac.uk/dreq/u/942125e5a461fef57b1477b9a2bd5fa0.html","web")</f>
        <v>web</v>
      </c>
      <c r="F171" s="0" t="s">
        <v>30</v>
      </c>
      <c r="G171" s="0" t="s">
        <v>31</v>
      </c>
    </row>
    <row r="173" customFormat="false" ht="13.8" hidden="false" customHeight="false" outlineLevel="0" collapsed="false">
      <c r="A173" s="0" t="s">
        <v>103</v>
      </c>
      <c r="B173" s="0" t="s">
        <v>9</v>
      </c>
      <c r="C173" s="0" t="s">
        <v>232</v>
      </c>
      <c r="D173" s="0" t="s">
        <v>233</v>
      </c>
      <c r="E173" s="0" t="n">
        <v>0</v>
      </c>
      <c r="F173" s="0" t="s">
        <v>234</v>
      </c>
      <c r="G173" s="0" t="s">
        <v>235</v>
      </c>
    </row>
    <row r="177" customFormat="false" ht="13.8" hidden="false" customHeight="false" outlineLevel="0" collapsed="false">
      <c r="C177" s="0" t="s">
        <v>236</v>
      </c>
      <c r="F177" s="0" t="s">
        <v>237</v>
      </c>
      <c r="G177" s="0" t="s">
        <v>238</v>
      </c>
    </row>
    <row r="178" customFormat="false" ht="13.8" hidden="false" customHeight="false" outlineLevel="0" collapsed="false">
      <c r="C178" s="0" t="s">
        <v>239</v>
      </c>
      <c r="F178" s="0" t="s">
        <v>240</v>
      </c>
      <c r="G178" s="0" t="s">
        <v>238</v>
      </c>
    </row>
    <row r="179" customFormat="false" ht="13.8" hidden="false" customHeight="false" outlineLevel="0" collapsed="false">
      <c r="C179" s="0" t="s">
        <v>241</v>
      </c>
      <c r="F179" s="0" t="s">
        <v>242</v>
      </c>
      <c r="G179" s="0" t="s">
        <v>238</v>
      </c>
    </row>
    <row r="181" customFormat="false" ht="13.8" hidden="false" customHeight="false" outlineLevel="0" collapsed="false">
      <c r="C181" s="0" t="s">
        <v>243</v>
      </c>
      <c r="F181" s="0" t="s">
        <v>244</v>
      </c>
      <c r="G181" s="0" t="s">
        <v>238</v>
      </c>
    </row>
    <row r="183" customFormat="false" ht="13.8" hidden="false" customHeight="false" outlineLevel="0" collapsed="false">
      <c r="C183" s="0" t="s">
        <v>245</v>
      </c>
      <c r="F183" s="0" t="s">
        <v>246</v>
      </c>
      <c r="G183" s="0" t="s">
        <v>238</v>
      </c>
    </row>
    <row r="185" customFormat="false" ht="13.8" hidden="false" customHeight="false" outlineLevel="0" collapsed="false">
      <c r="C185" s="0" t="s">
        <v>247</v>
      </c>
      <c r="G185" s="0" t="s">
        <v>238</v>
      </c>
    </row>
    <row r="186" customFormat="false" ht="13.8" hidden="false" customHeight="false" outlineLevel="0" collapsed="false">
      <c r="C186" s="0" t="s">
        <v>248</v>
      </c>
      <c r="F186" s="0" t="s">
        <v>249</v>
      </c>
      <c r="G186" s="0" t="s">
        <v>238</v>
      </c>
    </row>
    <row r="187" customFormat="false" ht="13.8" hidden="false" customHeight="false" outlineLevel="0" collapsed="false">
      <c r="C187" s="0" t="s">
        <v>250</v>
      </c>
      <c r="F187" s="0" t="s">
        <v>249</v>
      </c>
      <c r="G187" s="0" t="s">
        <v>238</v>
      </c>
    </row>
    <row r="188" customFormat="false" ht="13.8" hidden="false" customHeight="false" outlineLevel="0" collapsed="false">
      <c r="C188" s="0" t="s">
        <v>251</v>
      </c>
      <c r="F188" s="0" t="s">
        <v>252</v>
      </c>
      <c r="G188" s="0" t="s">
        <v>238</v>
      </c>
    </row>
    <row r="189" customFormat="false" ht="13.8" hidden="false" customHeight="false" outlineLevel="0" collapsed="false">
      <c r="C189" s="0" t="s">
        <v>253</v>
      </c>
      <c r="F189" s="0" t="s">
        <v>252</v>
      </c>
      <c r="G189" s="0" t="s">
        <v>238</v>
      </c>
    </row>
    <row r="190" customFormat="false" ht="13.8" hidden="false" customHeight="false" outlineLevel="0" collapsed="false">
      <c r="C190" s="0" t="s">
        <v>254</v>
      </c>
      <c r="F190" s="0" t="s">
        <v>252</v>
      </c>
      <c r="G190" s="0" t="s">
        <v>238</v>
      </c>
    </row>
    <row r="191" customFormat="false" ht="13.8" hidden="false" customHeight="false" outlineLevel="0" collapsed="false">
      <c r="C191" s="0" t="s">
        <v>255</v>
      </c>
      <c r="F191" s="0" t="s">
        <v>252</v>
      </c>
      <c r="G191" s="0" t="s">
        <v>238</v>
      </c>
    </row>
    <row r="192" customFormat="false" ht="13.8" hidden="false" customHeight="false" outlineLevel="0" collapsed="false">
      <c r="C192" s="0" t="s">
        <v>256</v>
      </c>
      <c r="F192" s="0" t="s">
        <v>252</v>
      </c>
      <c r="G192" s="0" t="s">
        <v>238</v>
      </c>
    </row>
    <row r="193" customFormat="false" ht="13.8" hidden="false" customHeight="false" outlineLevel="0" collapsed="false">
      <c r="C193" s="0" t="s">
        <v>257</v>
      </c>
      <c r="F193" s="0" t="s">
        <v>252</v>
      </c>
      <c r="G193" s="0" t="s">
        <v>238</v>
      </c>
    </row>
    <row r="194" customFormat="false" ht="13.8" hidden="false" customHeight="false" outlineLevel="0" collapsed="false">
      <c r="C194" s="0" t="s">
        <v>258</v>
      </c>
      <c r="F194" s="0" t="s">
        <v>252</v>
      </c>
      <c r="G194" s="0" t="s">
        <v>238</v>
      </c>
    </row>
    <row r="195" customFormat="false" ht="13.8" hidden="false" customHeight="false" outlineLevel="0" collapsed="false">
      <c r="C195" s="0" t="s">
        <v>259</v>
      </c>
      <c r="F195" s="0" t="s">
        <v>252</v>
      </c>
      <c r="G195" s="0" t="s">
        <v>238</v>
      </c>
    </row>
    <row r="196" customFormat="false" ht="13.8" hidden="false" customHeight="false" outlineLevel="0" collapsed="false">
      <c r="C196" s="0" t="s">
        <v>260</v>
      </c>
      <c r="F196" s="0" t="s">
        <v>252</v>
      </c>
      <c r="G196" s="0" t="s">
        <v>238</v>
      </c>
    </row>
    <row r="197" customFormat="false" ht="13.8" hidden="false" customHeight="false" outlineLevel="0" collapsed="false">
      <c r="C197" s="0" t="s">
        <v>261</v>
      </c>
      <c r="F197" s="0" t="s">
        <v>252</v>
      </c>
      <c r="G197" s="0" t="s">
        <v>238</v>
      </c>
    </row>
    <row r="198" customFormat="false" ht="13.8" hidden="false" customHeight="false" outlineLevel="0" collapsed="false">
      <c r="C198" s="0" t="s">
        <v>262</v>
      </c>
      <c r="F198" s="0" t="s">
        <v>244</v>
      </c>
      <c r="G198" s="0" t="s">
        <v>238</v>
      </c>
    </row>
    <row r="199" customFormat="false" ht="13.8" hidden="false" customHeight="false" outlineLevel="0" collapsed="false">
      <c r="C199" s="0" t="s">
        <v>243</v>
      </c>
      <c r="F199" s="0" t="s">
        <v>244</v>
      </c>
      <c r="G199" s="0" t="s">
        <v>238</v>
      </c>
    </row>
    <row r="200" customFormat="false" ht="13.8" hidden="false" customHeight="false" outlineLevel="0" collapsed="false">
      <c r="C200" s="0" t="s">
        <v>263</v>
      </c>
      <c r="F200" s="0" t="s">
        <v>264</v>
      </c>
      <c r="G200" s="0" t="s">
        <v>238</v>
      </c>
    </row>
    <row r="201" customFormat="false" ht="13.8" hidden="false" customHeight="false" outlineLevel="0" collapsed="false">
      <c r="C201" s="0" t="s">
        <v>265</v>
      </c>
      <c r="F201" s="0" t="s">
        <v>266</v>
      </c>
      <c r="G201" s="0" t="s">
        <v>238</v>
      </c>
    </row>
    <row r="202" customFormat="false" ht="13.8" hidden="false" customHeight="false" outlineLevel="0" collapsed="false">
      <c r="C202" s="0" t="s">
        <v>267</v>
      </c>
      <c r="F202" s="0" t="s">
        <v>268</v>
      </c>
      <c r="G202" s="0" t="s">
        <v>238</v>
      </c>
    </row>
    <row r="203" customFormat="false" ht="13.8" hidden="false" customHeight="false" outlineLevel="0" collapsed="false">
      <c r="C203" s="0" t="s">
        <v>269</v>
      </c>
      <c r="F203" s="0" t="s">
        <v>270</v>
      </c>
      <c r="G203" s="0" t="s">
        <v>238</v>
      </c>
    </row>
    <row r="204" customFormat="false" ht="13.8" hidden="false" customHeight="false" outlineLevel="0" collapsed="false">
      <c r="C204" s="0" t="s">
        <v>271</v>
      </c>
      <c r="F204" s="0" t="s">
        <v>270</v>
      </c>
      <c r="G204" s="0" t="s">
        <v>238</v>
      </c>
    </row>
    <row r="205" customFormat="false" ht="13.8" hidden="false" customHeight="false" outlineLevel="0" collapsed="false">
      <c r="C205" s="0" t="s">
        <v>272</v>
      </c>
      <c r="F205" s="0" t="s">
        <v>270</v>
      </c>
      <c r="G205" s="0" t="s">
        <v>238</v>
      </c>
    </row>
    <row r="206" customFormat="false" ht="13.8" hidden="false" customHeight="false" outlineLevel="0" collapsed="false">
      <c r="C206" s="0" t="s">
        <v>273</v>
      </c>
      <c r="F206" s="0" t="s">
        <v>270</v>
      </c>
      <c r="G206" s="0" t="s">
        <v>238</v>
      </c>
    </row>
    <row r="207" customFormat="false" ht="13.8" hidden="false" customHeight="false" outlineLevel="0" collapsed="false">
      <c r="C207" s="0" t="s">
        <v>274</v>
      </c>
      <c r="F207" s="0" t="s">
        <v>270</v>
      </c>
      <c r="G207" s="0" t="s">
        <v>238</v>
      </c>
    </row>
    <row r="208" customFormat="false" ht="13.8" hidden="false" customHeight="false" outlineLevel="0" collapsed="false">
      <c r="C208" s="0" t="s">
        <v>275</v>
      </c>
      <c r="F208" s="0" t="s">
        <v>270</v>
      </c>
      <c r="G208" s="0" t="s">
        <v>238</v>
      </c>
    </row>
    <row r="209" customFormat="false" ht="13.8" hidden="false" customHeight="false" outlineLevel="0" collapsed="false">
      <c r="C209" s="0" t="s">
        <v>276</v>
      </c>
      <c r="F209" s="0" t="s">
        <v>270</v>
      </c>
      <c r="G209" s="0" t="s">
        <v>238</v>
      </c>
    </row>
    <row r="210" customFormat="false" ht="13.8" hidden="false" customHeight="false" outlineLevel="0" collapsed="false">
      <c r="C210" s="0" t="s">
        <v>277</v>
      </c>
      <c r="F210" s="0" t="s">
        <v>270</v>
      </c>
      <c r="G210" s="0" t="s">
        <v>238</v>
      </c>
    </row>
    <row r="211" customFormat="false" ht="13.8" hidden="false" customHeight="false" outlineLevel="0" collapsed="false">
      <c r="C211" s="0" t="s">
        <v>278</v>
      </c>
      <c r="F211" s="0" t="s">
        <v>270</v>
      </c>
      <c r="G211" s="0" t="s">
        <v>238</v>
      </c>
    </row>
    <row r="212" customFormat="false" ht="13.8" hidden="false" customHeight="false" outlineLevel="0" collapsed="false">
      <c r="C212" s="0" t="s">
        <v>279</v>
      </c>
      <c r="F212" s="0" t="s">
        <v>249</v>
      </c>
      <c r="G212" s="0" t="s">
        <v>238</v>
      </c>
    </row>
    <row r="213" customFormat="false" ht="13.8" hidden="false" customHeight="false" outlineLevel="0" collapsed="false">
      <c r="C213" s="0" t="s">
        <v>280</v>
      </c>
      <c r="F213" s="0" t="s">
        <v>281</v>
      </c>
      <c r="G213" s="0" t="s">
        <v>238</v>
      </c>
    </row>
    <row r="214" customFormat="false" ht="13.8" hidden="false" customHeight="false" outlineLevel="0" collapsed="false">
      <c r="C214" s="0" t="s">
        <v>282</v>
      </c>
      <c r="F214" s="0" t="s">
        <v>281</v>
      </c>
      <c r="G214" s="0" t="s">
        <v>238</v>
      </c>
    </row>
    <row r="215" customFormat="false" ht="13.8" hidden="false" customHeight="false" outlineLevel="0" collapsed="false">
      <c r="C215" s="0" t="s">
        <v>283</v>
      </c>
      <c r="F215" s="0" t="s">
        <v>281</v>
      </c>
      <c r="G215" s="0" t="s">
        <v>238</v>
      </c>
    </row>
    <row r="216" customFormat="false" ht="13.8" hidden="false" customHeight="false" outlineLevel="0" collapsed="false">
      <c r="C216" s="0" t="s">
        <v>284</v>
      </c>
      <c r="F216" s="0" t="s">
        <v>281</v>
      </c>
      <c r="G216" s="0" t="s">
        <v>238</v>
      </c>
    </row>
    <row r="217" customFormat="false" ht="13.8" hidden="false" customHeight="false" outlineLevel="0" collapsed="false">
      <c r="C217" s="0" t="s">
        <v>285</v>
      </c>
      <c r="F217" s="0" t="s">
        <v>281</v>
      </c>
      <c r="G217" s="0" t="s">
        <v>238</v>
      </c>
    </row>
    <row r="218" customFormat="false" ht="13.8" hidden="false" customHeight="false" outlineLevel="0" collapsed="false">
      <c r="C218" s="0" t="s">
        <v>286</v>
      </c>
      <c r="F218" s="0" t="s">
        <v>281</v>
      </c>
      <c r="G218" s="0" t="s">
        <v>238</v>
      </c>
    </row>
    <row r="219" customFormat="false" ht="13.8" hidden="false" customHeight="false" outlineLevel="0" collapsed="false">
      <c r="C219" s="0" t="s">
        <v>287</v>
      </c>
      <c r="F219" s="0" t="s">
        <v>288</v>
      </c>
      <c r="G219" s="0" t="s">
        <v>238</v>
      </c>
    </row>
    <row r="220" customFormat="false" ht="13.8" hidden="false" customHeight="false" outlineLevel="0" collapsed="false">
      <c r="C220" s="0" t="s">
        <v>289</v>
      </c>
      <c r="F220" s="0" t="s">
        <v>288</v>
      </c>
      <c r="G220" s="0" t="s">
        <v>238</v>
      </c>
    </row>
    <row r="221" customFormat="false" ht="13.8" hidden="false" customHeight="false" outlineLevel="0" collapsed="false">
      <c r="C221" s="0" t="s">
        <v>290</v>
      </c>
      <c r="F221" s="0" t="s">
        <v>291</v>
      </c>
      <c r="G221" s="0" t="s">
        <v>238</v>
      </c>
    </row>
    <row r="222" customFormat="false" ht="13.8" hidden="false" customHeight="false" outlineLevel="0" collapsed="false">
      <c r="C222" s="0" t="s">
        <v>292</v>
      </c>
      <c r="F222" s="0" t="s">
        <v>291</v>
      </c>
      <c r="G222" s="0" t="s">
        <v>238</v>
      </c>
    </row>
    <row r="223" customFormat="false" ht="13.8" hidden="false" customHeight="false" outlineLevel="0" collapsed="false">
      <c r="C223" s="0" t="s">
        <v>293</v>
      </c>
      <c r="F223" s="0" t="s">
        <v>291</v>
      </c>
      <c r="G223" s="0" t="s">
        <v>238</v>
      </c>
    </row>
    <row r="224" customFormat="false" ht="13.8" hidden="false" customHeight="false" outlineLevel="0" collapsed="false">
      <c r="C224" s="0" t="s">
        <v>294</v>
      </c>
      <c r="F224" s="0" t="s">
        <v>295</v>
      </c>
      <c r="G224" s="0" t="s">
        <v>238</v>
      </c>
    </row>
    <row r="225" customFormat="false" ht="13.8" hidden="false" customHeight="false" outlineLevel="0" collapsed="false">
      <c r="C225" s="0" t="s">
        <v>296</v>
      </c>
      <c r="F225" s="0" t="s">
        <v>295</v>
      </c>
      <c r="G225" s="0" t="s">
        <v>238</v>
      </c>
    </row>
    <row r="226" customFormat="false" ht="13.8" hidden="false" customHeight="false" outlineLevel="0" collapsed="false">
      <c r="C226" s="0" t="s">
        <v>297</v>
      </c>
      <c r="F226" s="0" t="s">
        <v>295</v>
      </c>
      <c r="G226" s="0" t="s">
        <v>238</v>
      </c>
    </row>
    <row r="227" customFormat="false" ht="13.8" hidden="false" customHeight="false" outlineLevel="0" collapsed="false">
      <c r="C227" s="0" t="s">
        <v>298</v>
      </c>
      <c r="F227" s="0" t="s">
        <v>299</v>
      </c>
      <c r="G227" s="0" t="s">
        <v>238</v>
      </c>
    </row>
    <row r="228" customFormat="false" ht="13.8" hidden="false" customHeight="false" outlineLevel="0" collapsed="false">
      <c r="C228" s="0" t="s">
        <v>300</v>
      </c>
      <c r="F228" s="0" t="s">
        <v>291</v>
      </c>
      <c r="G228" s="0" t="s">
        <v>238</v>
      </c>
    </row>
    <row r="229" customFormat="false" ht="13.8" hidden="false" customHeight="false" outlineLevel="0" collapsed="false">
      <c r="C229" s="0" t="s">
        <v>301</v>
      </c>
      <c r="F229" s="0" t="s">
        <v>302</v>
      </c>
      <c r="G229" s="0" t="s">
        <v>238</v>
      </c>
    </row>
    <row r="230" customFormat="false" ht="13.8" hidden="false" customHeight="false" outlineLevel="0" collapsed="false">
      <c r="C230" s="0" t="s">
        <v>303</v>
      </c>
      <c r="F230" s="0" t="s">
        <v>299</v>
      </c>
      <c r="G230" s="0" t="s">
        <v>238</v>
      </c>
    </row>
    <row r="231" customFormat="false" ht="13.8" hidden="false" customHeight="false" outlineLevel="0" collapsed="false">
      <c r="C231" s="0" t="s">
        <v>304</v>
      </c>
      <c r="F231" s="0" t="s">
        <v>305</v>
      </c>
      <c r="G231" s="0" t="s">
        <v>238</v>
      </c>
    </row>
    <row r="232" customFormat="false" ht="13.8" hidden="false" customHeight="false" outlineLevel="0" collapsed="false">
      <c r="C232" s="0" t="s">
        <v>306</v>
      </c>
      <c r="F232" s="0" t="s">
        <v>305</v>
      </c>
      <c r="G232" s="0" t="s">
        <v>238</v>
      </c>
    </row>
    <row r="233" customFormat="false" ht="13.8" hidden="false" customHeight="false" outlineLevel="0" collapsed="false">
      <c r="C233" s="0" t="s">
        <v>307</v>
      </c>
      <c r="F233" s="0" t="s">
        <v>305</v>
      </c>
      <c r="G233" s="0" t="s">
        <v>238</v>
      </c>
    </row>
    <row r="234" customFormat="false" ht="13.8" hidden="false" customHeight="false" outlineLevel="0" collapsed="false">
      <c r="C234" s="0" t="s">
        <v>308</v>
      </c>
      <c r="F234" s="0" t="s">
        <v>305</v>
      </c>
      <c r="G234" s="0" t="s">
        <v>238</v>
      </c>
    </row>
    <row r="235" customFormat="false" ht="13.8" hidden="false" customHeight="false" outlineLevel="0" collapsed="false">
      <c r="C235" s="0" t="s">
        <v>309</v>
      </c>
      <c r="F235" s="0" t="s">
        <v>310</v>
      </c>
      <c r="G235" s="0" t="s">
        <v>238</v>
      </c>
    </row>
    <row r="236" customFormat="false" ht="13.8" hidden="false" customHeight="false" outlineLevel="0" collapsed="false">
      <c r="C236" s="0" t="s">
        <v>311</v>
      </c>
      <c r="F236" s="0" t="s">
        <v>310</v>
      </c>
      <c r="G236" s="0" t="s">
        <v>238</v>
      </c>
    </row>
    <row r="237" customFormat="false" ht="13.8" hidden="false" customHeight="false" outlineLevel="0" collapsed="false">
      <c r="C237" s="0" t="s">
        <v>312</v>
      </c>
      <c r="F237" s="0" t="s">
        <v>310</v>
      </c>
      <c r="G237" s="0" t="s">
        <v>238</v>
      </c>
    </row>
    <row r="238" customFormat="false" ht="13.8" hidden="false" customHeight="false" outlineLevel="0" collapsed="false">
      <c r="C238" s="0" t="s">
        <v>313</v>
      </c>
      <c r="F238" s="0" t="s">
        <v>310</v>
      </c>
      <c r="G238" s="0" t="s">
        <v>238</v>
      </c>
    </row>
    <row r="239" customFormat="false" ht="13.8" hidden="false" customHeight="false" outlineLevel="0" collapsed="false">
      <c r="C239" s="0" t="s">
        <v>314</v>
      </c>
      <c r="F239" s="0" t="s">
        <v>310</v>
      </c>
      <c r="G239" s="0" t="s">
        <v>238</v>
      </c>
    </row>
    <row r="240" customFormat="false" ht="13.8" hidden="false" customHeight="false" outlineLevel="0" collapsed="false">
      <c r="C240" s="0" t="s">
        <v>315</v>
      </c>
      <c r="F240" s="0" t="s">
        <v>310</v>
      </c>
      <c r="G240" s="0" t="s">
        <v>238</v>
      </c>
    </row>
    <row r="241" customFormat="false" ht="13.8" hidden="false" customHeight="false" outlineLevel="0" collapsed="false">
      <c r="C241" s="0" t="s">
        <v>316</v>
      </c>
      <c r="F241" s="0" t="s">
        <v>310</v>
      </c>
      <c r="G241" s="0" t="s">
        <v>238</v>
      </c>
    </row>
    <row r="242" customFormat="false" ht="13.8" hidden="false" customHeight="false" outlineLevel="0" collapsed="false">
      <c r="C242" s="0" t="s">
        <v>317</v>
      </c>
      <c r="F242" s="0" t="s">
        <v>310</v>
      </c>
      <c r="G242" s="0" t="s">
        <v>238</v>
      </c>
    </row>
    <row r="243" customFormat="false" ht="13.8" hidden="false" customHeight="false" outlineLevel="0" collapsed="false">
      <c r="C243" s="0" t="s">
        <v>318</v>
      </c>
      <c r="F243" s="0" t="s">
        <v>310</v>
      </c>
      <c r="G243" s="0" t="s">
        <v>238</v>
      </c>
    </row>
    <row r="244" customFormat="false" ht="13.8" hidden="false" customHeight="false" outlineLevel="0" collapsed="false">
      <c r="C244" s="0" t="s">
        <v>319</v>
      </c>
      <c r="F244" s="0" t="s">
        <v>310</v>
      </c>
      <c r="G244" s="0" t="s">
        <v>238</v>
      </c>
    </row>
    <row r="245" customFormat="false" ht="13.8" hidden="false" customHeight="false" outlineLevel="0" collapsed="false">
      <c r="C245" s="0" t="s">
        <v>320</v>
      </c>
      <c r="F245" s="0" t="s">
        <v>310</v>
      </c>
      <c r="G245" s="0" t="s">
        <v>238</v>
      </c>
    </row>
    <row r="246" customFormat="false" ht="13.8" hidden="false" customHeight="false" outlineLevel="0" collapsed="false">
      <c r="C246" s="0" t="s">
        <v>321</v>
      </c>
      <c r="F246" s="0" t="s">
        <v>310</v>
      </c>
      <c r="G246" s="0" t="s">
        <v>238</v>
      </c>
    </row>
    <row r="247" customFormat="false" ht="13.8" hidden="false" customHeight="false" outlineLevel="0" collapsed="false">
      <c r="C247" s="0" t="s">
        <v>322</v>
      </c>
      <c r="F247" s="0" t="s">
        <v>310</v>
      </c>
      <c r="G247" s="0" t="s">
        <v>238</v>
      </c>
    </row>
    <row r="248" customFormat="false" ht="13.8" hidden="false" customHeight="false" outlineLevel="0" collapsed="false">
      <c r="C248" s="0" t="s">
        <v>323</v>
      </c>
      <c r="F248" s="0" t="s">
        <v>310</v>
      </c>
      <c r="G248" s="0" t="s">
        <v>238</v>
      </c>
    </row>
    <row r="249" customFormat="false" ht="13.8" hidden="false" customHeight="false" outlineLevel="0" collapsed="false">
      <c r="C249" s="0" t="s">
        <v>324</v>
      </c>
      <c r="F249" s="0" t="s">
        <v>310</v>
      </c>
      <c r="G249" s="0" t="s">
        <v>238</v>
      </c>
    </row>
    <row r="250" customFormat="false" ht="13.8" hidden="false" customHeight="false" outlineLevel="0" collapsed="false">
      <c r="C250" s="0" t="s">
        <v>325</v>
      </c>
      <c r="F250" s="0" t="s">
        <v>310</v>
      </c>
      <c r="G250" s="0" t="s">
        <v>238</v>
      </c>
    </row>
    <row r="251" customFormat="false" ht="13.8" hidden="false" customHeight="false" outlineLevel="0" collapsed="false">
      <c r="C251" s="0" t="s">
        <v>326</v>
      </c>
      <c r="F251" s="0" t="s">
        <v>310</v>
      </c>
      <c r="G251" s="0" t="s">
        <v>238</v>
      </c>
    </row>
    <row r="252" customFormat="false" ht="13.8" hidden="false" customHeight="false" outlineLevel="0" collapsed="false">
      <c r="C252" s="0" t="s">
        <v>327</v>
      </c>
      <c r="F252" s="0" t="s">
        <v>310</v>
      </c>
      <c r="G252" s="0" t="s">
        <v>238</v>
      </c>
    </row>
    <row r="253" customFormat="false" ht="13.8" hidden="false" customHeight="false" outlineLevel="0" collapsed="false">
      <c r="C253" s="0" t="s">
        <v>328</v>
      </c>
      <c r="F253" s="0" t="s">
        <v>310</v>
      </c>
      <c r="G253" s="0" t="s">
        <v>238</v>
      </c>
    </row>
    <row r="254" customFormat="false" ht="13.8" hidden="false" customHeight="false" outlineLevel="0" collapsed="false">
      <c r="C254" s="0" t="s">
        <v>329</v>
      </c>
      <c r="F254" s="0" t="s">
        <v>310</v>
      </c>
      <c r="G254" s="0" t="s">
        <v>238</v>
      </c>
    </row>
    <row r="255" customFormat="false" ht="13.8" hidden="false" customHeight="false" outlineLevel="0" collapsed="false">
      <c r="C255" s="0" t="s">
        <v>330</v>
      </c>
      <c r="F255" s="0" t="s">
        <v>310</v>
      </c>
      <c r="G255" s="0" t="s">
        <v>238</v>
      </c>
    </row>
    <row r="256" customFormat="false" ht="13.8" hidden="false" customHeight="false" outlineLevel="0" collapsed="false">
      <c r="C256" s="0" t="s">
        <v>331</v>
      </c>
      <c r="F256" s="0" t="s">
        <v>310</v>
      </c>
      <c r="G256" s="0" t="s">
        <v>238</v>
      </c>
    </row>
    <row r="257" customFormat="false" ht="13.8" hidden="false" customHeight="false" outlineLevel="0" collapsed="false">
      <c r="C257" s="0" t="s">
        <v>332</v>
      </c>
      <c r="F257" s="0" t="s">
        <v>310</v>
      </c>
      <c r="G257" s="0" t="s">
        <v>238</v>
      </c>
    </row>
    <row r="258" customFormat="false" ht="13.8" hidden="false" customHeight="false" outlineLevel="0" collapsed="false">
      <c r="C258" s="0" t="s">
        <v>333</v>
      </c>
      <c r="F258" s="0" t="s">
        <v>310</v>
      </c>
      <c r="G258" s="0" t="s">
        <v>238</v>
      </c>
    </row>
    <row r="259" customFormat="false" ht="13.8" hidden="false" customHeight="false" outlineLevel="0" collapsed="false">
      <c r="C259" s="0" t="s">
        <v>334</v>
      </c>
      <c r="F259" s="0" t="s">
        <v>310</v>
      </c>
      <c r="G259" s="0" t="s">
        <v>238</v>
      </c>
    </row>
    <row r="260" customFormat="false" ht="13.8" hidden="false" customHeight="false" outlineLevel="0" collapsed="false">
      <c r="C260" s="0" t="s">
        <v>335</v>
      </c>
      <c r="F260" s="0" t="s">
        <v>310</v>
      </c>
      <c r="G260" s="0" t="s">
        <v>238</v>
      </c>
    </row>
    <row r="261" customFormat="false" ht="13.8" hidden="false" customHeight="false" outlineLevel="0" collapsed="false">
      <c r="C261" s="0" t="s">
        <v>336</v>
      </c>
      <c r="F261" s="0" t="s">
        <v>310</v>
      </c>
      <c r="G261" s="0" t="s">
        <v>238</v>
      </c>
    </row>
    <row r="262" customFormat="false" ht="13.8" hidden="false" customHeight="false" outlineLevel="0" collapsed="false">
      <c r="C262" s="0" t="s">
        <v>337</v>
      </c>
      <c r="F262" s="0" t="s">
        <v>310</v>
      </c>
      <c r="G262" s="0" t="s">
        <v>238</v>
      </c>
    </row>
    <row r="263" customFormat="false" ht="13.8" hidden="false" customHeight="false" outlineLevel="0" collapsed="false">
      <c r="C263" s="0" t="s">
        <v>338</v>
      </c>
      <c r="F263" s="0" t="s">
        <v>310</v>
      </c>
      <c r="G263" s="0" t="s">
        <v>238</v>
      </c>
    </row>
    <row r="264" customFormat="false" ht="13.8" hidden="false" customHeight="false" outlineLevel="0" collapsed="false">
      <c r="C264" s="0" t="s">
        <v>339</v>
      </c>
      <c r="F264" s="0" t="s">
        <v>310</v>
      </c>
      <c r="G264" s="0" t="s">
        <v>238</v>
      </c>
    </row>
    <row r="265" customFormat="false" ht="13.8" hidden="false" customHeight="false" outlineLevel="0" collapsed="false">
      <c r="C265" s="0" t="s">
        <v>340</v>
      </c>
      <c r="F265" s="0" t="s">
        <v>341</v>
      </c>
      <c r="G265" s="0" t="s">
        <v>238</v>
      </c>
    </row>
    <row r="266" customFormat="false" ht="13.8" hidden="false" customHeight="false" outlineLevel="0" collapsed="false">
      <c r="C266" s="0" t="s">
        <v>342</v>
      </c>
      <c r="F266" s="0" t="s">
        <v>343</v>
      </c>
      <c r="G266" s="0" t="s">
        <v>238</v>
      </c>
    </row>
    <row r="267" customFormat="false" ht="13.8" hidden="false" customHeight="false" outlineLevel="0" collapsed="false">
      <c r="C267" s="0" t="s">
        <v>344</v>
      </c>
      <c r="F267" s="0" t="s">
        <v>345</v>
      </c>
      <c r="G267" s="0" t="s">
        <v>346</v>
      </c>
    </row>
    <row r="268" customFormat="false" ht="13.8" hidden="false" customHeight="false" outlineLevel="0" collapsed="false">
      <c r="C268" s="0" t="s">
        <v>347</v>
      </c>
      <c r="F268" s="0" t="s">
        <v>345</v>
      </c>
      <c r="G268" s="0" t="s">
        <v>346</v>
      </c>
    </row>
    <row r="269" customFormat="false" ht="13.8" hidden="false" customHeight="false" outlineLevel="0" collapsed="false">
      <c r="C269" s="0" t="s">
        <v>348</v>
      </c>
      <c r="F269" s="0" t="s">
        <v>345</v>
      </c>
      <c r="G269" s="0" t="s">
        <v>346</v>
      </c>
    </row>
    <row r="270" customFormat="false" ht="13.8" hidden="false" customHeight="false" outlineLevel="0" collapsed="false">
      <c r="C270" s="0" t="s">
        <v>349</v>
      </c>
      <c r="F270" s="0" t="s">
        <v>345</v>
      </c>
      <c r="G270" s="0" t="s">
        <v>346</v>
      </c>
    </row>
    <row r="271" customFormat="false" ht="13.8" hidden="false" customHeight="false" outlineLevel="0" collapsed="false">
      <c r="C271" s="0" t="s">
        <v>350</v>
      </c>
      <c r="F271" s="0" t="s">
        <v>345</v>
      </c>
      <c r="G271" s="0" t="s">
        <v>346</v>
      </c>
    </row>
    <row r="272" customFormat="false" ht="13.8" hidden="false" customHeight="false" outlineLevel="0" collapsed="false">
      <c r="C272" s="0" t="s">
        <v>351</v>
      </c>
      <c r="F272" s="0" t="s">
        <v>345</v>
      </c>
      <c r="G272" s="0" t="s">
        <v>346</v>
      </c>
    </row>
    <row r="273" customFormat="false" ht="13.8" hidden="false" customHeight="false" outlineLevel="0" collapsed="false">
      <c r="C273" s="0" t="s">
        <v>352</v>
      </c>
      <c r="F273" s="0" t="s">
        <v>345</v>
      </c>
      <c r="G273" s="0" t="s">
        <v>346</v>
      </c>
    </row>
    <row r="274" customFormat="false" ht="13.8" hidden="false" customHeight="false" outlineLevel="0" collapsed="false">
      <c r="C274" s="0" t="s">
        <v>353</v>
      </c>
      <c r="F274" s="0" t="s">
        <v>345</v>
      </c>
      <c r="G274" s="0" t="s">
        <v>346</v>
      </c>
    </row>
    <row r="275" customFormat="false" ht="13.8" hidden="false" customHeight="false" outlineLevel="0" collapsed="false">
      <c r="C275" s="0" t="s">
        <v>354</v>
      </c>
      <c r="F275" s="0" t="s">
        <v>345</v>
      </c>
      <c r="G275" s="0" t="s">
        <v>346</v>
      </c>
    </row>
    <row r="276" customFormat="false" ht="13.8" hidden="false" customHeight="false" outlineLevel="0" collapsed="false">
      <c r="C276" s="0" t="s">
        <v>245</v>
      </c>
      <c r="F276" s="0" t="s">
        <v>355</v>
      </c>
      <c r="G276" s="0" t="s">
        <v>238</v>
      </c>
    </row>
    <row r="277" customFormat="false" ht="13.8" hidden="false" customHeight="false" outlineLevel="0" collapsed="false">
      <c r="C277" s="0" t="s">
        <v>356</v>
      </c>
      <c r="F277" s="0" t="s">
        <v>305</v>
      </c>
      <c r="G277" s="0" t="s">
        <v>238</v>
      </c>
    </row>
    <row r="278" customFormat="false" ht="13.8" hidden="false" customHeight="false" outlineLevel="0" collapsed="false">
      <c r="C278" s="0" t="s">
        <v>357</v>
      </c>
      <c r="F278" s="0" t="s">
        <v>252</v>
      </c>
      <c r="G278" s="0" t="s">
        <v>238</v>
      </c>
    </row>
    <row r="279" customFormat="false" ht="13.8" hidden="false" customHeight="false" outlineLevel="0" collapsed="false">
      <c r="C279" s="0" t="s">
        <v>358</v>
      </c>
      <c r="F279" s="0" t="s">
        <v>252</v>
      </c>
      <c r="G279" s="0" t="s">
        <v>238</v>
      </c>
    </row>
    <row r="280" customFormat="false" ht="13.8" hidden="false" customHeight="false" outlineLevel="0" collapsed="false">
      <c r="C280" s="0" t="s">
        <v>359</v>
      </c>
      <c r="F280" s="0" t="s">
        <v>252</v>
      </c>
      <c r="G280" s="0" t="s">
        <v>238</v>
      </c>
    </row>
    <row r="281" customFormat="false" ht="13.8" hidden="false" customHeight="false" outlineLevel="0" collapsed="false">
      <c r="C281" s="0" t="s">
        <v>360</v>
      </c>
      <c r="F281" s="0" t="s">
        <v>252</v>
      </c>
      <c r="G281" s="0" t="s">
        <v>238</v>
      </c>
    </row>
    <row r="282" customFormat="false" ht="13.8" hidden="false" customHeight="false" outlineLevel="0" collapsed="false">
      <c r="C282" s="0" t="s">
        <v>361</v>
      </c>
      <c r="F282" s="0" t="s">
        <v>252</v>
      </c>
      <c r="G282" s="0" t="s">
        <v>238</v>
      </c>
    </row>
    <row r="283" customFormat="false" ht="13.8" hidden="false" customHeight="false" outlineLevel="0" collapsed="false">
      <c r="C283" s="0" t="s">
        <v>362</v>
      </c>
      <c r="F283" s="0" t="s">
        <v>252</v>
      </c>
      <c r="G283" s="0" t="s">
        <v>238</v>
      </c>
    </row>
    <row r="284" customFormat="false" ht="13.8" hidden="false" customHeight="false" outlineLevel="0" collapsed="false">
      <c r="C284" s="0" t="s">
        <v>363</v>
      </c>
      <c r="F284" s="0" t="s">
        <v>252</v>
      </c>
      <c r="G284" s="0" t="s">
        <v>238</v>
      </c>
    </row>
    <row r="285" customFormat="false" ht="13.8" hidden="false" customHeight="false" outlineLevel="0" collapsed="false">
      <c r="C285" s="0" t="s">
        <v>364</v>
      </c>
      <c r="F285" s="0" t="s">
        <v>252</v>
      </c>
      <c r="G285" s="0" t="s">
        <v>238</v>
      </c>
    </row>
    <row r="286" customFormat="false" ht="13.8" hidden="false" customHeight="false" outlineLevel="0" collapsed="false">
      <c r="C286" s="0" t="s">
        <v>365</v>
      </c>
      <c r="F286" s="0" t="s">
        <v>252</v>
      </c>
      <c r="G286" s="0" t="s">
        <v>238</v>
      </c>
    </row>
    <row r="288" customFormat="false" ht="13.8" hidden="false" customHeight="false" outlineLevel="0" collapsed="false">
      <c r="C288" s="0" t="s">
        <v>366</v>
      </c>
      <c r="G288" s="0" t="s">
        <v>238</v>
      </c>
    </row>
    <row r="290" customFormat="false" ht="13.8" hidden="false" customHeight="false" outlineLevel="0" collapsed="false">
      <c r="C290" s="0" t="s">
        <v>367</v>
      </c>
      <c r="F290" s="0" t="s">
        <v>244</v>
      </c>
      <c r="G290" s="0" t="s">
        <v>238</v>
      </c>
    </row>
    <row r="291" customFormat="false" ht="13.8" hidden="false" customHeight="false" outlineLevel="0" collapsed="false">
      <c r="C291" s="0" t="s">
        <v>368</v>
      </c>
      <c r="F291" s="0" t="s">
        <v>369</v>
      </c>
      <c r="G291" s="0" t="s">
        <v>238</v>
      </c>
    </row>
    <row r="292" customFormat="false" ht="13.8" hidden="false" customHeight="false" outlineLevel="0" collapsed="false">
      <c r="C292" s="0" t="s">
        <v>370</v>
      </c>
      <c r="F292" s="0" t="s">
        <v>371</v>
      </c>
      <c r="G292" s="0" t="s">
        <v>238</v>
      </c>
    </row>
    <row r="293" customFormat="false" ht="13.8" hidden="false" customHeight="false" outlineLevel="0" collapsed="false">
      <c r="C293" s="0" t="s">
        <v>372</v>
      </c>
      <c r="F293" s="0" t="s">
        <v>281</v>
      </c>
      <c r="G293" s="0" t="s">
        <v>238</v>
      </c>
    </row>
    <row r="294" customFormat="false" ht="13.8" hidden="false" customHeight="false" outlineLevel="0" collapsed="false">
      <c r="C294" s="0" t="s">
        <v>373</v>
      </c>
      <c r="F294" s="0" t="s">
        <v>281</v>
      </c>
      <c r="G294" s="0" t="s">
        <v>238</v>
      </c>
    </row>
    <row r="295" customFormat="false" ht="13.8" hidden="false" customHeight="false" outlineLevel="0" collapsed="false">
      <c r="C295" s="0" t="s">
        <v>374</v>
      </c>
      <c r="F295" s="0" t="s">
        <v>281</v>
      </c>
      <c r="G295" s="0" t="s">
        <v>238</v>
      </c>
    </row>
    <row r="296" customFormat="false" ht="13.8" hidden="false" customHeight="false" outlineLevel="0" collapsed="false">
      <c r="C296" s="0" t="s">
        <v>375</v>
      </c>
      <c r="F296" s="0" t="s">
        <v>281</v>
      </c>
      <c r="G296" s="0" t="s">
        <v>238</v>
      </c>
    </row>
    <row r="297" customFormat="false" ht="13.8" hidden="false" customHeight="false" outlineLevel="0" collapsed="false">
      <c r="C297" s="0" t="s">
        <v>376</v>
      </c>
      <c r="F297" s="0" t="s">
        <v>281</v>
      </c>
      <c r="G297" s="0" t="s">
        <v>238</v>
      </c>
    </row>
    <row r="298" customFormat="false" ht="13.8" hidden="false" customHeight="false" outlineLevel="0" collapsed="false">
      <c r="C298" s="0" t="s">
        <v>377</v>
      </c>
      <c r="F298" s="0" t="s">
        <v>281</v>
      </c>
      <c r="G298" s="0" t="s">
        <v>238</v>
      </c>
    </row>
    <row r="299" customFormat="false" ht="13.8" hidden="false" customHeight="false" outlineLevel="0" collapsed="false">
      <c r="C299" s="0" t="s">
        <v>378</v>
      </c>
      <c r="F299" s="0" t="s">
        <v>281</v>
      </c>
      <c r="G299" s="0" t="s">
        <v>238</v>
      </c>
    </row>
    <row r="300" customFormat="false" ht="13.8" hidden="false" customHeight="false" outlineLevel="0" collapsed="false">
      <c r="C300" s="0" t="s">
        <v>379</v>
      </c>
      <c r="F300" s="0" t="s">
        <v>281</v>
      </c>
      <c r="G300" s="0" t="s">
        <v>238</v>
      </c>
    </row>
    <row r="301" customFormat="false" ht="13.8" hidden="false" customHeight="false" outlineLevel="0" collapsed="false">
      <c r="C301" s="0" t="s">
        <v>380</v>
      </c>
      <c r="F301" s="0" t="s">
        <v>281</v>
      </c>
      <c r="G301" s="0" t="s">
        <v>238</v>
      </c>
    </row>
    <row r="303" customFormat="false" ht="13.8" hidden="false" customHeight="false" outlineLevel="0" collapsed="false">
      <c r="C303" s="0" t="s">
        <v>381</v>
      </c>
      <c r="F303" s="0" t="s">
        <v>382</v>
      </c>
      <c r="G303" s="0" t="s">
        <v>238</v>
      </c>
    </row>
    <row r="304" customFormat="false" ht="13.8" hidden="false" customHeight="false" outlineLevel="0" collapsed="false">
      <c r="C304" s="0" t="s">
        <v>383</v>
      </c>
      <c r="F304" s="0" t="s">
        <v>384</v>
      </c>
      <c r="G304" s="0" t="s">
        <v>238</v>
      </c>
    </row>
    <row r="305" customFormat="false" ht="13.8" hidden="false" customHeight="false" outlineLevel="0" collapsed="false">
      <c r="C305" s="0" t="s">
        <v>385</v>
      </c>
      <c r="F305" s="0" t="s">
        <v>384</v>
      </c>
      <c r="G305" s="0" t="s">
        <v>238</v>
      </c>
    </row>
    <row r="306" customFormat="false" ht="13.8" hidden="false" customHeight="false" outlineLevel="0" collapsed="false">
      <c r="C306" s="0" t="s">
        <v>386</v>
      </c>
      <c r="F306" s="0" t="s">
        <v>387</v>
      </c>
      <c r="G306" s="0" t="s">
        <v>238</v>
      </c>
    </row>
    <row r="307" customFormat="false" ht="13.8" hidden="false" customHeight="false" outlineLevel="0" collapsed="false">
      <c r="C307" s="0" t="s">
        <v>388</v>
      </c>
      <c r="F307" s="0" t="s">
        <v>389</v>
      </c>
      <c r="G307" s="0" t="s">
        <v>238</v>
      </c>
    </row>
    <row r="308" customFormat="false" ht="13.8" hidden="false" customHeight="false" outlineLevel="0" collapsed="false">
      <c r="C308" s="0" t="s">
        <v>390</v>
      </c>
      <c r="F308" s="0" t="s">
        <v>391</v>
      </c>
      <c r="G308" s="0" t="s">
        <v>238</v>
      </c>
    </row>
    <row r="309" customFormat="false" ht="13.8" hidden="false" customHeight="false" outlineLevel="0" collapsed="false">
      <c r="C309" s="0" t="s">
        <v>392</v>
      </c>
      <c r="F309" s="0" t="s">
        <v>393</v>
      </c>
      <c r="G309" s="0" t="s">
        <v>238</v>
      </c>
    </row>
    <row r="310" customFormat="false" ht="13.8" hidden="false" customHeight="false" outlineLevel="0" collapsed="false">
      <c r="C310" s="0" t="s">
        <v>394</v>
      </c>
      <c r="F310" s="0" t="s">
        <v>395</v>
      </c>
      <c r="G310" s="0" t="s">
        <v>238</v>
      </c>
    </row>
    <row r="313" customFormat="false" ht="13.8" hidden="false" customHeight="false" outlineLevel="0" collapsed="false">
      <c r="C313" s="0" t="s">
        <v>326</v>
      </c>
      <c r="F313" s="2" t="s">
        <v>396</v>
      </c>
      <c r="G313" s="0" t="s">
        <v>397</v>
      </c>
    </row>
    <row r="314" customFormat="false" ht="13.8" hidden="false" customHeight="false" outlineLevel="0" collapsed="false">
      <c r="C314" s="0" t="s">
        <v>324</v>
      </c>
      <c r="F314" s="2" t="s">
        <v>396</v>
      </c>
      <c r="G314" s="0" t="s">
        <v>397</v>
      </c>
    </row>
    <row r="315" customFormat="false" ht="13.8" hidden="false" customHeight="false" outlineLevel="0" collapsed="false">
      <c r="C315" s="0" t="s">
        <v>334</v>
      </c>
      <c r="F315" s="2" t="s">
        <v>396</v>
      </c>
      <c r="G315" s="0" t="s">
        <v>397</v>
      </c>
    </row>
    <row r="316" customFormat="false" ht="13.8" hidden="false" customHeight="false" outlineLevel="0" collapsed="false">
      <c r="C316" s="0" t="s">
        <v>335</v>
      </c>
      <c r="F316" s="2" t="s">
        <v>396</v>
      </c>
      <c r="G316" s="0" t="s">
        <v>397</v>
      </c>
    </row>
    <row r="317" customFormat="false" ht="13.8" hidden="false" customHeight="false" outlineLevel="0" collapsed="false">
      <c r="C317" s="0" t="s">
        <v>336</v>
      </c>
      <c r="F317" s="2" t="s">
        <v>396</v>
      </c>
      <c r="G317" s="0" t="s">
        <v>397</v>
      </c>
    </row>
    <row r="318" customFormat="false" ht="13.8" hidden="false" customHeight="false" outlineLevel="0" collapsed="false">
      <c r="C318" s="0" t="s">
        <v>337</v>
      </c>
      <c r="F318" s="2" t="s">
        <v>396</v>
      </c>
      <c r="G318" s="0" t="s">
        <v>397</v>
      </c>
    </row>
    <row r="319" customFormat="false" ht="13.8" hidden="false" customHeight="false" outlineLevel="0" collapsed="false">
      <c r="C319" s="0" t="s">
        <v>338</v>
      </c>
      <c r="F319" s="2" t="s">
        <v>396</v>
      </c>
      <c r="G319" s="0" t="s">
        <v>397</v>
      </c>
    </row>
    <row r="320" customFormat="false" ht="13.8" hidden="false" customHeight="false" outlineLevel="0" collapsed="false">
      <c r="C320" s="0" t="s">
        <v>339</v>
      </c>
      <c r="F320" s="2" t="s">
        <v>396</v>
      </c>
      <c r="G320" s="0" t="s">
        <v>397</v>
      </c>
    </row>
    <row r="322" customFormat="false" ht="13.8" hidden="false" customHeight="false" outlineLevel="0" collapsed="false">
      <c r="C322" s="0" t="s">
        <v>318</v>
      </c>
      <c r="F322" s="2" t="s">
        <v>396</v>
      </c>
      <c r="G322" s="0" t="s">
        <v>397</v>
      </c>
    </row>
    <row r="323" customFormat="false" ht="13.8" hidden="false" customHeight="false" outlineLevel="0" collapsed="false">
      <c r="C323" s="0" t="s">
        <v>319</v>
      </c>
      <c r="F323" s="2" t="s">
        <v>396</v>
      </c>
      <c r="G323" s="0" t="s">
        <v>397</v>
      </c>
    </row>
    <row r="324" customFormat="false" ht="13.8" hidden="false" customHeight="false" outlineLevel="0" collapsed="false">
      <c r="C324" s="0" t="s">
        <v>323</v>
      </c>
      <c r="F324" s="2" t="s">
        <v>396</v>
      </c>
      <c r="G324" s="0" t="s">
        <v>397</v>
      </c>
    </row>
    <row r="325" customFormat="false" ht="13.8" hidden="false" customHeight="false" outlineLevel="0" collapsed="false">
      <c r="C325" s="0" t="s">
        <v>314</v>
      </c>
      <c r="F325" s="2" t="s">
        <v>396</v>
      </c>
      <c r="G325" s="0" t="s">
        <v>397</v>
      </c>
    </row>
    <row r="326" customFormat="false" ht="13.8" hidden="false" customHeight="false" outlineLevel="0" collapsed="false">
      <c r="C326" s="0" t="s">
        <v>315</v>
      </c>
      <c r="F326" s="2" t="s">
        <v>396</v>
      </c>
      <c r="G326" s="0" t="s">
        <v>397</v>
      </c>
    </row>
    <row r="327" customFormat="false" ht="13.8" hidden="false" customHeight="false" outlineLevel="0" collapsed="false">
      <c r="C327" s="0" t="s">
        <v>316</v>
      </c>
      <c r="F327" s="2" t="s">
        <v>396</v>
      </c>
      <c r="G327" s="0" t="s">
        <v>397</v>
      </c>
    </row>
    <row r="342" customFormat="false" ht="13.8" hidden="false" customHeight="false" outlineLevel="0" collapsed="false">
      <c r="C342" s="0" t="s">
        <v>398</v>
      </c>
      <c r="F342" s="4" t="s">
        <v>399</v>
      </c>
      <c r="G342" s="5" t="s">
        <v>400</v>
      </c>
    </row>
    <row r="343" customFormat="false" ht="13.8" hidden="false" customHeight="false" outlineLevel="0" collapsed="false">
      <c r="C343" s="0" t="s">
        <v>401</v>
      </c>
      <c r="F343" s="4" t="s">
        <v>399</v>
      </c>
      <c r="G343" s="5" t="s">
        <v>400</v>
      </c>
    </row>
    <row r="344" customFormat="false" ht="13.8" hidden="false" customHeight="false" outlineLevel="0" collapsed="false">
      <c r="C344" s="0" t="s">
        <v>402</v>
      </c>
      <c r="F344" s="4" t="s">
        <v>399</v>
      </c>
      <c r="G344" s="5" t="s">
        <v>400</v>
      </c>
    </row>
    <row r="345" customFormat="false" ht="13.8" hidden="false" customHeight="false" outlineLevel="0" collapsed="false">
      <c r="C345" s="0" t="s">
        <v>403</v>
      </c>
      <c r="F345" s="4" t="s">
        <v>399</v>
      </c>
      <c r="G345" s="5" t="s">
        <v>400</v>
      </c>
    </row>
    <row r="346" customFormat="false" ht="13.8" hidden="false" customHeight="false" outlineLevel="0" collapsed="false">
      <c r="C346" s="0" t="s">
        <v>404</v>
      </c>
      <c r="F346" s="4" t="s">
        <v>399</v>
      </c>
      <c r="G346" s="5" t="s">
        <v>400</v>
      </c>
    </row>
    <row r="347" customFormat="false" ht="13.8" hidden="false" customHeight="false" outlineLevel="0" collapsed="false">
      <c r="C347" s="0" t="s">
        <v>405</v>
      </c>
      <c r="F347" s="4" t="s">
        <v>399</v>
      </c>
      <c r="G347" s="5" t="s">
        <v>400</v>
      </c>
    </row>
    <row r="348" customFormat="false" ht="13.8" hidden="false" customHeight="false" outlineLevel="0" collapsed="false">
      <c r="C348" s="0" t="s">
        <v>406</v>
      </c>
      <c r="F348" s="4" t="s">
        <v>399</v>
      </c>
      <c r="G348" s="5" t="s">
        <v>400</v>
      </c>
    </row>
    <row r="349" customFormat="false" ht="13.8" hidden="false" customHeight="false" outlineLevel="0" collapsed="false">
      <c r="C349" s="0" t="s">
        <v>407</v>
      </c>
      <c r="F349" s="4" t="s">
        <v>399</v>
      </c>
      <c r="G349" s="5" t="s">
        <v>400</v>
      </c>
    </row>
    <row r="350" customFormat="false" ht="13.8" hidden="false" customHeight="false" outlineLevel="0" collapsed="false">
      <c r="C350" s="0" t="s">
        <v>408</v>
      </c>
      <c r="F350" s="4" t="s">
        <v>399</v>
      </c>
      <c r="G350" s="5" t="s">
        <v>400</v>
      </c>
    </row>
    <row r="352" customFormat="false" ht="13.8" hidden="false" customHeight="false" outlineLevel="0" collapsed="false">
      <c r="C352" s="2" t="s">
        <v>409</v>
      </c>
      <c r="F352" s="0" t="s">
        <v>410</v>
      </c>
      <c r="G352" s="0" t="s">
        <v>411</v>
      </c>
    </row>
    <row r="354" customFormat="false" ht="13.8" hidden="false" customHeight="false" outlineLevel="0" collapsed="false">
      <c r="A354" s="0" t="s">
        <v>412</v>
      </c>
      <c r="C354" s="0" t="s">
        <v>413</v>
      </c>
      <c r="F354" s="0" t="s">
        <v>414</v>
      </c>
      <c r="G354" s="0" t="s">
        <v>415</v>
      </c>
    </row>
    <row r="355" customFormat="false" ht="13.8" hidden="false" customHeight="false" outlineLevel="0" collapsed="false">
      <c r="A355" s="0" t="s">
        <v>412</v>
      </c>
      <c r="C355" s="0" t="s">
        <v>416</v>
      </c>
      <c r="F355" s="0" t="s">
        <v>417</v>
      </c>
      <c r="G355" s="0" t="s">
        <v>415</v>
      </c>
    </row>
    <row r="356" customFormat="false" ht="13.8" hidden="false" customHeight="false" outlineLevel="0" collapsed="false">
      <c r="A356" s="0" t="s">
        <v>412</v>
      </c>
      <c r="C356" s="0" t="s">
        <v>418</v>
      </c>
      <c r="F356" s="0" t="s">
        <v>414</v>
      </c>
      <c r="G356" s="0" t="s">
        <v>415</v>
      </c>
    </row>
    <row r="357" customFormat="false" ht="13.8" hidden="false" customHeight="false" outlineLevel="0" collapsed="false">
      <c r="A357" s="0" t="s">
        <v>412</v>
      </c>
      <c r="C357" s="0" t="s">
        <v>419</v>
      </c>
      <c r="F357" s="0" t="s">
        <v>414</v>
      </c>
      <c r="G357" s="0" t="s">
        <v>415</v>
      </c>
    </row>
    <row r="358" customFormat="false" ht="13.8" hidden="false" customHeight="false" outlineLevel="0" collapsed="false">
      <c r="A358" s="0" t="s">
        <v>412</v>
      </c>
      <c r="C358" s="0" t="s">
        <v>420</v>
      </c>
      <c r="F358" s="0" t="s">
        <v>414</v>
      </c>
      <c r="G358" s="0" t="s">
        <v>415</v>
      </c>
    </row>
    <row r="359" customFormat="false" ht="13.8" hidden="false" customHeight="false" outlineLevel="0" collapsed="false">
      <c r="A359" s="0" t="s">
        <v>412</v>
      </c>
      <c r="C359" s="0" t="s">
        <v>421</v>
      </c>
      <c r="F359" s="0" t="s">
        <v>414</v>
      </c>
      <c r="G359" s="0" t="s">
        <v>415</v>
      </c>
    </row>
    <row r="365" customFormat="false" ht="13.8" hidden="false" customHeight="false" outlineLevel="0" collapsed="false">
      <c r="C365" s="0" t="s">
        <v>422</v>
      </c>
      <c r="F365" s="0" t="s">
        <v>423</v>
      </c>
      <c r="G365" s="0" t="s">
        <v>400</v>
      </c>
    </row>
    <row r="367" customFormat="false" ht="13.8" hidden="false" customHeight="false" outlineLevel="0" collapsed="false">
      <c r="C367" s="0" t="s">
        <v>424</v>
      </c>
      <c r="F367" s="0" t="s">
        <v>425</v>
      </c>
    </row>
    <row r="368" customFormat="false" ht="13.8" hidden="false" customHeight="false" outlineLevel="0" collapsed="false">
      <c r="C368" s="0" t="s">
        <v>426</v>
      </c>
      <c r="F368" s="0" t="s">
        <v>427</v>
      </c>
      <c r="G368" s="0" t="s">
        <v>428</v>
      </c>
    </row>
    <row r="369" customFormat="false" ht="13.8" hidden="false" customHeight="false" outlineLevel="0" collapsed="false">
      <c r="C369" s="0" t="s">
        <v>429</v>
      </c>
      <c r="F369" s="0" t="s">
        <v>430</v>
      </c>
      <c r="G369" s="0" t="s">
        <v>400</v>
      </c>
    </row>
    <row r="370" customFormat="false" ht="13.8" hidden="false" customHeight="false" outlineLevel="0" collapsed="false">
      <c r="C370" s="0" t="s">
        <v>431</v>
      </c>
      <c r="F370" s="0" t="s">
        <v>432</v>
      </c>
      <c r="G370" s="0" t="s">
        <v>400</v>
      </c>
    </row>
    <row r="371" customFormat="false" ht="13.8" hidden="false" customHeight="false" outlineLevel="0" collapsed="false">
      <c r="C371" s="0" t="s">
        <v>433</v>
      </c>
      <c r="F371" s="0" t="s">
        <v>434</v>
      </c>
      <c r="G371" s="0" t="s">
        <v>400</v>
      </c>
    </row>
    <row r="372" customFormat="false" ht="13.8" hidden="false" customHeight="false" outlineLevel="0" collapsed="false">
      <c r="C372" s="0" t="s">
        <v>435</v>
      </c>
      <c r="F372" s="0" t="s">
        <v>434</v>
      </c>
      <c r="G372" s="0" t="s">
        <v>400</v>
      </c>
    </row>
    <row r="373" customFormat="false" ht="13.8" hidden="false" customHeight="false" outlineLevel="0" collapsed="false">
      <c r="C373" s="0" t="s">
        <v>436</v>
      </c>
      <c r="F373" s="0" t="s">
        <v>434</v>
      </c>
      <c r="G373" s="0" t="s">
        <v>400</v>
      </c>
    </row>
    <row r="374" customFormat="false" ht="13.8" hidden="false" customHeight="false" outlineLevel="0" collapsed="false">
      <c r="C374" s="0" t="s">
        <v>437</v>
      </c>
      <c r="F374" s="0" t="s">
        <v>434</v>
      </c>
      <c r="G374" s="0" t="s">
        <v>400</v>
      </c>
    </row>
    <row r="375" customFormat="false" ht="13.8" hidden="false" customHeight="false" outlineLevel="0" collapsed="false">
      <c r="C375" s="0" t="s">
        <v>438</v>
      </c>
      <c r="F375" s="0" t="s">
        <v>434</v>
      </c>
      <c r="G375" s="0" t="s">
        <v>400</v>
      </c>
    </row>
    <row r="376" customFormat="false" ht="13.8" hidden="false" customHeight="false" outlineLevel="0" collapsed="false">
      <c r="C376" s="0" t="s">
        <v>439</v>
      </c>
      <c r="F376" s="0" t="s">
        <v>434</v>
      </c>
      <c r="G376" s="0" t="s">
        <v>400</v>
      </c>
    </row>
    <row r="377" customFormat="false" ht="13.8" hidden="false" customHeight="false" outlineLevel="0" collapsed="false">
      <c r="C377" s="0" t="s">
        <v>440</v>
      </c>
      <c r="F377" s="0" t="s">
        <v>434</v>
      </c>
      <c r="G377" s="0" t="s">
        <v>400</v>
      </c>
    </row>
    <row r="378" customFormat="false" ht="13.8" hidden="false" customHeight="false" outlineLevel="0" collapsed="false">
      <c r="C378" s="0" t="s">
        <v>441</v>
      </c>
      <c r="F378" s="0" t="s">
        <v>434</v>
      </c>
      <c r="G378" s="0" t="s">
        <v>400</v>
      </c>
    </row>
    <row r="379" customFormat="false" ht="13.8" hidden="false" customHeight="false" outlineLevel="0" collapsed="false">
      <c r="C379" s="0" t="s">
        <v>442</v>
      </c>
      <c r="F379" s="0" t="s">
        <v>434</v>
      </c>
      <c r="G379" s="0" t="s">
        <v>400</v>
      </c>
    </row>
    <row r="380" customFormat="false" ht="13.8" hidden="false" customHeight="false" outlineLevel="0" collapsed="false">
      <c r="C380" s="0" t="s">
        <v>443</v>
      </c>
      <c r="F380" s="0" t="s">
        <v>444</v>
      </c>
      <c r="G380" s="0" t="s">
        <v>400</v>
      </c>
    </row>
    <row r="381" customFormat="false" ht="13.8" hidden="false" customHeight="false" outlineLevel="0" collapsed="false">
      <c r="C381" s="0" t="s">
        <v>445</v>
      </c>
      <c r="F381" s="0" t="s">
        <v>446</v>
      </c>
      <c r="G381" s="0" t="s">
        <v>400</v>
      </c>
    </row>
    <row r="382" customFormat="false" ht="13.8" hidden="false" customHeight="false" outlineLevel="0" collapsed="false">
      <c r="C382" s="0" t="s">
        <v>447</v>
      </c>
      <c r="F382" s="0" t="s">
        <v>446</v>
      </c>
      <c r="G382" s="0" t="s">
        <v>400</v>
      </c>
    </row>
    <row r="383" customFormat="false" ht="13.8" hidden="false" customHeight="false" outlineLevel="0" collapsed="false">
      <c r="C383" s="0" t="s">
        <v>448</v>
      </c>
      <c r="F383" s="0" t="s">
        <v>423</v>
      </c>
      <c r="G383" s="0" t="s">
        <v>400</v>
      </c>
    </row>
    <row r="384" customFormat="false" ht="13.8" hidden="false" customHeight="false" outlineLevel="0" collapsed="false">
      <c r="C384" s="0" t="s">
        <v>449</v>
      </c>
      <c r="F384" s="0" t="s">
        <v>423</v>
      </c>
      <c r="G384" s="0" t="s">
        <v>400</v>
      </c>
    </row>
    <row r="386" customFormat="false" ht="13.8" hidden="false" customHeight="false" outlineLevel="0" collapsed="false">
      <c r="A386" s="0" t="s">
        <v>450</v>
      </c>
      <c r="C386" s="0" t="s">
        <v>451</v>
      </c>
      <c r="F386" s="0" t="s">
        <v>452</v>
      </c>
      <c r="G386" s="0" t="s">
        <v>453</v>
      </c>
    </row>
    <row r="387" customFormat="false" ht="13.8" hidden="false" customHeight="false" outlineLevel="0" collapsed="false">
      <c r="A387" s="0" t="s">
        <v>450</v>
      </c>
      <c r="C387" s="0" t="s">
        <v>454</v>
      </c>
      <c r="F387" s="0" t="s">
        <v>452</v>
      </c>
      <c r="G387" s="0" t="s">
        <v>453</v>
      </c>
    </row>
    <row r="388" customFormat="false" ht="13.8" hidden="false" customHeight="false" outlineLevel="0" collapsed="false">
      <c r="A388" s="0" t="s">
        <v>450</v>
      </c>
      <c r="C388" s="0" t="s">
        <v>455</v>
      </c>
      <c r="F388" s="0" t="s">
        <v>452</v>
      </c>
      <c r="G388" s="0" t="s">
        <v>453</v>
      </c>
    </row>
    <row r="389" customFormat="false" ht="13.8" hidden="false" customHeight="false" outlineLevel="0" collapsed="false">
      <c r="A389" s="0" t="s">
        <v>450</v>
      </c>
      <c r="C389" s="0" t="s">
        <v>456</v>
      </c>
      <c r="F389" s="0" t="s">
        <v>452</v>
      </c>
      <c r="G389" s="0" t="s">
        <v>453</v>
      </c>
    </row>
    <row r="390" customFormat="false" ht="13.8" hidden="false" customHeight="false" outlineLevel="0" collapsed="false">
      <c r="A390" s="0" t="s">
        <v>450</v>
      </c>
      <c r="C390" s="0" t="s">
        <v>457</v>
      </c>
      <c r="F390" s="0" t="s">
        <v>452</v>
      </c>
      <c r="G390" s="0" t="s">
        <v>453</v>
      </c>
    </row>
    <row r="391" customFormat="false" ht="13.8" hidden="false" customHeight="false" outlineLevel="0" collapsed="false">
      <c r="A391" s="0" t="s">
        <v>450</v>
      </c>
      <c r="C391" s="0" t="s">
        <v>458</v>
      </c>
      <c r="F391" s="0" t="s">
        <v>452</v>
      </c>
      <c r="G391" s="0" t="s">
        <v>453</v>
      </c>
    </row>
    <row r="392" customFormat="false" ht="13.8" hidden="false" customHeight="false" outlineLevel="0" collapsed="false">
      <c r="A392" s="0" t="s">
        <v>450</v>
      </c>
      <c r="C392" s="0" t="s">
        <v>459</v>
      </c>
      <c r="F392" s="0" t="s">
        <v>452</v>
      </c>
      <c r="G392" s="0" t="s">
        <v>453</v>
      </c>
    </row>
    <row r="393" customFormat="false" ht="13.8" hidden="false" customHeight="false" outlineLevel="0" collapsed="false">
      <c r="A393" s="0" t="s">
        <v>450</v>
      </c>
      <c r="C393" s="0" t="s">
        <v>460</v>
      </c>
      <c r="F393" s="0" t="s">
        <v>452</v>
      </c>
      <c r="G393" s="0" t="s">
        <v>453</v>
      </c>
    </row>
    <row r="394" customFormat="false" ht="13.8" hidden="false" customHeight="false" outlineLevel="0" collapsed="false">
      <c r="A394" s="0" t="s">
        <v>450</v>
      </c>
      <c r="C394" s="0" t="s">
        <v>461</v>
      </c>
      <c r="F394" s="0" t="s">
        <v>452</v>
      </c>
      <c r="G394" s="0" t="s">
        <v>453</v>
      </c>
    </row>
    <row r="395" customFormat="false" ht="13.8" hidden="false" customHeight="false" outlineLevel="0" collapsed="false">
      <c r="A395" s="0" t="s">
        <v>450</v>
      </c>
      <c r="C395" s="0" t="s">
        <v>462</v>
      </c>
      <c r="F395" s="0" t="s">
        <v>452</v>
      </c>
      <c r="G395" s="0" t="s">
        <v>453</v>
      </c>
    </row>
    <row r="396" customFormat="false" ht="13.8" hidden="false" customHeight="false" outlineLevel="0" collapsed="false">
      <c r="A396" s="0" t="s">
        <v>450</v>
      </c>
      <c r="C396" s="0" t="s">
        <v>463</v>
      </c>
      <c r="F396" s="0" t="s">
        <v>452</v>
      </c>
      <c r="G396" s="0" t="s">
        <v>453</v>
      </c>
    </row>
    <row r="397" customFormat="false" ht="13.8" hidden="false" customHeight="false" outlineLevel="0" collapsed="false">
      <c r="A397" s="0" t="s">
        <v>450</v>
      </c>
      <c r="C397" s="0" t="s">
        <v>464</v>
      </c>
      <c r="F397" s="0" t="s">
        <v>452</v>
      </c>
      <c r="G397" s="0" t="s">
        <v>453</v>
      </c>
    </row>
    <row r="398" customFormat="false" ht="13.8" hidden="false" customHeight="false" outlineLevel="0" collapsed="false">
      <c r="A398" s="0" t="s">
        <v>450</v>
      </c>
      <c r="C398" s="0" t="s">
        <v>465</v>
      </c>
      <c r="F398" s="0" t="s">
        <v>452</v>
      </c>
      <c r="G398" s="0" t="s">
        <v>453</v>
      </c>
    </row>
    <row r="399" customFormat="false" ht="13.8" hidden="false" customHeight="false" outlineLevel="0" collapsed="false">
      <c r="A399" s="0" t="s">
        <v>450</v>
      </c>
      <c r="C399" s="0" t="s">
        <v>466</v>
      </c>
      <c r="F399" s="0" t="s">
        <v>452</v>
      </c>
      <c r="G399" s="0" t="s">
        <v>453</v>
      </c>
    </row>
    <row r="400" customFormat="false" ht="13.8" hidden="false" customHeight="false" outlineLevel="0" collapsed="false">
      <c r="A400" s="0" t="s">
        <v>450</v>
      </c>
      <c r="C400" s="0" t="s">
        <v>467</v>
      </c>
      <c r="F400" s="0" t="s">
        <v>452</v>
      </c>
      <c r="G400" s="0" t="s">
        <v>453</v>
      </c>
    </row>
    <row r="401" customFormat="false" ht="13.8" hidden="false" customHeight="false" outlineLevel="0" collapsed="false">
      <c r="A401" s="0" t="s">
        <v>450</v>
      </c>
      <c r="C401" s="0" t="s">
        <v>468</v>
      </c>
      <c r="F401" s="0" t="s">
        <v>452</v>
      </c>
      <c r="G401" s="0" t="s">
        <v>453</v>
      </c>
    </row>
    <row r="403" customFormat="false" ht="13.8" hidden="false" customHeight="false" outlineLevel="0" collapsed="false">
      <c r="A403" s="0" t="s">
        <v>469</v>
      </c>
      <c r="C403" s="0" t="s">
        <v>470</v>
      </c>
      <c r="F403" s="0" t="s">
        <v>452</v>
      </c>
      <c r="G403" s="0" t="s">
        <v>453</v>
      </c>
    </row>
    <row r="404" customFormat="false" ht="13.8" hidden="false" customHeight="false" outlineLevel="0" collapsed="false">
      <c r="A404" s="0" t="s">
        <v>469</v>
      </c>
      <c r="C404" s="0" t="s">
        <v>471</v>
      </c>
      <c r="F404" s="0" t="s">
        <v>452</v>
      </c>
      <c r="G404" s="0" t="s">
        <v>453</v>
      </c>
    </row>
    <row r="405" customFormat="false" ht="13.8" hidden="false" customHeight="false" outlineLevel="0" collapsed="false">
      <c r="A405" s="0" t="s">
        <v>469</v>
      </c>
      <c r="C405" s="0" t="s">
        <v>472</v>
      </c>
      <c r="F405" s="0" t="s">
        <v>452</v>
      </c>
      <c r="G405" s="0" t="s">
        <v>453</v>
      </c>
    </row>
    <row r="406" customFormat="false" ht="13.8" hidden="false" customHeight="false" outlineLevel="0" collapsed="false">
      <c r="A406" s="0" t="s">
        <v>469</v>
      </c>
      <c r="C406" s="0" t="s">
        <v>473</v>
      </c>
      <c r="F406" s="0" t="s">
        <v>452</v>
      </c>
      <c r="G406" s="0" t="s">
        <v>453</v>
      </c>
    </row>
    <row r="407" customFormat="false" ht="13.8" hidden="false" customHeight="false" outlineLevel="0" collapsed="false">
      <c r="A407" s="0" t="s">
        <v>469</v>
      </c>
      <c r="C407" s="0" t="s">
        <v>474</v>
      </c>
      <c r="F407" s="0" t="s">
        <v>452</v>
      </c>
      <c r="G407" s="0" t="s">
        <v>453</v>
      </c>
    </row>
    <row r="411" customFormat="false" ht="14.9" hidden="false" customHeight="false" outlineLevel="0" collapsed="false">
      <c r="C411" s="0" t="s">
        <v>475</v>
      </c>
      <c r="F411" s="0" t="s">
        <v>476</v>
      </c>
      <c r="G411" s="0" t="s">
        <v>453</v>
      </c>
    </row>
    <row r="412" customFormat="false" ht="14.9" hidden="false" customHeight="false" outlineLevel="0" collapsed="false">
      <c r="C412" s="0" t="s">
        <v>477</v>
      </c>
      <c r="F412" s="0" t="s">
        <v>476</v>
      </c>
      <c r="G412" s="0" t="s">
        <v>453</v>
      </c>
    </row>
    <row r="413" customFormat="false" ht="14.9" hidden="false" customHeight="false" outlineLevel="0" collapsed="false">
      <c r="C413" s="0" t="s">
        <v>478</v>
      </c>
      <c r="F413" s="0" t="s">
        <v>476</v>
      </c>
      <c r="G413" s="0" t="s">
        <v>453</v>
      </c>
    </row>
    <row r="414" customFormat="false" ht="14.9" hidden="false" customHeight="false" outlineLevel="0" collapsed="false">
      <c r="C414" s="0" t="s">
        <v>479</v>
      </c>
      <c r="F414" s="0" t="s">
        <v>476</v>
      </c>
      <c r="G414" s="0" t="s">
        <v>453</v>
      </c>
    </row>
    <row r="415" customFormat="false" ht="14.9" hidden="false" customHeight="false" outlineLevel="0" collapsed="false">
      <c r="C415" s="0" t="s">
        <v>480</v>
      </c>
      <c r="F415" s="0" t="s">
        <v>476</v>
      </c>
      <c r="G415" s="0" t="s">
        <v>453</v>
      </c>
    </row>
    <row r="416" customFormat="false" ht="14.9" hidden="false" customHeight="false" outlineLevel="0" collapsed="false">
      <c r="C416" s="0" t="s">
        <v>481</v>
      </c>
      <c r="F416" s="0" t="s">
        <v>476</v>
      </c>
      <c r="G416" s="0" t="s">
        <v>453</v>
      </c>
    </row>
    <row r="417" customFormat="false" ht="14.9" hidden="false" customHeight="false" outlineLevel="0" collapsed="false">
      <c r="C417" s="0" t="s">
        <v>482</v>
      </c>
      <c r="F417" s="0" t="s">
        <v>476</v>
      </c>
      <c r="G417" s="0" t="s">
        <v>453</v>
      </c>
    </row>
    <row r="418" customFormat="false" ht="14.9" hidden="false" customHeight="false" outlineLevel="0" collapsed="false">
      <c r="C418" s="0" t="s">
        <v>483</v>
      </c>
      <c r="F418" s="0" t="s">
        <v>476</v>
      </c>
      <c r="G418" s="0" t="s">
        <v>453</v>
      </c>
    </row>
    <row r="419" customFormat="false" ht="14.9" hidden="false" customHeight="false" outlineLevel="0" collapsed="false">
      <c r="C419" s="0" t="s">
        <v>484</v>
      </c>
      <c r="F419" s="0" t="s">
        <v>476</v>
      </c>
      <c r="G419" s="0" t="s">
        <v>453</v>
      </c>
    </row>
    <row r="420" customFormat="false" ht="14.9" hidden="false" customHeight="false" outlineLevel="0" collapsed="false">
      <c r="C420" s="0" t="s">
        <v>485</v>
      </c>
      <c r="F420" s="0" t="s">
        <v>476</v>
      </c>
      <c r="G420" s="0" t="s">
        <v>453</v>
      </c>
    </row>
    <row r="421" customFormat="false" ht="14.9" hidden="false" customHeight="false" outlineLevel="0" collapsed="false">
      <c r="C421" s="0" t="s">
        <v>486</v>
      </c>
      <c r="F421" s="0" t="s">
        <v>476</v>
      </c>
      <c r="G421" s="0" t="s">
        <v>453</v>
      </c>
    </row>
    <row r="422" customFormat="false" ht="14.9" hidden="false" customHeight="false" outlineLevel="0" collapsed="false">
      <c r="C422" s="0" t="s">
        <v>487</v>
      </c>
      <c r="F422" s="0" t="s">
        <v>476</v>
      </c>
      <c r="G422" s="0" t="s">
        <v>453</v>
      </c>
    </row>
    <row r="423" customFormat="false" ht="14.9" hidden="false" customHeight="false" outlineLevel="0" collapsed="false">
      <c r="C423" s="0" t="s">
        <v>488</v>
      </c>
      <c r="F423" s="0" t="s">
        <v>476</v>
      </c>
      <c r="G423" s="0" t="s">
        <v>453</v>
      </c>
    </row>
    <row r="424" customFormat="false" ht="14.9" hidden="false" customHeight="false" outlineLevel="0" collapsed="false">
      <c r="C424" s="0" t="s">
        <v>489</v>
      </c>
      <c r="F424" s="0" t="s">
        <v>476</v>
      </c>
      <c r="G424" s="0" t="s">
        <v>453</v>
      </c>
    </row>
    <row r="425" customFormat="false" ht="14.9" hidden="false" customHeight="false" outlineLevel="0" collapsed="false">
      <c r="C425" s="0" t="s">
        <v>490</v>
      </c>
      <c r="F425" s="0" t="s">
        <v>476</v>
      </c>
      <c r="G425" s="0" t="s">
        <v>453</v>
      </c>
    </row>
    <row r="426" customFormat="false" ht="14.9" hidden="false" customHeight="false" outlineLevel="0" collapsed="false">
      <c r="C426" s="0" t="s">
        <v>491</v>
      </c>
      <c r="F426" s="0" t="s">
        <v>476</v>
      </c>
      <c r="G426" s="0" t="s">
        <v>453</v>
      </c>
    </row>
    <row r="427" customFormat="false" ht="14.9" hidden="false" customHeight="false" outlineLevel="0" collapsed="false">
      <c r="C427" s="0" t="s">
        <v>492</v>
      </c>
      <c r="F427" s="0" t="s">
        <v>476</v>
      </c>
      <c r="G427" s="0" t="s">
        <v>453</v>
      </c>
    </row>
    <row r="436" customFormat="false" ht="13.8" hidden="false" customHeight="false" outlineLevel="0" collapsed="false">
      <c r="C436" s="0" t="s">
        <v>493</v>
      </c>
      <c r="F436" s="6" t="s">
        <v>494</v>
      </c>
      <c r="G436" s="7" t="s">
        <v>495</v>
      </c>
    </row>
    <row r="437" customFormat="false" ht="13.8" hidden="false" customHeight="false" outlineLevel="0" collapsed="false">
      <c r="C437" s="0" t="s">
        <v>496</v>
      </c>
      <c r="F437" s="6" t="s">
        <v>494</v>
      </c>
      <c r="G437" s="7" t="s">
        <v>495</v>
      </c>
    </row>
    <row r="438" customFormat="false" ht="13.8" hidden="false" customHeight="false" outlineLevel="0" collapsed="false">
      <c r="A438" s="0" t="s">
        <v>41</v>
      </c>
      <c r="C438" s="0" t="s">
        <v>497</v>
      </c>
      <c r="F438" s="0" t="s">
        <v>498</v>
      </c>
      <c r="G438" s="0" t="s">
        <v>495</v>
      </c>
    </row>
    <row r="441" customFormat="false" ht="13.8" hidden="false" customHeight="false" outlineLevel="0" collapsed="false">
      <c r="C441" s="0" t="s">
        <v>499</v>
      </c>
      <c r="F441" s="8" t="s">
        <v>500</v>
      </c>
      <c r="G441" s="7" t="s">
        <v>52</v>
      </c>
    </row>
    <row r="442" customFormat="false" ht="13.8" hidden="false" customHeight="false" outlineLevel="0" collapsed="false">
      <c r="C442" s="0" t="s">
        <v>501</v>
      </c>
      <c r="F442" s="8" t="s">
        <v>500</v>
      </c>
      <c r="G442" s="7" t="s">
        <v>52</v>
      </c>
    </row>
    <row r="443" customFormat="false" ht="13.8" hidden="false" customHeight="false" outlineLevel="0" collapsed="false">
      <c r="C443" s="0" t="s">
        <v>502</v>
      </c>
      <c r="F443" s="8" t="s">
        <v>500</v>
      </c>
      <c r="G443" s="7" t="s">
        <v>52</v>
      </c>
    </row>
    <row r="444" customFormat="false" ht="13.8" hidden="false" customHeight="false" outlineLevel="0" collapsed="false">
      <c r="C444" s="0" t="s">
        <v>503</v>
      </c>
      <c r="F444" s="8" t="s">
        <v>500</v>
      </c>
      <c r="G444" s="7" t="s">
        <v>52</v>
      </c>
    </row>
    <row r="445" customFormat="false" ht="13.8" hidden="false" customHeight="false" outlineLevel="0" collapsed="false">
      <c r="C445" s="0" t="s">
        <v>504</v>
      </c>
      <c r="F445" s="8" t="s">
        <v>500</v>
      </c>
      <c r="G445" s="7" t="s">
        <v>52</v>
      </c>
    </row>
    <row r="446" customFormat="false" ht="13.8" hidden="false" customHeight="false" outlineLevel="0" collapsed="false">
      <c r="C446" s="0" t="s">
        <v>505</v>
      </c>
      <c r="F446" s="8" t="s">
        <v>500</v>
      </c>
      <c r="G446" s="7" t="s">
        <v>52</v>
      </c>
    </row>
    <row r="447" customFormat="false" ht="13.8" hidden="false" customHeight="false" outlineLevel="0" collapsed="false">
      <c r="C447" s="0" t="s">
        <v>506</v>
      </c>
      <c r="F447" s="8" t="s">
        <v>500</v>
      </c>
      <c r="G447" s="7" t="s">
        <v>52</v>
      </c>
    </row>
    <row r="448" customFormat="false" ht="13.8" hidden="false" customHeight="false" outlineLevel="0" collapsed="false">
      <c r="C448" s="0" t="s">
        <v>507</v>
      </c>
      <c r="F448" s="8" t="s">
        <v>500</v>
      </c>
      <c r="G448" s="7" t="s">
        <v>52</v>
      </c>
    </row>
    <row r="449" customFormat="false" ht="13.8" hidden="false" customHeight="false" outlineLevel="0" collapsed="false">
      <c r="C449" s="0" t="s">
        <v>508</v>
      </c>
      <c r="F449" s="8" t="s">
        <v>500</v>
      </c>
      <c r="G449" s="7" t="s">
        <v>52</v>
      </c>
    </row>
    <row r="450" customFormat="false" ht="13.8" hidden="false" customHeight="false" outlineLevel="0" collapsed="false">
      <c r="C450" s="0" t="s">
        <v>509</v>
      </c>
      <c r="F450" s="8" t="s">
        <v>500</v>
      </c>
      <c r="G450" s="7" t="s">
        <v>52</v>
      </c>
    </row>
    <row r="451" customFormat="false" ht="13.8" hidden="false" customHeight="false" outlineLevel="0" collapsed="false">
      <c r="C451" s="0" t="s">
        <v>510</v>
      </c>
      <c r="F451" s="8" t="s">
        <v>500</v>
      </c>
      <c r="G451" s="7" t="s">
        <v>52</v>
      </c>
    </row>
    <row r="452" customFormat="false" ht="13.8" hidden="false" customHeight="false" outlineLevel="0" collapsed="false">
      <c r="C452" s="0" t="s">
        <v>511</v>
      </c>
      <c r="F452" s="8" t="s">
        <v>500</v>
      </c>
      <c r="G452" s="7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3510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2018-01-12T10:27:29Z</dcterms:created>
  <dc:creator/>
  <dc:description/>
  <dc:language>en-US</dc:language>
  <cp:lastModifiedBy/>
  <dcterms:modified xsi:type="dcterms:W3CDTF">2018-03-23T10:53:23Z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