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<sst xmlns="http://schemas.openxmlformats.org/spreadsheetml/2006/main" count="254" uniqueCount="121">
  <si>
    <t xml:space="preserve">Table</t>
  </si>
  <si>
    <t xml:space="preserve">Dimension format of variable</t>
  </si>
  <si>
    <t xml:space="preserve">variable</t>
  </si>
  <si>
    <t xml:space="preserve">variable long name</t>
  </si>
  <si>
    <t xml:space="preserve">link</t>
  </si>
  <si>
    <t xml:space="preserve">comment</t>
  </si>
  <si>
    <t xml:space="preserve">comment author</t>
  </si>
  <si>
    <t xml:space="preserve">extensive variable description</t>
  </si>
  <si>
    <t xml:space="preserve">Amon</t>
  </si>
  <si>
    <t xml:space="preserve">longitude latitude time</t>
  </si>
  <si>
    <t xml:space="preserve">ccb</t>
  </si>
  <si>
    <t xml:space="preserve">Air Pressure at Convective Cloud Base</t>
  </si>
  <si>
    <t xml:space="preserve">Too much effort?: convective cloud cover ccc[185]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</si>
  <si>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</si>
  <si>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longitude latitude alevhalf time</t>
  </si>
  <si>
    <t xml:space="preserve">mc</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</si>
  <si>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</si>
  <si>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</si>
  <si>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</si>
  <si>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CF3hr</t>
  </si>
  <si>
    <t xml:space="preserve">longitude latitude time1</t>
  </si>
  <si>
    <t xml:space="preserve">sci</t>
  </si>
  <si>
    <t xml:space="preserve">Fraction of Time Shallow Convection Occurs</t>
  </si>
  <si>
    <t xml:space="preserve">Not in IFS output, thus no</t>
  </si>
  <si>
    <t xml:space="preserve">Gijs &amp; Thomas</t>
  </si>
  <si>
    <t xml:space="preserve">Fraction of time that shallow convection occurs in the grid cell.</t>
  </si>
  <si>
    <t xml:space="preserve">ci</t>
  </si>
  <si>
    <t xml:space="preserve">Fraction of Time Convection Occurs</t>
  </si>
  <si>
    <t xml:space="preserve">Thomas</t>
  </si>
  <si>
    <t xml:space="preserve">Fraction of time that convection occurs in the grid cell.</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</si>
  <si>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</si>
  <si>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</si>
  <si>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</si>
  <si>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</si>
  <si>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</si>
  <si>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cct</t>
  </si>
  <si>
    <t xml:space="preserve">Air Pressure at Convective Cloud Top</t>
  </si>
  <si>
    <t xml:space="preserve">No cloud top height in IFS output, thus no</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</si>
  <si>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</si>
  <si>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longitude latitude plev19 time</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</si>
  <si>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</si>
  <si>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</si>
  <si>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</si>
  <si>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</si>
  <si>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6hrLev</t>
  </si>
  <si>
    <t xml:space="preserve">longitude latitude alevel time1</t>
  </si>
  <si>
    <t xml:space="preserve">bs550aer</t>
  </si>
  <si>
    <t xml:space="preserve">Aerosol backscatter coefficient</t>
  </si>
  <si>
    <t xml:space="preserve">Component not available in TM5</t>
  </si>
  <si>
    <t xml:space="preserve">Aerosol  Backscatter at 550nm and 180 degrees, computed from extinction and lidar ratio</t>
  </si>
  <si>
    <t xml:space="preserve">AERmon</t>
  </si>
  <si>
    <t xml:space="preserve">longitude latitude alevel time</t>
  </si>
  <si>
    <t xml:space="preserve">aoanh</t>
  </si>
  <si>
    <t xml:space="preserve">Tracer age of air Northern Hemisphere</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</si>
  <si>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</si>
  <si>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c2h2</t>
  </si>
  <si>
    <t xml:space="preserve">C2H2 volume mixing ratio</t>
  </si>
  <si>
    <t xml:space="preserve">cdnc</t>
  </si>
  <si>
    <t xml:space="preserve">Cloud Liquid Droplet Number Concentration</t>
  </si>
  <si>
    <t xml:space="preserve">Cloud Droplet Number Concentration in liquid water clouds.</t>
  </si>
  <si>
    <t xml:space="preserve">chepasoa</t>
  </si>
  <si>
    <t xml:space="preserve">total net production of anthropogenic secondary organic aerosol</t>
  </si>
  <si>
    <t xml:space="preserve">anthropogenic part of chepsoa</t>
  </si>
  <si>
    <t xml:space="preserve">emiaco</t>
  </si>
  <si>
    <t xml:space="preserve">total emission rate of anthropogenic co</t>
  </si>
  <si>
    <t xml:space="preserve">anthrophogenic  emission of CO</t>
  </si>
  <si>
    <t xml:space="preserve">emianox</t>
  </si>
  <si>
    <t xml:space="preserve">anthropogenic emission rate of nox</t>
  </si>
  <si>
    <t xml:space="preserve">Store flux as Nitrogen. Anthropogenic fraction. NOx=NO+NO2, Includes agricultural waste burning but no other biomass burning. Integrate 3D emission field vertically to 2d field.</t>
  </si>
  <si>
    <t xml:space="preserve">emiaoa</t>
  </si>
  <si>
    <t xml:space="preserve">total emission of anthropogenic  organic aerosol</t>
  </si>
  <si>
    <t xml:space="preserve">anthropogenic part of emioa</t>
  </si>
  <si>
    <t xml:space="preserve">hcho</t>
  </si>
  <si>
    <t xml:space="preserve">Formaldehyde volume mixing ratio</t>
  </si>
  <si>
    <t xml:space="preserve">hcl</t>
  </si>
  <si>
    <t xml:space="preserve">HCl volume mixing ratio</t>
  </si>
  <si>
    <t xml:space="preserve">lossn2o</t>
  </si>
  <si>
    <t xml:space="preserve">Monthly Loss of atmospheric Nitrous Oxide</t>
  </si>
  <si>
    <t xml:space="preserve">monthly averaged atmospheric loss</t>
  </si>
  <si>
    <t xml:space="preserve">N2O volume mixing ratio</t>
  </si>
  <si>
    <t xml:space="preserve">o3ste</t>
  </si>
  <si>
    <t xml:space="preserve">Ozone volume mixing ratio</t>
  </si>
  <si>
    <t xml:space="preserve">Transport hard to calculate but it would be possible. Needs calculation of tropopause at output times.</t>
  </si>
  <si>
    <t xml:space="preserve">Ozone tracer intended to map out strat-trop exchange (STE) of ozone.</t>
  </si>
  <si>
    <t xml:space="preserve">od550bb</t>
  </si>
  <si>
    <t xml:space="preserve">bb aod@550nm</t>
  </si>
  <si>
    <t xml:space="preserve">total organic aerosol AOD due to biomass burning (excluding so4, nitrate BB components)</t>
  </si>
  <si>
    <t xml:space="preserve">photo1d</t>
  </si>
  <si>
    <t xml:space="preserve">photolysis rate of O3 to O1d</t>
  </si>
  <si>
    <t xml:space="preserve">proposed name: photolysis_rate_of_ozone_to_O1D</t>
  </si>
  <si>
    <t xml:space="preserve">Emon</t>
  </si>
  <si>
    <t xml:space="preserve">CFday</t>
  </si>
  <si>
    <t xml:space="preserve">Eyr</t>
  </si>
  <si>
    <t xml:space="preserve">longitude latitude time typeshrub</t>
  </si>
  <si>
    <t xml:space="preserve">shrubFrac</t>
  </si>
  <si>
    <t xml:space="preserve">Shrub Fraction</t>
  </si>
  <si>
    <t xml:space="preserve">Can not be produced by LPJ-GUESS</t>
  </si>
  <si>
    <t xml:space="preserve">David Warlind</t>
  </si>
  <si>
    <t xml:space="preserve">Percentage of entire grid cell  that is covered by shrub.</t>
  </si>
  <si>
    <t xml:space="preserve">E3hrPt</t>
  </si>
  <si>
    <t xml:space="preserve">Lmon</t>
  </si>
  <si>
    <t xml:space="preserve">mrfso</t>
  </si>
  <si>
    <t xml:space="preserve">Soil Frozen Water Content</t>
  </si>
  <si>
    <t xml:space="preserve">The mass per unit area (summed over all model layers) of frozen water.</t>
  </si>
  <si>
    <t xml:space="preserve">LImon</t>
  </si>
  <si>
    <t xml:space="preserve">agesno</t>
  </si>
  <si>
    <t xml:space="preserve">Snow Age</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</si>
  <si>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</si>
  <si>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</si>
  <si>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</si>
  <si>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CFsubhr</t>
  </si>
  <si>
    <t xml:space="preserve">site time1</t>
  </si>
  <si>
    <t xml:space="preserve">Eday</t>
  </si>
  <si>
    <t xml:space="preserve">AERmonZ</t>
  </si>
  <si>
    <t xml:space="preserve">latitude plev39 time</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</si>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</sst>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53"/>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F4" activeCellId="0" sqref="F4"/>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35.71"/>
    <col collapsed="false" customWidth="true" hidden="false" outlineLevel="0" max="3" min="3" style="0" width="15.71"/>
    <col collapsed="false" customWidth="true" hidden="false" outlineLevel="0" max="4" min="4" style="0" width="80.71"/>
    <col collapsed="false" customWidth="true" hidden="false" outlineLevel="0" max="5" min="5" style="0" width="4.71"/>
    <col collapsed="false" customWidth="true" hidden="false" outlineLevel="0" max="6" min="6" style="0" width="80.71"/>
    <col collapsed="false" customWidth="true" hidden="false" outlineLevel="0" max="7" min="7" style="0" width="15.71"/>
    <col collapsed="false" customWidth="true" hidden="false" outlineLevel="0" max="8" min="8" style="0" width="300.71"/>
    <col collapsed="false" customWidth="true" hidden="false" outlineLevel="0" max="1025" min="9" style="0" width="8.67"/>
  </cols>
  <sheetData>
    <row r="1" customFormat="false" ht="15" hidden="false" customHeight="false" outlineLevel="0" collapsed="false">
      <c r="A1" s="1" t="s">
        <v>0</v>
      </c>
      <c r="B1" s="1" t="s">
        <v>1</v>
      </c>
      <c r="C1" s="1" t="s">
        <v>2</v>
      </c>
      <c r="D1" s="1" t="s">
        <v>3</v>
      </c>
      <c r="E1" s="1" t="s">
        <v>4</v>
      </c>
      <c r="F1" s="1" t="s">
        <v>5</v>
      </c>
      <c r="G1" s="1" t="s">
        <v>6</v>
      </c>
      <c r="H1" s="1" t="s">
        <v>7</v>
      </c>
    </row>
    <row r="2" customFormat="false" ht="13.8" hidden="false" customHeight="false" outlineLevel="0" collapsed="false">
      <c r="A2" s="1"/>
      <c r="B2" s="1"/>
      <c r="C2" s="1"/>
      <c r="D2" s="1"/>
      <c r="E2" s="1"/>
      <c r="F2" s="1"/>
      <c r="G2" s="1"/>
      <c r="H2" s="1"/>
    </row>
    <row r="3" customFormat="false" ht="13.8" hidden="false" customHeight="false" outlineLevel="0" collapsed="false">
      <c r="A3" s="0" t="s">
        <v>8</v>
      </c>
      <c r="B3" s="0" t="s">
        <v>9</v>
      </c>
      <c r="C3" s="0" t="s">
        <v>10</v>
      </c>
      <c r="D3" s="0" t="s">
        <v>11</v>
      </c>
      <c r="E3" s="0" t="str">
        <f aca="false">HYPERLINK("http://clipc-services.ceda.ac.uk/dreq/u/13484743dd3369c69df93379e6dafbb5.html","web")</f>
        <v>web</v>
      </c>
      <c r="F3" s="0" t="s">
        <v>12</v>
      </c>
      <c r="H3" s="0" t="s">
        <v>13</v>
      </c>
    </row>
    <row r="4" customFormat="false" ht="46.25" hidden="false" customHeight="false" outlineLevel="0" collapsed="false">
      <c r="A4" s="0" t="s">
        <v>8</v>
      </c>
      <c r="B4" s="0" t="s">
        <v>14</v>
      </c>
      <c r="C4" s="0" t="s">
        <v>15</v>
      </c>
      <c r="D4" s="0" t="s">
        <v>16</v>
      </c>
      <c r="E4" s="0" t="str">
        <f aca="false">HYPERLINK("http://clipc-services.ceda.ac.uk/dreq/u/6d790fe4caa7feff46a41ae7b3811e52.html","web")</f>
        <v>web</v>
      </c>
      <c r="F4" s="2" t="s">
        <v>17</v>
      </c>
      <c r="H4" s="0" t="s">
        <v>18</v>
      </c>
    </row>
    <row r="6" customFormat="false" ht="15" hidden="false" customHeight="false" outlineLevel="0" collapsed="false">
      <c r="A6" s="0" t="s">
        <v>19</v>
      </c>
      <c r="B6" s="0" t="s">
        <v>20</v>
      </c>
      <c r="C6" s="0" t="s">
        <v>21</v>
      </c>
      <c r="D6" s="0" t="s">
        <v>22</v>
      </c>
      <c r="E6" s="0" t="n">
        <f aca="false">HYPERLINK("http://clipc-services.ceda.ac.uk/dreq/u/8de0f30b91b15720398fc10fd712a182.html","web")</f>
        <v>0</v>
      </c>
      <c r="F6" s="0" t="s">
        <v>23</v>
      </c>
      <c r="G6" s="0" t="s">
        <v>24</v>
      </c>
      <c r="H6" s="0" t="s">
        <v>25</v>
      </c>
    </row>
    <row r="7" s="3" customFormat="true" ht="13.8" hidden="false" customHeight="false" outlineLevel="0" collapsed="false">
      <c r="A7" s="3" t="s">
        <v>8</v>
      </c>
      <c r="B7" s="3" t="s">
        <v>9</v>
      </c>
      <c r="C7" s="3" t="s">
        <v>26</v>
      </c>
      <c r="D7" s="3" t="s">
        <v>27</v>
      </c>
      <c r="E7" s="3" t="str">
        <f aca="false">HYPERLINK("http://clipc-services.ceda.ac.uk/dreq/u/29fae9ea0f236a3eb144026e1bafde28.html","web")</f>
        <v>web</v>
      </c>
      <c r="F7" s="3" t="s">
        <v>23</v>
      </c>
      <c r="G7" s="3" t="s">
        <v>28</v>
      </c>
      <c r="H7" s="3" t="s">
        <v>29</v>
      </c>
    </row>
    <row r="8" customFormat="false" ht="13.8" hidden="false" customHeight="false" outlineLevel="0" collapsed="false"/>
    <row r="9" customFormat="false" ht="15" hidden="false" customHeight="false" outlineLevel="0" collapsed="false">
      <c r="A9" s="0" t="s">
        <v>30</v>
      </c>
      <c r="B9" s="0" t="s">
        <v>9</v>
      </c>
      <c r="C9" s="0" t="s">
        <v>31</v>
      </c>
      <c r="D9" s="0" t="s">
        <v>32</v>
      </c>
      <c r="E9" s="0" t="n">
        <f aca="false">HYPERLINK("http://clipc-services.ceda.ac.uk/dreq/u/f27656eeae247192e82aa1032c911399.html","web")</f>
        <v>0</v>
      </c>
      <c r="F9" s="0" t="s">
        <v>33</v>
      </c>
      <c r="G9" s="0" t="s">
        <v>34</v>
      </c>
    </row>
    <row r="11" customFormat="false" ht="15" hidden="false" customHeight="false" outlineLevel="0" collapsed="false">
      <c r="A11" s="0" t="s">
        <v>8</v>
      </c>
      <c r="B11" s="0" t="s">
        <v>9</v>
      </c>
      <c r="C11" s="0" t="s">
        <v>35</v>
      </c>
      <c r="D11" s="0" t="s">
        <v>36</v>
      </c>
      <c r="E11" s="0" t="n">
        <f aca="false">HYPERLINK("http://clipc-services.ceda.ac.uk/dreq/u/0062272a6a4176b8c32af87642b062c5.html","web")</f>
        <v>0</v>
      </c>
      <c r="F11" s="0" t="s">
        <v>37</v>
      </c>
      <c r="G11" s="0" t="s">
        <v>24</v>
      </c>
      <c r="H11" s="0" t="s">
        <v>38</v>
      </c>
    </row>
    <row r="12" customFormat="false" ht="15" hidden="false" customHeight="false" outlineLevel="0" collapsed="false">
      <c r="A12" s="0" t="s">
        <v>8</v>
      </c>
      <c r="B12" s="0" t="s">
        <v>9</v>
      </c>
      <c r="C12" s="0" t="s">
        <v>21</v>
      </c>
      <c r="D12" s="0" t="s">
        <v>22</v>
      </c>
      <c r="E12" s="0" t="n">
        <f aca="false">HYPERLINK("http://clipc-services.ceda.ac.uk/dreq/u/8de0f30b91b15720398fc10fd712a182.html","web")</f>
        <v>0</v>
      </c>
      <c r="F12" s="0" t="s">
        <v>23</v>
      </c>
      <c r="G12" s="0" t="s">
        <v>24</v>
      </c>
      <c r="H12" s="0" t="s">
        <v>25</v>
      </c>
    </row>
    <row r="13" customFormat="false" ht="15" hidden="false" customHeight="false" outlineLevel="0" collapsed="false">
      <c r="A13" s="0" t="s">
        <v>8</v>
      </c>
      <c r="B13" s="0" t="s">
        <v>39</v>
      </c>
      <c r="C13" s="0" t="s">
        <v>40</v>
      </c>
      <c r="D13" s="0" t="s">
        <v>41</v>
      </c>
      <c r="E13" s="0" t="n">
        <f aca="false">HYPERLINK("http://clipc-services.ceda.ac.uk/dreq/u/942125e5a461fef57b1477b9a2bd5fa0.html","web")</f>
        <v>0</v>
      </c>
      <c r="F13" s="0" t="s">
        <v>42</v>
      </c>
      <c r="G13" s="0" t="s">
        <v>43</v>
      </c>
    </row>
    <row r="15" customFormat="false" ht="15" hidden="false" customHeight="false" outlineLevel="0" collapsed="false">
      <c r="A15" s="0" t="s">
        <v>44</v>
      </c>
      <c r="B15" s="0" t="s">
        <v>45</v>
      </c>
      <c r="C15" s="0" t="s">
        <v>46</v>
      </c>
      <c r="D15" s="0" t="s">
        <v>47</v>
      </c>
      <c r="E15" s="0" t="n">
        <f aca="false">HYPERLINK("http://clipc-services.ceda.ac.uk/dreq/u/c9a77f2a-c5f0-11e6-ac20-5404a60d96b5.html","web")</f>
        <v>0</v>
      </c>
      <c r="F15" s="0" t="s">
        <v>48</v>
      </c>
      <c r="G15" s="0" t="s">
        <v>43</v>
      </c>
      <c r="H15" s="0" t="s">
        <v>49</v>
      </c>
    </row>
    <row r="17" customFormat="false" ht="15" hidden="false" customHeight="false" outlineLevel="0" collapsed="false">
      <c r="A17" s="0" t="s">
        <v>50</v>
      </c>
      <c r="B17" s="0" t="s">
        <v>51</v>
      </c>
      <c r="C17" s="0" t="s">
        <v>52</v>
      </c>
      <c r="D17" s="0" t="s">
        <v>53</v>
      </c>
      <c r="E17" s="0" t="n">
        <f aca="false">HYPERLINK("http://clipc-services.ceda.ac.uk/dreq/u/98114e26-b896-11e6-a189-5404a60d96b5.html","web")</f>
        <v>0</v>
      </c>
      <c r="F17" s="0" t="s">
        <v>48</v>
      </c>
      <c r="G17" s="0" t="s">
        <v>43</v>
      </c>
      <c r="H17" s="0" t="s">
        <v>54</v>
      </c>
    </row>
    <row r="18" customFormat="false" ht="15" hidden="false" customHeight="false" outlineLevel="0" collapsed="false">
      <c r="A18" s="0" t="s">
        <v>50</v>
      </c>
      <c r="B18" s="0" t="s">
        <v>51</v>
      </c>
      <c r="C18" s="0" t="s">
        <v>55</v>
      </c>
      <c r="D18" s="0" t="s">
        <v>56</v>
      </c>
      <c r="E18" s="0" t="n">
        <f aca="false">HYPERLINK("http://clipc-services.ceda.ac.uk/dreq/u/e8d5bdfd24b275f0530646361967483d.html","web")</f>
        <v>0</v>
      </c>
      <c r="F18" s="0" t="s">
        <v>48</v>
      </c>
      <c r="G18" s="0" t="s">
        <v>43</v>
      </c>
    </row>
    <row r="19" customFormat="false" ht="15" hidden="false" customHeight="false" outlineLevel="0" collapsed="false">
      <c r="A19" s="0" t="s">
        <v>50</v>
      </c>
      <c r="B19" s="0" t="s">
        <v>51</v>
      </c>
      <c r="C19" s="0" t="s">
        <v>57</v>
      </c>
      <c r="D19" s="0" t="s">
        <v>58</v>
      </c>
      <c r="E19" s="0" t="n">
        <f aca="false">HYPERLINK("http://clipc-services.ceda.ac.uk/dreq/u/cfe4bddb7dbbfc57c19837e7f99d2dda.html","web")</f>
        <v>0</v>
      </c>
      <c r="F19" s="0" t="s">
        <v>48</v>
      </c>
      <c r="G19" s="0" t="s">
        <v>43</v>
      </c>
      <c r="H19" s="0" t="s">
        <v>59</v>
      </c>
    </row>
    <row r="20" customFormat="false" ht="15" hidden="false" customHeight="false" outlineLevel="0" collapsed="false">
      <c r="A20" s="0" t="s">
        <v>50</v>
      </c>
      <c r="B20" s="0" t="s">
        <v>9</v>
      </c>
      <c r="C20" s="0" t="s">
        <v>60</v>
      </c>
      <c r="D20" s="0" t="s">
        <v>61</v>
      </c>
      <c r="E20" s="0" t="n">
        <f aca="false">HYPERLINK("http://clipc-services.ceda.ac.uk/dreq/u/4ffc1f50b844980dbbae006dbcfca869.html","web")</f>
        <v>0</v>
      </c>
      <c r="F20" s="0" t="s">
        <v>48</v>
      </c>
      <c r="G20" s="0" t="s">
        <v>43</v>
      </c>
      <c r="H20" s="0" t="s">
        <v>62</v>
      </c>
    </row>
    <row r="21" customFormat="false" ht="15" hidden="false" customHeight="false" outlineLevel="0" collapsed="false">
      <c r="A21" s="0" t="s">
        <v>50</v>
      </c>
      <c r="B21" s="0" t="s">
        <v>9</v>
      </c>
      <c r="C21" s="0" t="s">
        <v>63</v>
      </c>
      <c r="D21" s="0" t="s">
        <v>64</v>
      </c>
      <c r="E21" s="0" t="n">
        <f aca="false">HYPERLINK("http://clipc-services.ceda.ac.uk/dreq/u/ea546e38aa8fc0e021f03e746e1adb10.html","web")</f>
        <v>0</v>
      </c>
      <c r="F21" s="0" t="s">
        <v>48</v>
      </c>
      <c r="G21" s="0" t="s">
        <v>43</v>
      </c>
      <c r="H21" s="0" t="s">
        <v>65</v>
      </c>
    </row>
    <row r="22" customFormat="false" ht="15" hidden="false" customHeight="false" outlineLevel="0" collapsed="false">
      <c r="A22" s="0" t="s">
        <v>50</v>
      </c>
      <c r="B22" s="0" t="s">
        <v>9</v>
      </c>
      <c r="C22" s="0" t="s">
        <v>66</v>
      </c>
      <c r="D22" s="0" t="s">
        <v>67</v>
      </c>
      <c r="E22" s="0" t="n">
        <f aca="false">HYPERLINK("http://clipc-services.ceda.ac.uk/dreq/u/691673a210102ac652eed2b784dd2ab4.html","web")</f>
        <v>0</v>
      </c>
      <c r="F22" s="0" t="s">
        <v>48</v>
      </c>
      <c r="G22" s="0" t="s">
        <v>43</v>
      </c>
      <c r="H22" s="0" t="s">
        <v>68</v>
      </c>
    </row>
    <row r="23" customFormat="false" ht="15" hidden="false" customHeight="false" outlineLevel="0" collapsed="false">
      <c r="A23" s="0" t="s">
        <v>50</v>
      </c>
      <c r="B23" s="0" t="s">
        <v>9</v>
      </c>
      <c r="C23" s="0" t="s">
        <v>69</v>
      </c>
      <c r="D23" s="0" t="s">
        <v>70</v>
      </c>
      <c r="E23" s="0" t="n">
        <f aca="false">HYPERLINK("http://clipc-services.ceda.ac.uk/dreq/u/a4e52f0f3833b395c09c73f1b6f3f748.html","web")</f>
        <v>0</v>
      </c>
      <c r="F23" s="0" t="s">
        <v>48</v>
      </c>
      <c r="G23" s="0" t="s">
        <v>43</v>
      </c>
      <c r="H23" s="0" t="s">
        <v>71</v>
      </c>
    </row>
    <row r="24" customFormat="false" ht="15" hidden="false" customHeight="false" outlineLevel="0" collapsed="false">
      <c r="A24" s="0" t="s">
        <v>50</v>
      </c>
      <c r="B24" s="0" t="s">
        <v>51</v>
      </c>
      <c r="C24" s="0" t="s">
        <v>72</v>
      </c>
      <c r="D24" s="0" t="s">
        <v>73</v>
      </c>
      <c r="E24" s="0" t="n">
        <f aca="false">HYPERLINK("http://clipc-services.ceda.ac.uk/dreq/u/fe6bdb96-a41f-11e5-9025-ac72891c3257.html","web")</f>
        <v>0</v>
      </c>
      <c r="F24" s="0" t="s">
        <v>48</v>
      </c>
      <c r="G24" s="0" t="s">
        <v>43</v>
      </c>
    </row>
    <row r="25" customFormat="false" ht="15" hidden="false" customHeight="false" outlineLevel="0" collapsed="false">
      <c r="A25" s="0" t="s">
        <v>50</v>
      </c>
      <c r="B25" s="0" t="s">
        <v>51</v>
      </c>
      <c r="C25" s="0" t="s">
        <v>74</v>
      </c>
      <c r="D25" s="0" t="s">
        <v>75</v>
      </c>
      <c r="E25" s="0" t="n">
        <f aca="false">HYPERLINK("http://clipc-services.ceda.ac.uk/dreq/u/cc8f92a2635774d636748ec8007c4bab.html","web")</f>
        <v>0</v>
      </c>
      <c r="F25" s="0" t="s">
        <v>48</v>
      </c>
      <c r="G25" s="0" t="s">
        <v>43</v>
      </c>
    </row>
    <row r="26" customFormat="false" ht="15" hidden="false" customHeight="false" outlineLevel="0" collapsed="false">
      <c r="A26" s="0" t="s">
        <v>50</v>
      </c>
      <c r="B26" s="0" t="s">
        <v>51</v>
      </c>
      <c r="C26" s="0" t="s">
        <v>76</v>
      </c>
      <c r="D26" s="0" t="s">
        <v>77</v>
      </c>
      <c r="E26" s="0" t="n">
        <f aca="false">HYPERLINK("http://clipc-services.ceda.ac.uk/dreq/u/2b133ea2-1b42-11e6-a696-35cd2d8034df.html","web")</f>
        <v>0</v>
      </c>
      <c r="F26" s="0" t="s">
        <v>48</v>
      </c>
      <c r="G26" s="0" t="s">
        <v>43</v>
      </c>
      <c r="H26" s="0" t="s">
        <v>78</v>
      </c>
    </row>
    <row r="27" customFormat="false" ht="15" hidden="false" customHeight="false" outlineLevel="0" collapsed="false">
      <c r="A27" s="0" t="s">
        <v>50</v>
      </c>
      <c r="B27" s="0" t="s">
        <v>51</v>
      </c>
      <c r="C27" s="0" t="s">
        <v>40</v>
      </c>
      <c r="D27" s="0" t="s">
        <v>79</v>
      </c>
      <c r="E27" s="0" t="n">
        <f aca="false">HYPERLINK("http://clipc-services.ceda.ac.uk/dreq/u/942125e5a461fef57b1477b9a2bd5fa0.html","web")</f>
        <v>0</v>
      </c>
      <c r="F27" s="0" t="s">
        <v>42</v>
      </c>
      <c r="G27" s="0" t="s">
        <v>43</v>
      </c>
    </row>
    <row r="28" customFormat="false" ht="15" hidden="false" customHeight="false" outlineLevel="0" collapsed="false">
      <c r="A28" s="0" t="s">
        <v>50</v>
      </c>
      <c r="B28" s="0" t="s">
        <v>51</v>
      </c>
      <c r="C28" s="0" t="s">
        <v>80</v>
      </c>
      <c r="D28" s="0" t="s">
        <v>81</v>
      </c>
      <c r="E28" s="0" t="n">
        <f aca="false">HYPERLINK("http://clipc-services.ceda.ac.uk/dreq/u/218a6b28-8995-11e6-b63d-5404a60d96b5.html","web")</f>
        <v>0</v>
      </c>
      <c r="F28" s="0" t="s">
        <v>82</v>
      </c>
      <c r="G28" s="0" t="s">
        <v>43</v>
      </c>
      <c r="H28" s="0" t="s">
        <v>83</v>
      </c>
    </row>
    <row r="29" customFormat="false" ht="15" hidden="false" customHeight="false" outlineLevel="0" collapsed="false">
      <c r="A29" s="0" t="s">
        <v>50</v>
      </c>
      <c r="B29" s="0" t="s">
        <v>9</v>
      </c>
      <c r="C29" s="0" t="s">
        <v>84</v>
      </c>
      <c r="D29" s="0" t="s">
        <v>85</v>
      </c>
      <c r="E29" s="0" t="n">
        <f aca="false">HYPERLINK("http://clipc-services.ceda.ac.uk/dreq/u/a0c10a4b65d3b79db581a649058a08b1.html","web")</f>
        <v>0</v>
      </c>
      <c r="F29" s="0" t="s">
        <v>48</v>
      </c>
      <c r="G29" s="0" t="s">
        <v>43</v>
      </c>
      <c r="H29" s="0" t="s">
        <v>86</v>
      </c>
    </row>
    <row r="30" customFormat="false" ht="15" hidden="false" customHeight="false" outlineLevel="0" collapsed="false">
      <c r="A30" s="0" t="s">
        <v>50</v>
      </c>
      <c r="B30" s="0" t="s">
        <v>51</v>
      </c>
      <c r="C30" s="0" t="s">
        <v>87</v>
      </c>
      <c r="D30" s="0" t="s">
        <v>88</v>
      </c>
      <c r="E30" s="0" t="n">
        <f aca="false">HYPERLINK("http://clipc-services.ceda.ac.uk/dreq/u/a2609abee6ecd5d535a48e29ae70e852.html","web")</f>
        <v>0</v>
      </c>
      <c r="F30" s="0" t="s">
        <v>48</v>
      </c>
      <c r="G30" s="0" t="s">
        <v>43</v>
      </c>
      <c r="H30" s="0" t="s">
        <v>89</v>
      </c>
    </row>
    <row r="32" customFormat="false" ht="15" hidden="false" customHeight="false" outlineLevel="0" collapsed="false">
      <c r="A32" s="0" t="s">
        <v>90</v>
      </c>
      <c r="B32" s="0" t="s">
        <v>9</v>
      </c>
      <c r="C32" s="0" t="s">
        <v>31</v>
      </c>
      <c r="D32" s="0" t="s">
        <v>32</v>
      </c>
      <c r="E32" s="0" t="n">
        <f aca="false">HYPERLINK("http://clipc-services.ceda.ac.uk/dreq/u/f27656eeae247192e82aa1032c911399.html","web")</f>
        <v>0</v>
      </c>
      <c r="F32" s="0" t="s">
        <v>33</v>
      </c>
      <c r="G32" s="0" t="s">
        <v>34</v>
      </c>
    </row>
    <row r="34" customFormat="false" ht="15" hidden="false" customHeight="false" outlineLevel="0" collapsed="false">
      <c r="A34" s="0" t="s">
        <v>91</v>
      </c>
      <c r="B34" s="0" t="s">
        <v>9</v>
      </c>
      <c r="C34" s="0" t="s">
        <v>35</v>
      </c>
      <c r="D34" s="0" t="s">
        <v>36</v>
      </c>
      <c r="E34" s="0" t="n">
        <f aca="false">HYPERLINK("http://clipc-services.ceda.ac.uk/dreq/u/0062272a6a4176b8c32af87642b062c5.html","web")</f>
        <v>0</v>
      </c>
      <c r="F34" s="0" t="s">
        <v>37</v>
      </c>
      <c r="G34" s="0" t="s">
        <v>24</v>
      </c>
      <c r="H34" s="0" t="s">
        <v>38</v>
      </c>
    </row>
    <row r="36" customFormat="false" ht="15" hidden="false" customHeight="false" outlineLevel="0" collapsed="false">
      <c r="A36" s="0" t="s">
        <v>92</v>
      </c>
      <c r="B36" s="0" t="s">
        <v>93</v>
      </c>
      <c r="C36" s="0" t="s">
        <v>94</v>
      </c>
      <c r="D36" s="0" t="s">
        <v>95</v>
      </c>
      <c r="E36" s="0" t="n">
        <f aca="false">HYPERLINK("http://clipc-services.ceda.ac.uk/dreq/u/bdb1045bec7f58e9e6221cd39bb34c2f.html","web")</f>
        <v>0</v>
      </c>
      <c r="F36" s="0" t="s">
        <v>96</v>
      </c>
      <c r="G36" s="0" t="s">
        <v>97</v>
      </c>
      <c r="H36" s="0" t="s">
        <v>98</v>
      </c>
    </row>
    <row r="38" customFormat="false" ht="15" hidden="false" customHeight="false" outlineLevel="0" collapsed="false">
      <c r="A38" s="0" t="s">
        <v>99</v>
      </c>
      <c r="B38" s="0" t="s">
        <v>45</v>
      </c>
      <c r="C38" s="0" t="s">
        <v>40</v>
      </c>
      <c r="D38" s="0" t="s">
        <v>79</v>
      </c>
      <c r="E38" s="0" t="n">
        <f aca="false">HYPERLINK("http://clipc-services.ceda.ac.uk/dreq/u/942125e5a461fef57b1477b9a2bd5fa0.html","web")</f>
        <v>0</v>
      </c>
      <c r="F38" s="0" t="s">
        <v>42</v>
      </c>
      <c r="G38" s="0" t="s">
        <v>43</v>
      </c>
    </row>
    <row r="40" customFormat="false" ht="15" hidden="false" customHeight="false" outlineLevel="0" collapsed="false">
      <c r="A40" s="0" t="s">
        <v>100</v>
      </c>
      <c r="B40" s="0" t="s">
        <v>9</v>
      </c>
      <c r="C40" s="0" t="s">
        <v>101</v>
      </c>
      <c r="D40" s="0" t="s">
        <v>102</v>
      </c>
      <c r="E40" s="0" t="n">
        <f aca="false">HYPERLINK("http://clipc-services.ceda.ac.uk/dreq/u/154d00de9ab9aff72373a673df10946a.html","web")</f>
        <v>0</v>
      </c>
      <c r="F40" s="0" t="s">
        <v>96</v>
      </c>
      <c r="G40" s="0" t="s">
        <v>97</v>
      </c>
      <c r="H40" s="0" t="s">
        <v>103</v>
      </c>
    </row>
    <row r="41" customFormat="false" ht="15" hidden="false" customHeight="false" outlineLevel="0" collapsed="false">
      <c r="A41" s="0" t="s">
        <v>100</v>
      </c>
      <c r="B41" s="0" t="s">
        <v>93</v>
      </c>
      <c r="C41" s="0" t="s">
        <v>94</v>
      </c>
      <c r="D41" s="0" t="s">
        <v>95</v>
      </c>
      <c r="E41" s="0" t="n">
        <f aca="false">HYPERLINK("http://clipc-services.ceda.ac.uk/dreq/u/bdb1045bec7f58e9e6221cd39bb34c2f.html","web")</f>
        <v>0</v>
      </c>
      <c r="F41" s="0" t="s">
        <v>96</v>
      </c>
      <c r="G41" s="0" t="s">
        <v>97</v>
      </c>
      <c r="H41" s="0" t="s">
        <v>98</v>
      </c>
    </row>
    <row r="43" customFormat="false" ht="15" hidden="false" customHeight="false" outlineLevel="0" collapsed="false">
      <c r="A43" s="0" t="s">
        <v>104</v>
      </c>
      <c r="B43" s="0" t="s">
        <v>9</v>
      </c>
      <c r="C43" s="0" t="s">
        <v>105</v>
      </c>
      <c r="D43" s="0" t="s">
        <v>106</v>
      </c>
      <c r="E43" s="0" t="n">
        <f aca="false">HYPERLINK("http://clipc-services.ceda.ac.uk/dreq/u/51e0588121783d77407236e0d2eb5d14.html","web")</f>
        <v>0</v>
      </c>
      <c r="F43" s="0" t="s">
        <v>107</v>
      </c>
      <c r="G43" s="0" t="s">
        <v>108</v>
      </c>
      <c r="H43" s="0" t="s">
        <v>109</v>
      </c>
    </row>
    <row r="45" customFormat="false" ht="15" hidden="false" customHeight="false" outlineLevel="0" collapsed="false">
      <c r="A45" s="0" t="s">
        <v>110</v>
      </c>
      <c r="B45" s="0" t="s">
        <v>111</v>
      </c>
      <c r="C45" s="0" t="s">
        <v>35</v>
      </c>
      <c r="D45" s="0" t="s">
        <v>36</v>
      </c>
      <c r="E45" s="0" t="n">
        <f aca="false">HYPERLINK("http://clipc-services.ceda.ac.uk/dreq/u/0062272a6a4176b8c32af87642b062c5.html","web")</f>
        <v>0</v>
      </c>
      <c r="F45" s="0" t="s">
        <v>37</v>
      </c>
      <c r="G45" s="0" t="s">
        <v>24</v>
      </c>
      <c r="H45" s="0" t="s">
        <v>38</v>
      </c>
    </row>
    <row r="46" customFormat="false" ht="15" hidden="false" customHeight="false" outlineLevel="0" collapsed="false">
      <c r="A46" s="0" t="s">
        <v>110</v>
      </c>
      <c r="B46" s="0" t="s">
        <v>111</v>
      </c>
      <c r="C46" s="0" t="s">
        <v>21</v>
      </c>
      <c r="D46" s="0" t="s">
        <v>22</v>
      </c>
      <c r="E46" s="0" t="n">
        <f aca="false">HYPERLINK("http://clipc-services.ceda.ac.uk/dreq/u/8de0f30b91b15720398fc10fd712a182.html","web")</f>
        <v>0</v>
      </c>
      <c r="F46" s="0" t="s">
        <v>23</v>
      </c>
      <c r="G46" s="0" t="s">
        <v>24</v>
      </c>
      <c r="H46" s="0" t="s">
        <v>25</v>
      </c>
    </row>
    <row r="48" customFormat="false" ht="15" hidden="false" customHeight="false" outlineLevel="0" collapsed="false">
      <c r="A48" s="0" t="s">
        <v>112</v>
      </c>
      <c r="B48" s="0" t="s">
        <v>9</v>
      </c>
      <c r="C48" s="0" t="s">
        <v>31</v>
      </c>
      <c r="D48" s="0" t="s">
        <v>32</v>
      </c>
      <c r="E48" s="0" t="n">
        <f aca="false">HYPERLINK("http://clipc-services.ceda.ac.uk/dreq/u/f27656eeae247192e82aa1032c911399.html","web")</f>
        <v>0</v>
      </c>
      <c r="F48" s="0" t="s">
        <v>33</v>
      </c>
      <c r="G48" s="0" t="s">
        <v>34</v>
      </c>
    </row>
    <row r="50" customFormat="false" ht="15" hidden="false" customHeight="false" outlineLevel="0" collapsed="false">
      <c r="A50" s="0" t="s">
        <v>113</v>
      </c>
      <c r="B50" s="0" t="s">
        <v>114</v>
      </c>
      <c r="C50" s="0" t="s">
        <v>115</v>
      </c>
      <c r="D50" s="0" t="s">
        <v>116</v>
      </c>
      <c r="E50" s="0" t="n">
        <f aca="false">HYPERLINK("http://clipc-services.ceda.ac.uk/dreq/u/96a44ea6-b096-11e6-aab6-ac72891c3257.html","web")</f>
        <v>0</v>
      </c>
      <c r="F50" s="0" t="s">
        <v>48</v>
      </c>
      <c r="G50" s="0" t="s">
        <v>43</v>
      </c>
      <c r="H50" s="0" t="s">
        <v>117</v>
      </c>
    </row>
    <row r="51" customFormat="false" ht="15" hidden="false" customHeight="false" outlineLevel="0" collapsed="false">
      <c r="A51" s="0" t="s">
        <v>113</v>
      </c>
      <c r="B51" s="0" t="s">
        <v>114</v>
      </c>
      <c r="C51" s="0" t="s">
        <v>118</v>
      </c>
      <c r="D51" s="0" t="s">
        <v>119</v>
      </c>
      <c r="E51" s="0" t="n">
        <f aca="false">HYPERLINK("http://clipc-services.ceda.ac.uk/dreq/u/afef6490-b096-11e6-aab6-ac72891c3257.html","web")</f>
        <v>0</v>
      </c>
      <c r="F51" s="0" t="s">
        <v>48</v>
      </c>
      <c r="G51" s="0" t="s">
        <v>43</v>
      </c>
      <c r="H51" s="0" t="s">
        <v>120</v>
      </c>
    </row>
    <row r="52" customFormat="false" ht="15" hidden="false" customHeight="false" outlineLevel="0" collapsed="false">
      <c r="A52" s="0" t="s">
        <v>113</v>
      </c>
      <c r="B52" s="0" t="s">
        <v>114</v>
      </c>
      <c r="C52" s="0" t="s">
        <v>74</v>
      </c>
      <c r="D52" s="0" t="s">
        <v>75</v>
      </c>
      <c r="E52" s="0" t="n">
        <f aca="false">HYPERLINK("http://clipc-services.ceda.ac.uk/dreq/u/cc8f92a2635774d636748ec8007c4bab.html","web")</f>
        <v>0</v>
      </c>
      <c r="F52" s="0" t="s">
        <v>48</v>
      </c>
      <c r="G52" s="0" t="s">
        <v>43</v>
      </c>
    </row>
    <row r="53" customFormat="false" ht="15" hidden="false" customHeight="false" outlineLevel="0" collapsed="false">
      <c r="A53" s="0" t="s">
        <v>113</v>
      </c>
      <c r="B53" s="0" t="s">
        <v>114</v>
      </c>
      <c r="C53" s="0" t="s">
        <v>40</v>
      </c>
      <c r="D53" s="0" t="s">
        <v>79</v>
      </c>
      <c r="E53" s="0" t="n">
        <f aca="false">HYPERLINK("http://clipc-services.ceda.ac.uk/dreq/u/942125e5a461fef57b1477b9a2bd5fa0.html","web")</f>
        <v>0</v>
      </c>
      <c r="F53" s="0" t="s">
        <v>42</v>
      </c>
      <c r="G53" s="0" t="s">
        <v>43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2018-01-12T10:27:29Z</dcterms:created>
  <dc:creator/>
  <dc:description/>
  <dc:language>en-US</dc:language>
  <cp:lastModifiedBy/>
  <dcterms:modified xsi:type="dcterms:W3CDTF">2018-01-15T14:45:32Z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