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<sst xmlns="http://schemas.openxmlformats.org/spreadsheetml/2006/main" count="687" uniqueCount="286">
  <si>
    <t xml:space="preserve">Table</t>
  </si>
  <si>
    <t xml:space="preserve">Dimension format of variable</t>
  </si>
  <si>
    <t xml:space="preserve">variable</t>
  </si>
  <si>
    <t xml:space="preserve">variable long name</t>
  </si>
  <si>
    <t xml:space="preserve">link</t>
  </si>
  <si>
    <t xml:space="preserve">comment</t>
  </si>
  <si>
    <t xml:space="preserve">comment author</t>
  </si>
  <si>
    <t xml:space="preserve">extensive variable description</t>
  </si>
  <si>
    <t xml:space="preserve">Amon</t>
  </si>
  <si>
    <t xml:space="preserve">longitude latitude time</t>
  </si>
  <si>
    <t xml:space="preserve">ccb</t>
  </si>
  <si>
    <t xml:space="preserve">Air Pressure at Convective Cloud Base</t>
  </si>
  <si>
    <t xml:space="preserve">Too much effort?: convective cloud cover ccc[185]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</si>
  <si>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</si>
  <si>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longitude latitude alevhalf time</t>
  </si>
  <si>
    <t xml:space="preserve">mc</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</si>
  <si>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</si>
  <si>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</si>
  <si>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</si>
  <si>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ci</t>
  </si>
  <si>
    <t xml:space="preserve">Fraction of Time Convection Occurs</t>
  </si>
  <si>
    <t xml:space="preserve">Not in IFS output, thus no</t>
  </si>
  <si>
    <t xml:space="preserve">Thomas</t>
  </si>
  <si>
    <t xml:space="preserve">Fraction of time that convection occurs in the grid cell.</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</si>
  <si>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</si>
  <si>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</si>
  <si>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</si>
  <si>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</si>
  <si>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</si>
  <si>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sci</t>
  </si>
  <si>
    <t xml:space="preserve">Fraction of Time Shallow Convection Occurs</t>
  </si>
  <si>
    <t xml:space="preserve">Fraction of time that shallow convection occurs in the grid cell.</t>
  </si>
  <si>
    <t xml:space="preserve">longitude latitude plev19 time</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</si>
  <si>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</si>
  <si>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</si>
  <si>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</si>
  <si>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</si>
  <si>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CF3hr</t>
  </si>
  <si>
    <t xml:space="preserve">longitude latitude time1</t>
  </si>
  <si>
    <t xml:space="preserve">CFsubhr</t>
  </si>
  <si>
    <t xml:space="preserve">site time1</t>
  </si>
  <si>
    <t xml:space="preserve">Eday</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</si>
  <si>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</si>
  <si>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</si>
  <si>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</si>
  <si>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</si>
  <si>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Emon</t>
  </si>
  <si>
    <t xml:space="preserve">CFday</t>
  </si>
  <si>
    <t xml:space="preserve">3hr</t>
  </si>
  <si>
    <t xml:space="preserve">6hrLev</t>
  </si>
  <si>
    <t xml:space="preserve">longitude latitude alevel time1</t>
  </si>
  <si>
    <t xml:space="preserve">bs550aer</t>
  </si>
  <si>
    <t xml:space="preserve">Aerosol backscatter coefficient</t>
  </si>
  <si>
    <t xml:space="preserve">Component not available in TM5</t>
  </si>
  <si>
    <t xml:space="preserve">Aerosol  Backscatter at 550nm and 180 degrees, computed from extinction and lidar ratio</t>
  </si>
  <si>
    <t xml:space="preserve">AERmon</t>
  </si>
  <si>
    <t xml:space="preserve">longitude latitude alevel time</t>
  </si>
  <si>
    <t xml:space="preserve">aoanh</t>
  </si>
  <si>
    <t xml:space="preserve">Tracer age of air Northern Hemisphere</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</si>
  <si>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</si>
  <si>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c2h2</t>
  </si>
  <si>
    <t xml:space="preserve">C2H2 volume mixing ratio</t>
  </si>
  <si>
    <t xml:space="preserve">cdnc</t>
  </si>
  <si>
    <t xml:space="preserve">Cloud Liquid Droplet Number Concentration</t>
  </si>
  <si>
    <t xml:space="preserve">Cloud Droplet Number Concentration in liquid water clouds.</t>
  </si>
  <si>
    <t xml:space="preserve">chepasoa</t>
  </si>
  <si>
    <t xml:space="preserve">total net production of anthropogenic secondary organic aerosol</t>
  </si>
  <si>
    <t xml:space="preserve">anthropogenic part of chepsoa</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</si>
  <si>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</si>
  <si>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</si>
  <si>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</si>
  <si>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</si>
  <si>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</si>
  <si>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</si>
  <si>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</si>
  <si>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</si>
  <si>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</si>
  <si>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hcho</t>
  </si>
  <si>
    <t xml:space="preserve">Formaldehyde volume mixing ratio</t>
  </si>
  <si>
    <t xml:space="preserve">hcl</t>
  </si>
  <si>
    <t xml:space="preserve">HCl volume mixing ratio</t>
  </si>
  <si>
    <t xml:space="preserve">lossn2o</t>
  </si>
  <si>
    <t xml:space="preserve">Monthly Loss of atmospheric Nitrous Oxide</t>
  </si>
  <si>
    <t xml:space="preserve">monthly averaged atmospheric loss</t>
  </si>
  <si>
    <t xml:space="preserve">N2O volume mixing ratio</t>
  </si>
  <si>
    <t xml:space="preserve">o3ste</t>
  </si>
  <si>
    <t xml:space="preserve">Ozone volume mixing ratio</t>
  </si>
  <si>
    <t xml:space="preserve">Transport hard to calculate but it would be possible. Needs calculation of tropopause at output times.</t>
  </si>
  <si>
    <t xml:space="preserve">Ozone tracer intended to map out strat-trop exchange (STE) of ozone.</t>
  </si>
  <si>
    <t xml:space="preserve">od550bb</t>
  </si>
  <si>
    <t xml:space="preserve">bb aod@550nm</t>
  </si>
  <si>
    <t xml:space="preserve">total organic aerosol AOD due to biomass burning (excluding so4, nitrate BB components)</t>
  </si>
  <si>
    <t xml:space="preserve">photo1d</t>
  </si>
  <si>
    <t xml:space="preserve">photolysis rate of O3 to O1d</t>
  </si>
  <si>
    <t xml:space="preserve">proposed name: photolysis_rate_of_ozone_to_O1D</t>
  </si>
  <si>
    <t xml:space="preserve">AERmonZ</t>
  </si>
  <si>
    <t xml:space="preserve">latitude plev39 time</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</si>
  <si>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</si>
  <si>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</si>
  <si>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</si>
  <si>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</si>
  <si>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</si>
  <si>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</si>
  <si>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E3hrPt</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</si>
  <si>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</si>
  <si>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</si>
  <si>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</si>
  <si>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</si>
  <si>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</si>
  <si>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</si>
  <si>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gpp</t>
  </si>
  <si>
    <t xml:space="preserve">Can not be produced by LPJ-GUESS: Finest timestep in LPJ-GUESS is day, so GPP is already reported on that timestep</t>
  </si>
  <si>
    <t xml:space="preserve">David Warlind</t>
  </si>
  <si>
    <t xml:space="preserve">ra</t>
  </si>
  <si>
    <t xml:space="preserve">Can not be produced by LPJ-GUESS: Finest timestep in LPJ-GUESS is day, so RA is already reported on that timestep</t>
  </si>
  <si>
    <t xml:space="preserve">rh</t>
  </si>
  <si>
    <t xml:space="preserve">Can not be produced by LPJ-GUESS: Finest timestep in LPJ-GUESS is day, so RH is already reported on that timestep</t>
  </si>
  <si>
    <t xml:space="preserve">mrsfl</t>
  </si>
  <si>
    <t xml:space="preserve">Can not be produced by LPJ-GUESS: No frozen fraction</t>
  </si>
  <si>
    <t xml:space="preserve">vegHeight</t>
  </si>
  <si>
    <t xml:space="preserve">Can not be produced by LPJ-GUESS: As only trees have a height in LPJ-GUESS, vegHeightTree in Emon is the only height variable reported.</t>
  </si>
  <si>
    <t xml:space="preserve">co23D</t>
  </si>
  <si>
    <t xml:space="preserve">cSoilAbove1m</t>
  </si>
  <si>
    <t xml:space="preserve">Can not be produced by LPJ-GUESS: Only have total soil C, no layers</t>
  </si>
  <si>
    <t xml:space="preserve">cSoilBelow1m</t>
  </si>
  <si>
    <t xml:space="preserve">c14Veg</t>
  </si>
  <si>
    <t xml:space="preserve">Can not be produced by LPJ-GUESS: No isotopes</t>
  </si>
  <si>
    <t xml:space="preserve">c14Litter</t>
  </si>
  <si>
    <t xml:space="preserve">c14Soil</t>
  </si>
  <si>
    <t xml:space="preserve">c13Veg</t>
  </si>
  <si>
    <t xml:space="preserve">c13Litter</t>
  </si>
  <si>
    <t xml:space="preserve">c13Soil</t>
  </si>
  <si>
    <t xml:space="preserve">c13Land</t>
  </si>
  <si>
    <t xml:space="preserve">rac14</t>
  </si>
  <si>
    <t xml:space="preserve">rhc13</t>
  </si>
  <si>
    <t xml:space="preserve">dissi14c</t>
  </si>
  <si>
    <t xml:space="preserve">mrlso</t>
  </si>
  <si>
    <t xml:space="preserve">fNVegSoil</t>
  </si>
  <si>
    <t xml:space="preserve">Can not be produced by LPJ-GUESS: No process that goes directly from veg to soil</t>
  </si>
  <si>
    <t xml:space="preserve">wtd</t>
  </si>
  <si>
    <t xml:space="preserve">Can not be produced by LPJ-GUESS: Not calculated in this version</t>
  </si>
  <si>
    <t xml:space="preserve">mrtws</t>
  </si>
  <si>
    <t xml:space="preserve">Can not be produced by LPJ-GUESS: Don't have water stirage for anything else than for soil</t>
  </si>
  <si>
    <t xml:space="preserve">cVegTree</t>
  </si>
  <si>
    <t xml:space="preserve">Can not be produced by LPJ-GUESS: Don't seperate natural vegetation in vegetation type tiles</t>
  </si>
  <si>
    <t xml:space="preserve">cVegShrub</t>
  </si>
  <si>
    <t xml:space="preserve">cVegGrass</t>
  </si>
  <si>
    <t xml:space="preserve">cLitterTree</t>
  </si>
  <si>
    <t xml:space="preserve">cLitterShrub</t>
  </si>
  <si>
    <t xml:space="preserve">cLitterGrass</t>
  </si>
  <si>
    <t xml:space="preserve">cSoilTree</t>
  </si>
  <si>
    <t xml:space="preserve">cSoilShrub</t>
  </si>
  <si>
    <t xml:space="preserve">cSoilGrass</t>
  </si>
  <si>
    <t xml:space="preserve">cSoilLevels</t>
  </si>
  <si>
    <t xml:space="preserve">cSoilPools</t>
  </si>
  <si>
    <t xml:space="preserve">Can not be produced by LPJ-GUESS: Too much work</t>
  </si>
  <si>
    <t xml:space="preserve">tSoilPools</t>
  </si>
  <si>
    <t xml:space="preserve">fVegLitterSenescence</t>
  </si>
  <si>
    <t xml:space="preserve">fVegLitterMortality</t>
  </si>
  <si>
    <t xml:space="preserve">fVegSoilSenescence</t>
  </si>
  <si>
    <t xml:space="preserve">fVegSoilMortality</t>
  </si>
  <si>
    <t xml:space="preserve">nppStem</t>
  </si>
  <si>
    <t xml:space="preserve">Can not be produced by LPJ-GUESS: Not possible</t>
  </si>
  <si>
    <t xml:space="preserve">nppOther</t>
  </si>
  <si>
    <t xml:space="preserve">gppShrub</t>
  </si>
  <si>
    <t xml:space="preserve">Can not be produced by LPJ-GUESS: No shrubs in this version</t>
  </si>
  <si>
    <t xml:space="preserve">nppShrub</t>
  </si>
  <si>
    <t xml:space="preserve">raShrub</t>
  </si>
  <si>
    <t xml:space="preserve">rhTree</t>
  </si>
  <si>
    <t xml:space="preserve">Can not be produced by LPJ-GUESS: Can't seperate rh between vegetation types as they compete for the same space</t>
  </si>
  <si>
    <t xml:space="preserve">rhShrub</t>
  </si>
  <si>
    <t xml:space="preserve">rhGrass</t>
  </si>
  <si>
    <t xml:space="preserve">vegHeightGrass</t>
  </si>
  <si>
    <t xml:space="preserve">Can not be produced by LPJ-GUESS: grass doesn't have a height</t>
  </si>
  <si>
    <t xml:space="preserve">vegHeightShrub</t>
  </si>
  <si>
    <t xml:space="preserve">vegHeightCrop</t>
  </si>
  <si>
    <t xml:space="preserve">Can not be produced by LPJ-GUESS: crop doesn't have a height</t>
  </si>
  <si>
    <t xml:space="preserve">vegHeightPasture</t>
  </si>
  <si>
    <t xml:space="preserve">wetlandCH4prod</t>
  </si>
  <si>
    <t xml:space="preserve">Can not be produced by LPJ-GUESS: Not in this version</t>
  </si>
  <si>
    <t xml:space="preserve">wetlandCH4cons</t>
  </si>
  <si>
    <t xml:space="preserve">fN2O</t>
  </si>
  <si>
    <t xml:space="preserve">fNOx</t>
  </si>
  <si>
    <t xml:space="preserve">zoomicro</t>
  </si>
  <si>
    <t xml:space="preserve">Can not be produced by LPJ-GUESS: Pisces?</t>
  </si>
  <si>
    <t xml:space="preserve">zoomeso</t>
  </si>
  <si>
    <t xml:space="preserve">zoomisc</t>
  </si>
  <si>
    <t xml:space="preserve">ppdiat</t>
  </si>
  <si>
    <t xml:space="preserve">ppdiaz</t>
  </si>
  <si>
    <t xml:space="preserve">ppcalc</t>
  </si>
  <si>
    <t xml:space="preserve">pppico</t>
  </si>
  <si>
    <t xml:space="preserve">ppmisc</t>
  </si>
  <si>
    <t xml:space="preserve">expn</t>
  </si>
  <si>
    <t xml:space="preserve">expp</t>
  </si>
  <si>
    <t xml:space="preserve">expfe</t>
  </si>
  <si>
    <t xml:space="preserve">expsi</t>
  </si>
  <si>
    <t xml:space="preserve">expcalc</t>
  </si>
  <si>
    <t xml:space="preserve">exparag</t>
  </si>
  <si>
    <t xml:space="preserve">fgdms</t>
  </si>
  <si>
    <t xml:space="preserve">fgco2nat</t>
  </si>
  <si>
    <t xml:space="preserve">fgco2abio</t>
  </si>
  <si>
    <t xml:space="preserve">fg14co2abio</t>
  </si>
  <si>
    <t xml:space="preserve">fddtdic</t>
  </si>
  <si>
    <t xml:space="preserve">fddtdin</t>
  </si>
  <si>
    <t xml:space="preserve">fddtdip</t>
  </si>
  <si>
    <t xml:space="preserve">fddtdife</t>
  </si>
  <si>
    <t xml:space="preserve">fddtdisi</t>
  </si>
  <si>
    <t xml:space="preserve">fddtalk</t>
  </si>
  <si>
    <t xml:space="preserve">fbddtdic</t>
  </si>
  <si>
    <t xml:space="preserve">fbddtdin</t>
  </si>
  <si>
    <t xml:space="preserve">fbddtdip</t>
  </si>
  <si>
    <t xml:space="preserve">fbddtdife</t>
  </si>
  <si>
    <t xml:space="preserve">fbddtdisi</t>
  </si>
  <si>
    <t xml:space="preserve">fbddtalk</t>
  </si>
  <si>
    <t xml:space="preserve">orog</t>
  </si>
  <si>
    <t xml:space="preserve">Can not be produced by LPJ-GUESS: H-TESSEL?</t>
  </si>
  <si>
    <t xml:space="preserve">cMisc</t>
  </si>
  <si>
    <t xml:space="preserve">Can not be produced by LPJ-GUESS: Don't have this in LPJ-GUESS</t>
  </si>
  <si>
    <t xml:space="preserve">tasLut</t>
  </si>
  <si>
    <t xml:space="preserve">Can not be produced by either LPJ-GUESS or H-TESSEL.</t>
  </si>
  <si>
    <t xml:space="preserve">David Warlind &amp; Andrea Alessandri</t>
  </si>
  <si>
    <t xml:space="preserve">tslsiLut</t>
  </si>
  <si>
    <t xml:space="preserve">hussLut</t>
  </si>
  <si>
    <t xml:space="preserve">hflsLut</t>
  </si>
  <si>
    <t xml:space="preserve">hfssLut</t>
  </si>
  <si>
    <t xml:space="preserve">rsusLut</t>
  </si>
  <si>
    <t xml:space="preserve">rlusLut</t>
  </si>
  <si>
    <t xml:space="preserve">sweLut</t>
  </si>
  <si>
    <t xml:space="preserve">fahLut</t>
  </si>
  <si>
    <t xml:space="preserve">Can not be produced by LPJ-GUESS: Only tree that has a height</t>
  </si>
  <si>
    <t xml:space="preserve">wetlandFrac</t>
  </si>
  <si>
    <t xml:space="preserve">c14Land</t>
  </si>
  <si>
    <t xml:space="preserve">wetlandCH4</t>
  </si>
  <si>
    <t xml:space="preserve">gppc14</t>
  </si>
  <si>
    <t xml:space="preserve">rhc14</t>
  </si>
  <si>
    <t xml:space="preserve">netAtmosLandC14Flux</t>
  </si>
  <si>
    <t xml:space="preserve">gppc13</t>
  </si>
  <si>
    <t xml:space="preserve">rac13</t>
  </si>
  <si>
    <t xml:space="preserve">netAtmosLandC13Flux</t>
  </si>
  <si>
    <t xml:space="preserve">fg14co2</t>
  </si>
  <si>
    <t xml:space="preserve">zfullo</t>
  </si>
  <si>
    <t xml:space="preserve">mrfso</t>
  </si>
  <si>
    <t xml:space="preserve">burntFractionAll</t>
  </si>
  <si>
    <t xml:space="preserve">Can not be produced by LPJ-GUESS: Not calculated in LPJ-GUESS</t>
  </si>
  <si>
    <t xml:space="preserve">fVegSoil</t>
  </si>
  <si>
    <t xml:space="preserve">Can not be produced by LPJ-GUESS: No process that does this</t>
  </si>
  <si>
    <t xml:space="preserve">treeFracPrimDec</t>
  </si>
  <si>
    <t xml:space="preserve">treeFracPrimEver</t>
  </si>
  <si>
    <t xml:space="preserve">treeFracSecDec</t>
  </si>
  <si>
    <t xml:space="preserve">treeFracSecEver</t>
  </si>
  <si>
    <t xml:space="preserve">c3PftFrac</t>
  </si>
  <si>
    <t xml:space="preserve">c4PftFrac</t>
  </si>
  <si>
    <t xml:space="preserve">nppLeaf</t>
  </si>
  <si>
    <t xml:space="preserve">nppWood</t>
  </si>
  <si>
    <t xml:space="preserve">nppRoot</t>
  </si>
  <si>
    <t xml:space="preserve">mrsll</t>
  </si>
  <si>
    <t xml:space="preserve">Can not be produced by LPJ-GUESS: No frozen fraction of water, so same as mrsol</t>
  </si>
  <si>
    <t xml:space="preserve">netAtmosLandCO2Flux</t>
  </si>
  <si>
    <t xml:space="preserve">Can not be produced by LPJ-GUESS: Same as nbp in Lmon</t>
  </si>
  <si>
    <t xml:space="preserve">nep</t>
  </si>
  <si>
    <t xml:space="preserve">fFire</t>
  </si>
  <si>
    <t xml:space="preserve">Can not be produced by LPJ-GUESS: Same as fFireNat</t>
  </si>
  <si>
    <t xml:space="preserve">fHarvest</t>
  </si>
  <si>
    <t xml:space="preserve">Can not be produced by LPJ-GUESS: Same as fHarvestToAtmos</t>
  </si>
  <si>
    <t xml:space="preserve">cCwd</t>
  </si>
  <si>
    <t xml:space="preserve">Can not be produced by LPJ-GUESS: Same as cLitterCwd</t>
  </si>
  <si>
    <t xml:space="preserve">rGrowth</t>
  </si>
  <si>
    <t xml:space="preserve">Can not be produced by LPJ-GUESS: Same as raOther</t>
  </si>
  <si>
    <t xml:space="preserve">rMaint</t>
  </si>
  <si>
    <t xml:space="preserve">Can not be produced by LPJ-GUESS: Same as r*</t>
  </si>
  <si>
    <t xml:space="preserve">Not available inLPJ-GUESS. Not available in PISCES, which means not available in NEMO.</t>
  </si>
  <si>
    <t xml:space="preserve">David Warlind, Raffaele Bernardello</t>
  </si>
  <si>
    <t xml:space="preserve">dissicabio</t>
  </si>
  <si>
    <t xml:space="preserve">Not available in PISCES</t>
  </si>
  <si>
    <t xml:space="preserve">Raffaele Bernardello</t>
  </si>
  <si>
    <t xml:space="preserve">dissi13c</t>
  </si>
  <si>
    <t xml:space="preserve">phabio</t>
  </si>
  <si>
    <t xml:space="preserve">fg13co2</t>
  </si>
  <si>
    <t xml:space="preserve">dissicabioos</t>
  </si>
  <si>
    <t xml:space="preserve">dissi13cos</t>
  </si>
  <si>
    <t xml:space="preserve">o2satos</t>
  </si>
  <si>
    <t xml:space="preserve">eparag100</t>
  </si>
  <si>
    <t xml:space="preserve">spco2abio</t>
  </si>
  <si>
    <t xml:space="preserve">sisnconc</t>
  </si>
  <si>
    <t xml:space="preserve">Not available in PISCES. Not available in LIM.</t>
  </si>
  <si>
    <t xml:space="preserve">Raffaele Bernardello, David Docquier, Thomas Reerink</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</si>
</sst>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26"/>
  <sheetViews>
    <sheetView showFormulas="false" showGridLines="true" showRowColHeaders="true" showZeros="true" rightToLeft="false" tabSelected="true" showOutlineSymbols="true" defaultGridColor="true" view="normal" topLeftCell="A158" colorId="64" zoomScale="100" zoomScaleNormal="100" zoomScalePageLayoutView="100" workbookViewId="0">
      <selection pane="topLeft" activeCell="A178" activeCellId="0" sqref="178:178"/>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35.71"/>
    <col collapsed="false" customWidth="true" hidden="false" outlineLevel="0" max="3" min="3" style="0" width="15.71"/>
    <col collapsed="false" customWidth="true" hidden="false" outlineLevel="0" max="4" min="4" style="0" width="55.7"/>
    <col collapsed="false" customWidth="true" hidden="false" outlineLevel="0" max="5" min="5" style="0" width="8.06"/>
    <col collapsed="false" customWidth="true" hidden="false" outlineLevel="0" max="6" min="6" style="0" width="97.95"/>
    <col collapsed="false" customWidth="true" hidden="false" outlineLevel="0" max="7" min="7" style="0" width="15.71"/>
    <col collapsed="false" customWidth="true" hidden="false" outlineLevel="0" max="8" min="8" style="0" width="300.71"/>
    <col collapsed="false" customWidth="true" hidden="false" outlineLevel="0" max="1025" min="9" style="0" width="8.67"/>
  </cols>
  <sheetData>
    <row r="1" customFormat="false" ht="13.8" hidden="false" customHeight="false" outlineLevel="0" collapsed="false">
      <c r="A1" s="1" t="s">
        <v>0</v>
      </c>
      <c r="B1" s="1" t="s">
        <v>1</v>
      </c>
      <c r="C1" s="1" t="s">
        <v>2</v>
      </c>
      <c r="D1" s="1" t="s">
        <v>3</v>
      </c>
      <c r="E1" s="1" t="s">
        <v>4</v>
      </c>
      <c r="F1" s="1" t="s">
        <v>5</v>
      </c>
      <c r="G1" s="1" t="s">
        <v>6</v>
      </c>
      <c r="H1" s="1" t="s">
        <v>7</v>
      </c>
    </row>
    <row r="2" customFormat="false" ht="13.8" hidden="false" customHeight="false" outlineLevel="0" collapsed="false">
      <c r="A2" s="1"/>
      <c r="B2" s="1"/>
      <c r="C2" s="1"/>
      <c r="D2" s="1"/>
      <c r="E2" s="1"/>
      <c r="F2" s="1"/>
      <c r="G2" s="1"/>
      <c r="H2" s="1"/>
    </row>
    <row r="3" customFormat="false" ht="13.8" hidden="false" customHeight="false" outlineLevel="0" collapsed="false">
      <c r="A3" s="0" t="s">
        <v>8</v>
      </c>
      <c r="B3" s="0" t="s">
        <v>9</v>
      </c>
      <c r="C3" s="0" t="s">
        <v>10</v>
      </c>
      <c r="D3" s="0" t="s">
        <v>11</v>
      </c>
      <c r="E3" s="0" t="str">
        <f aca="false">HYPERLINK("http://clipc-services.ceda.ac.uk/dreq/u/13484743dd3369c69df93379e6dafbb5.html","web")</f>
        <v>web</v>
      </c>
      <c r="F3" s="0" t="s">
        <v>12</v>
      </c>
      <c r="H3" s="0" t="s">
        <v>13</v>
      </c>
    </row>
    <row r="4" customFormat="false" ht="35.2" hidden="false" customHeight="false" outlineLevel="0" collapsed="false">
      <c r="A4" s="0" t="s">
        <v>8</v>
      </c>
      <c r="B4" s="0" t="s">
        <v>14</v>
      </c>
      <c r="C4" s="0" t="s">
        <v>15</v>
      </c>
      <c r="D4" s="0" t="s">
        <v>16</v>
      </c>
      <c r="E4" s="0" t="str">
        <f aca="false">HYPERLINK("http://clipc-services.ceda.ac.uk/dreq/u/6d790fe4caa7feff46a41ae7b3811e52.html","web")</f>
        <v>web</v>
      </c>
      <c r="F4" s="2" t="s">
        <v>17</v>
      </c>
      <c r="H4" s="0" t="s">
        <v>18</v>
      </c>
    </row>
    <row r="5" s="3" customFormat="true" ht="13.8" hidden="false" customHeight="false" outlineLevel="0" collapsed="false">
      <c r="A5" s="3" t="s">
        <v>8</v>
      </c>
      <c r="B5" s="3" t="s">
        <v>9</v>
      </c>
      <c r="C5" s="3" t="s">
        <v>19</v>
      </c>
      <c r="D5" s="3" t="s">
        <v>20</v>
      </c>
      <c r="E5" s="3" t="str">
        <f aca="false">HYPERLINK("http://clipc-services.ceda.ac.uk/dreq/u/29fae9ea0f236a3eb144026e1bafde28.html","web")</f>
        <v>web</v>
      </c>
      <c r="F5" s="3" t="s">
        <v>21</v>
      </c>
      <c r="G5" s="3" t="s">
        <v>22</v>
      </c>
      <c r="H5" s="3" t="s">
        <v>23</v>
      </c>
    </row>
    <row r="6" customFormat="false" ht="13.8" hidden="false" customHeight="false" outlineLevel="0" collapsed="false">
      <c r="A6" s="0" t="s">
        <v>8</v>
      </c>
      <c r="B6" s="0" t="s">
        <v>9</v>
      </c>
      <c r="C6" s="0" t="s">
        <v>24</v>
      </c>
      <c r="D6" s="0" t="s">
        <v>25</v>
      </c>
      <c r="E6" s="0" t="n">
        <f aca="false">HYPERLINK("http://clipc-services.ceda.ac.uk/dreq/u/0062272a6a4176b8c32af87642b062c5.html","web")</f>
        <v>0</v>
      </c>
      <c r="F6" s="0" t="s">
        <v>26</v>
      </c>
      <c r="G6" s="0" t="s">
        <v>27</v>
      </c>
      <c r="H6" s="0" t="s">
        <v>28</v>
      </c>
    </row>
    <row r="7" customFormat="false" ht="13.8" hidden="false" customHeight="false" outlineLevel="0" collapsed="false">
      <c r="A7" s="0" t="s">
        <v>8</v>
      </c>
      <c r="B7" s="0" t="s">
        <v>9</v>
      </c>
      <c r="C7" s="0" t="s">
        <v>29</v>
      </c>
      <c r="D7" s="0" t="s">
        <v>30</v>
      </c>
      <c r="E7" s="0" t="n">
        <f aca="false">HYPERLINK("http://clipc-services.ceda.ac.uk/dreq/u/8de0f30b91b15720398fc10fd712a182.html","web")</f>
        <v>0</v>
      </c>
      <c r="F7" s="0" t="s">
        <v>21</v>
      </c>
      <c r="G7" s="0" t="s">
        <v>27</v>
      </c>
      <c r="H7" s="0" t="s">
        <v>31</v>
      </c>
    </row>
    <row r="8" customFormat="false" ht="13.8" hidden="false" customHeight="false" outlineLevel="0" collapsed="false">
      <c r="A8" s="0" t="s">
        <v>8</v>
      </c>
      <c r="B8" s="0" t="s">
        <v>32</v>
      </c>
      <c r="C8" s="0" t="s">
        <v>33</v>
      </c>
      <c r="D8" s="0" t="s">
        <v>34</v>
      </c>
      <c r="E8" s="0" t="n">
        <f aca="false">HYPERLINK("http://clipc-services.ceda.ac.uk/dreq/u/942125e5a461fef57b1477b9a2bd5fa0.html","web")</f>
        <v>0</v>
      </c>
      <c r="F8" s="0" t="s">
        <v>35</v>
      </c>
      <c r="G8" s="0" t="s">
        <v>36</v>
      </c>
    </row>
    <row r="10" customFormat="false" ht="13.8" hidden="false" customHeight="false" outlineLevel="0" collapsed="false">
      <c r="A10" s="0" t="s">
        <v>37</v>
      </c>
      <c r="B10" s="0" t="s">
        <v>38</v>
      </c>
      <c r="C10" s="0" t="s">
        <v>29</v>
      </c>
      <c r="D10" s="0" t="s">
        <v>30</v>
      </c>
      <c r="E10" s="0" t="n">
        <v>0</v>
      </c>
      <c r="F10" s="0" t="s">
        <v>21</v>
      </c>
      <c r="G10" s="0" t="s">
        <v>27</v>
      </c>
      <c r="H10" s="0" t="s">
        <v>31</v>
      </c>
    </row>
    <row r="12" customFormat="false" ht="13.8" hidden="false" customHeight="false" outlineLevel="0" collapsed="false">
      <c r="A12" s="0" t="s">
        <v>39</v>
      </c>
      <c r="B12" s="0" t="s">
        <v>40</v>
      </c>
      <c r="C12" s="0" t="s">
        <v>24</v>
      </c>
      <c r="D12" s="0" t="s">
        <v>25</v>
      </c>
      <c r="E12" s="0" t="n">
        <v>0</v>
      </c>
      <c r="F12" s="0" t="s">
        <v>26</v>
      </c>
      <c r="G12" s="0" t="s">
        <v>27</v>
      </c>
      <c r="H12" s="0" t="s">
        <v>28</v>
      </c>
    </row>
    <row r="13" customFormat="false" ht="13.8" hidden="false" customHeight="false" outlineLevel="0" collapsed="false">
      <c r="A13" s="0" t="s">
        <v>39</v>
      </c>
      <c r="B13" s="0" t="s">
        <v>40</v>
      </c>
      <c r="C13" s="0" t="s">
        <v>29</v>
      </c>
      <c r="D13" s="0" t="s">
        <v>30</v>
      </c>
      <c r="E13" s="0" t="n">
        <v>0</v>
      </c>
      <c r="F13" s="0" t="s">
        <v>21</v>
      </c>
      <c r="G13" s="0" t="s">
        <v>27</v>
      </c>
      <c r="H13" s="0" t="s">
        <v>31</v>
      </c>
    </row>
    <row r="15" customFormat="false" ht="13.8" hidden="false" customHeight="false" outlineLevel="0" collapsed="false">
      <c r="A15" s="0" t="s">
        <v>41</v>
      </c>
      <c r="B15" s="0" t="s">
        <v>9</v>
      </c>
      <c r="C15" s="0" t="s">
        <v>42</v>
      </c>
      <c r="D15" s="0" t="s">
        <v>43</v>
      </c>
      <c r="E15" s="0" t="n">
        <v>0</v>
      </c>
      <c r="F15" s="0" t="s">
        <v>44</v>
      </c>
      <c r="G15" s="0" t="s">
        <v>45</v>
      </c>
    </row>
    <row r="17" customFormat="false" ht="13.8" hidden="false" customHeight="false" outlineLevel="0" collapsed="false">
      <c r="A17" s="0" t="s">
        <v>46</v>
      </c>
      <c r="B17" s="0" t="s">
        <v>9</v>
      </c>
      <c r="C17" s="0" t="s">
        <v>42</v>
      </c>
      <c r="D17" s="0" t="s">
        <v>43</v>
      </c>
      <c r="E17" s="0" t="n">
        <v>0</v>
      </c>
      <c r="F17" s="0" t="s">
        <v>44</v>
      </c>
      <c r="G17" s="0" t="s">
        <v>45</v>
      </c>
    </row>
    <row r="19" customFormat="false" ht="13.8" hidden="false" customHeight="false" outlineLevel="0" collapsed="false">
      <c r="A19" s="0" t="s">
        <v>47</v>
      </c>
      <c r="B19" s="0" t="s">
        <v>9</v>
      </c>
      <c r="C19" s="0" t="s">
        <v>24</v>
      </c>
      <c r="D19" s="0" t="s">
        <v>25</v>
      </c>
      <c r="E19" s="0" t="n">
        <v>0</v>
      </c>
      <c r="F19" s="0" t="s">
        <v>26</v>
      </c>
      <c r="G19" s="0" t="s">
        <v>27</v>
      </c>
      <c r="H19" s="0" t="s">
        <v>28</v>
      </c>
    </row>
    <row r="21" customFormat="false" ht="13.8" hidden="false" customHeight="false" outlineLevel="0" collapsed="false">
      <c r="A21" s="0" t="s">
        <v>48</v>
      </c>
      <c r="B21" s="0" t="s">
        <v>9</v>
      </c>
      <c r="C21" s="0" t="s">
        <v>42</v>
      </c>
      <c r="D21" s="0" t="s">
        <v>43</v>
      </c>
      <c r="E21" s="0" t="n">
        <v>0</v>
      </c>
      <c r="F21" s="0" t="s">
        <v>44</v>
      </c>
      <c r="G21" s="0" t="s">
        <v>45</v>
      </c>
    </row>
    <row r="23" customFormat="false" ht="13.8" hidden="false" customHeight="false" outlineLevel="0" collapsed="false">
      <c r="A23" s="0" t="s">
        <v>49</v>
      </c>
      <c r="B23" s="0" t="s">
        <v>50</v>
      </c>
      <c r="C23" s="0" t="s">
        <v>51</v>
      </c>
      <c r="D23" s="0" t="s">
        <v>52</v>
      </c>
      <c r="E23" s="0" t="n">
        <f aca="false">HYPERLINK("http://clipc-services.ceda.ac.uk/dreq/u/c9a77f2a-c5f0-11e6-ac20-5404a60d96b5.html","web")</f>
        <v>0</v>
      </c>
      <c r="F23" s="0" t="s">
        <v>53</v>
      </c>
      <c r="G23" s="0" t="s">
        <v>36</v>
      </c>
      <c r="H23" s="0" t="s">
        <v>54</v>
      </c>
    </row>
    <row r="25" customFormat="false" ht="13.8" hidden="false" customHeight="false" outlineLevel="0" collapsed="false">
      <c r="A25" s="0" t="s">
        <v>55</v>
      </c>
      <c r="B25" s="0" t="s">
        <v>56</v>
      </c>
      <c r="C25" s="0" t="s">
        <v>57</v>
      </c>
      <c r="D25" s="0" t="s">
        <v>58</v>
      </c>
      <c r="E25" s="0" t="n">
        <f aca="false">HYPERLINK("http://clipc-services.ceda.ac.uk/dreq/u/98114e26-b896-11e6-a189-5404a60d96b5.html","web")</f>
        <v>0</v>
      </c>
      <c r="F25" s="0" t="s">
        <v>53</v>
      </c>
      <c r="G25" s="0" t="s">
        <v>36</v>
      </c>
      <c r="H25" s="0" t="s">
        <v>59</v>
      </c>
    </row>
    <row r="26" customFormat="false" ht="13.8" hidden="false" customHeight="false" outlineLevel="0" collapsed="false">
      <c r="A26" s="0" t="s">
        <v>55</v>
      </c>
      <c r="B26" s="0" t="s">
        <v>56</v>
      </c>
      <c r="C26" s="0" t="s">
        <v>60</v>
      </c>
      <c r="D26" s="0" t="s">
        <v>61</v>
      </c>
      <c r="E26" s="0" t="n">
        <f aca="false">HYPERLINK("http://clipc-services.ceda.ac.uk/dreq/u/e8d5bdfd24b275f0530646361967483d.html","web")</f>
        <v>0</v>
      </c>
      <c r="F26" s="0" t="s">
        <v>53</v>
      </c>
      <c r="G26" s="0" t="s">
        <v>36</v>
      </c>
    </row>
    <row r="27" customFormat="false" ht="13.8" hidden="false" customHeight="false" outlineLevel="0" collapsed="false">
      <c r="A27" s="0" t="s">
        <v>55</v>
      </c>
      <c r="B27" s="0" t="s">
        <v>56</v>
      </c>
      <c r="C27" s="0" t="s">
        <v>62</v>
      </c>
      <c r="D27" s="0" t="s">
        <v>63</v>
      </c>
      <c r="E27" s="0" t="n">
        <f aca="false">HYPERLINK("http://clipc-services.ceda.ac.uk/dreq/u/cfe4bddb7dbbfc57c19837e7f99d2dda.html","web")</f>
        <v>0</v>
      </c>
      <c r="F27" s="0" t="s">
        <v>53</v>
      </c>
      <c r="G27" s="0" t="s">
        <v>36</v>
      </c>
      <c r="H27" s="0" t="s">
        <v>64</v>
      </c>
    </row>
    <row r="28" customFormat="false" ht="13.8" hidden="false" customHeight="false" outlineLevel="0" collapsed="false">
      <c r="A28" s="0" t="s">
        <v>55</v>
      </c>
      <c r="B28" s="0" t="s">
        <v>9</v>
      </c>
      <c r="C28" s="0" t="s">
        <v>65</v>
      </c>
      <c r="D28" s="0" t="s">
        <v>66</v>
      </c>
      <c r="E28" s="0" t="n">
        <f aca="false">HYPERLINK("http://clipc-services.ceda.ac.uk/dreq/u/4ffc1f50b844980dbbae006dbcfca869.html","web")</f>
        <v>0</v>
      </c>
      <c r="F28" s="0" t="s">
        <v>53</v>
      </c>
      <c r="G28" s="0" t="s">
        <v>36</v>
      </c>
      <c r="H28" s="0" t="s">
        <v>67</v>
      </c>
    </row>
    <row r="29" customFormat="false" ht="13.8" hidden="false" customHeight="false" outlineLevel="0" collapsed="false">
      <c r="A29" s="0" t="s">
        <v>55</v>
      </c>
      <c r="B29" s="0" t="s">
        <v>9</v>
      </c>
      <c r="C29" s="0" t="s">
        <v>68</v>
      </c>
      <c r="D29" s="0" t="s">
        <v>69</v>
      </c>
      <c r="E29" s="0" t="n">
        <f aca="false">HYPERLINK("http://clipc-services.ceda.ac.uk/dreq/u/ea546e38aa8fc0e021f03e746e1adb10.html","web")</f>
        <v>0</v>
      </c>
      <c r="F29" s="0" t="s">
        <v>53</v>
      </c>
      <c r="G29" s="0" t="s">
        <v>36</v>
      </c>
      <c r="H29" s="0" t="s">
        <v>70</v>
      </c>
    </row>
    <row r="30" customFormat="false" ht="13.8" hidden="false" customHeight="false" outlineLevel="0" collapsed="false">
      <c r="A30" s="0" t="s">
        <v>55</v>
      </c>
      <c r="B30" s="0" t="s">
        <v>9</v>
      </c>
      <c r="C30" s="0" t="s">
        <v>71</v>
      </c>
      <c r="D30" s="0" t="s">
        <v>72</v>
      </c>
      <c r="E30" s="0" t="n">
        <f aca="false">HYPERLINK("http://clipc-services.ceda.ac.uk/dreq/u/691673a210102ac652eed2b784dd2ab4.html","web")</f>
        <v>0</v>
      </c>
      <c r="F30" s="0" t="s">
        <v>53</v>
      </c>
      <c r="G30" s="0" t="s">
        <v>36</v>
      </c>
      <c r="H30" s="0" t="s">
        <v>73</v>
      </c>
    </row>
    <row r="31" customFormat="false" ht="13.8" hidden="false" customHeight="false" outlineLevel="0" collapsed="false">
      <c r="A31" s="0" t="s">
        <v>55</v>
      </c>
      <c r="B31" s="0" t="s">
        <v>9</v>
      </c>
      <c r="C31" s="0" t="s">
        <v>74</v>
      </c>
      <c r="D31" s="0" t="s">
        <v>75</v>
      </c>
      <c r="E31" s="0" t="n">
        <f aca="false">HYPERLINK("http://clipc-services.ceda.ac.uk/dreq/u/a4e52f0f3833b395c09c73f1b6f3f748.html","web")</f>
        <v>0</v>
      </c>
      <c r="F31" s="0" t="s">
        <v>53</v>
      </c>
      <c r="G31" s="0" t="s">
        <v>36</v>
      </c>
      <c r="H31" s="0" t="s">
        <v>76</v>
      </c>
    </row>
    <row r="32" customFormat="false" ht="13.8" hidden="false" customHeight="false" outlineLevel="0" collapsed="false">
      <c r="A32" s="0" t="s">
        <v>55</v>
      </c>
      <c r="B32" s="0" t="s">
        <v>56</v>
      </c>
      <c r="C32" s="0" t="s">
        <v>77</v>
      </c>
      <c r="D32" s="0" t="s">
        <v>78</v>
      </c>
      <c r="E32" s="0" t="n">
        <f aca="false">HYPERLINK("http://clipc-services.ceda.ac.uk/dreq/u/fe6bdb96-a41f-11e5-9025-ac72891c3257.html","web")</f>
        <v>0</v>
      </c>
      <c r="F32" s="0" t="s">
        <v>53</v>
      </c>
      <c r="G32" s="0" t="s">
        <v>36</v>
      </c>
    </row>
    <row r="33" customFormat="false" ht="13.8" hidden="false" customHeight="false" outlineLevel="0" collapsed="false">
      <c r="A33" s="0" t="s">
        <v>55</v>
      </c>
      <c r="B33" s="0" t="s">
        <v>56</v>
      </c>
      <c r="C33" s="0" t="s">
        <v>79</v>
      </c>
      <c r="D33" s="0" t="s">
        <v>80</v>
      </c>
      <c r="E33" s="0" t="n">
        <f aca="false">HYPERLINK("http://clipc-services.ceda.ac.uk/dreq/u/cc8f92a2635774d636748ec8007c4bab.html","web")</f>
        <v>0</v>
      </c>
      <c r="F33" s="0" t="s">
        <v>53</v>
      </c>
      <c r="G33" s="0" t="s">
        <v>36</v>
      </c>
    </row>
    <row r="34" customFormat="false" ht="13.8" hidden="false" customHeight="false" outlineLevel="0" collapsed="false">
      <c r="A34" s="0" t="s">
        <v>55</v>
      </c>
      <c r="B34" s="0" t="s">
        <v>56</v>
      </c>
      <c r="C34" s="0" t="s">
        <v>81</v>
      </c>
      <c r="D34" s="0" t="s">
        <v>82</v>
      </c>
      <c r="E34" s="0" t="n">
        <f aca="false">HYPERLINK("http://clipc-services.ceda.ac.uk/dreq/u/2b133ea2-1b42-11e6-a696-35cd2d8034df.html","web")</f>
        <v>0</v>
      </c>
      <c r="F34" s="0" t="s">
        <v>53</v>
      </c>
      <c r="G34" s="0" t="s">
        <v>36</v>
      </c>
      <c r="H34" s="0" t="s">
        <v>83</v>
      </c>
    </row>
    <row r="35" customFormat="false" ht="13.8" hidden="false" customHeight="false" outlineLevel="0" collapsed="false">
      <c r="A35" s="0" t="s">
        <v>55</v>
      </c>
      <c r="B35" s="0" t="s">
        <v>56</v>
      </c>
      <c r="C35" s="0" t="s">
        <v>33</v>
      </c>
      <c r="D35" s="0" t="s">
        <v>84</v>
      </c>
      <c r="E35" s="0" t="n">
        <f aca="false">HYPERLINK("http://clipc-services.ceda.ac.uk/dreq/u/942125e5a461fef57b1477b9a2bd5fa0.html","web")</f>
        <v>0</v>
      </c>
      <c r="F35" s="0" t="s">
        <v>35</v>
      </c>
      <c r="G35" s="0" t="s">
        <v>36</v>
      </c>
    </row>
    <row r="36" customFormat="false" ht="13.8" hidden="false" customHeight="false" outlineLevel="0" collapsed="false">
      <c r="A36" s="0" t="s">
        <v>55</v>
      </c>
      <c r="B36" s="0" t="s">
        <v>56</v>
      </c>
      <c r="C36" s="0" t="s">
        <v>85</v>
      </c>
      <c r="D36" s="0" t="s">
        <v>86</v>
      </c>
      <c r="E36" s="0" t="n">
        <f aca="false">HYPERLINK("http://clipc-services.ceda.ac.uk/dreq/u/218a6b28-8995-11e6-b63d-5404a60d96b5.html","web")</f>
        <v>0</v>
      </c>
      <c r="F36" s="0" t="s">
        <v>87</v>
      </c>
      <c r="G36" s="0" t="s">
        <v>36</v>
      </c>
      <c r="H36" s="0" t="s">
        <v>88</v>
      </c>
    </row>
    <row r="37" customFormat="false" ht="13.8" hidden="false" customHeight="false" outlineLevel="0" collapsed="false">
      <c r="A37" s="0" t="s">
        <v>55</v>
      </c>
      <c r="B37" s="0" t="s">
        <v>9</v>
      </c>
      <c r="C37" s="0" t="s">
        <v>89</v>
      </c>
      <c r="D37" s="0" t="s">
        <v>90</v>
      </c>
      <c r="E37" s="0" t="n">
        <f aca="false">HYPERLINK("http://clipc-services.ceda.ac.uk/dreq/u/a0c10a4b65d3b79db581a649058a08b1.html","web")</f>
        <v>0</v>
      </c>
      <c r="F37" s="0" t="s">
        <v>53</v>
      </c>
      <c r="G37" s="0" t="s">
        <v>36</v>
      </c>
      <c r="H37" s="0" t="s">
        <v>91</v>
      </c>
    </row>
    <row r="38" customFormat="false" ht="13.8" hidden="false" customHeight="false" outlineLevel="0" collapsed="false">
      <c r="A38" s="0" t="s">
        <v>55</v>
      </c>
      <c r="B38" s="0" t="s">
        <v>56</v>
      </c>
      <c r="C38" s="0" t="s">
        <v>92</v>
      </c>
      <c r="D38" s="0" t="s">
        <v>93</v>
      </c>
      <c r="E38" s="0" t="n">
        <f aca="false">HYPERLINK("http://clipc-services.ceda.ac.uk/dreq/u/a2609abee6ecd5d535a48e29ae70e852.html","web")</f>
        <v>0</v>
      </c>
      <c r="F38" s="0" t="s">
        <v>53</v>
      </c>
      <c r="G38" s="0" t="s">
        <v>36</v>
      </c>
      <c r="H38" s="0" t="s">
        <v>94</v>
      </c>
    </row>
    <row r="40" customFormat="false" ht="13.8" hidden="false" customHeight="false" outlineLevel="0" collapsed="false">
      <c r="A40" s="0" t="s">
        <v>95</v>
      </c>
      <c r="B40" s="0" t="s">
        <v>96</v>
      </c>
      <c r="C40" s="0" t="s">
        <v>97</v>
      </c>
      <c r="D40" s="0" t="s">
        <v>98</v>
      </c>
      <c r="E40" s="0" t="n">
        <v>0</v>
      </c>
      <c r="F40" s="0" t="s">
        <v>53</v>
      </c>
      <c r="G40" s="0" t="s">
        <v>36</v>
      </c>
      <c r="H40" s="0" t="s">
        <v>99</v>
      </c>
    </row>
    <row r="41" customFormat="false" ht="13.8" hidden="false" customHeight="false" outlineLevel="0" collapsed="false">
      <c r="A41" s="0" t="s">
        <v>95</v>
      </c>
      <c r="B41" s="0" t="s">
        <v>96</v>
      </c>
      <c r="C41" s="0" t="s">
        <v>100</v>
      </c>
      <c r="D41" s="0" t="s">
        <v>101</v>
      </c>
      <c r="E41" s="0" t="n">
        <v>0</v>
      </c>
      <c r="F41" s="0" t="s">
        <v>53</v>
      </c>
      <c r="G41" s="0" t="s">
        <v>36</v>
      </c>
      <c r="H41" s="0" t="s">
        <v>102</v>
      </c>
    </row>
    <row r="42" customFormat="false" ht="13.8" hidden="false" customHeight="false" outlineLevel="0" collapsed="false">
      <c r="A42" s="0" t="s">
        <v>95</v>
      </c>
      <c r="B42" s="0" t="s">
        <v>96</v>
      </c>
      <c r="C42" s="0" t="s">
        <v>79</v>
      </c>
      <c r="D42" s="0" t="s">
        <v>80</v>
      </c>
      <c r="E42" s="0" t="n">
        <v>0</v>
      </c>
      <c r="F42" s="0" t="s">
        <v>53</v>
      </c>
      <c r="G42" s="0" t="s">
        <v>36</v>
      </c>
    </row>
    <row r="43" customFormat="false" ht="13.8" hidden="false" customHeight="false" outlineLevel="0" collapsed="false">
      <c r="A43" s="0" t="s">
        <v>95</v>
      </c>
      <c r="B43" s="0" t="s">
        <v>96</v>
      </c>
      <c r="C43" s="0" t="s">
        <v>33</v>
      </c>
      <c r="D43" s="0" t="s">
        <v>84</v>
      </c>
      <c r="E43" s="0" t="n">
        <v>0</v>
      </c>
      <c r="F43" s="0" t="s">
        <v>35</v>
      </c>
      <c r="G43" s="0" t="s">
        <v>36</v>
      </c>
    </row>
    <row r="45" customFormat="false" ht="13.8" hidden="false" customHeight="false" outlineLevel="0" collapsed="false">
      <c r="A45" s="0" t="s">
        <v>103</v>
      </c>
      <c r="B45" s="0" t="s">
        <v>50</v>
      </c>
      <c r="C45" s="0" t="s">
        <v>33</v>
      </c>
      <c r="D45" s="0" t="s">
        <v>84</v>
      </c>
      <c r="E45" s="0" t="n">
        <f aca="false">HYPERLINK("http://clipc-services.ceda.ac.uk/dreq/u/942125e5a461fef57b1477b9a2bd5fa0.html","web")</f>
        <v>0</v>
      </c>
      <c r="F45" s="0" t="s">
        <v>35</v>
      </c>
      <c r="G45" s="0" t="s">
        <v>36</v>
      </c>
    </row>
    <row r="47" customFormat="false" ht="13.8" hidden="false" customHeight="false" outlineLevel="0" collapsed="false">
      <c r="A47" s="0" t="s">
        <v>104</v>
      </c>
      <c r="B47" s="0" t="s">
        <v>9</v>
      </c>
      <c r="C47" s="0" t="s">
        <v>105</v>
      </c>
      <c r="D47" s="0" t="s">
        <v>106</v>
      </c>
      <c r="E47" s="0" t="n">
        <v>0</v>
      </c>
      <c r="F47" s="0" t="s">
        <v>107</v>
      </c>
      <c r="G47" s="0" t="s">
        <v>108</v>
      </c>
      <c r="H47" s="0" t="s">
        <v>109</v>
      </c>
    </row>
    <row r="51" customFormat="false" ht="13.8" hidden="false" customHeight="false" outlineLevel="0" collapsed="false">
      <c r="C51" s="0" t="s">
        <v>110</v>
      </c>
      <c r="F51" s="0" t="s">
        <v>111</v>
      </c>
      <c r="G51" s="0" t="s">
        <v>112</v>
      </c>
    </row>
    <row r="52" customFormat="false" ht="13.8" hidden="false" customHeight="false" outlineLevel="0" collapsed="false">
      <c r="C52" s="0" t="s">
        <v>113</v>
      </c>
      <c r="F52" s="0" t="s">
        <v>114</v>
      </c>
      <c r="G52" s="0" t="s">
        <v>112</v>
      </c>
    </row>
    <row r="53" customFormat="false" ht="13.8" hidden="false" customHeight="false" outlineLevel="0" collapsed="false">
      <c r="C53" s="0" t="s">
        <v>115</v>
      </c>
      <c r="F53" s="0" t="s">
        <v>116</v>
      </c>
      <c r="G53" s="0" t="s">
        <v>112</v>
      </c>
    </row>
    <row r="55" customFormat="false" ht="13.8" hidden="false" customHeight="false" outlineLevel="0" collapsed="false">
      <c r="C55" s="0" t="s">
        <v>117</v>
      </c>
      <c r="F55" s="0" t="s">
        <v>118</v>
      </c>
      <c r="G55" s="0" t="s">
        <v>112</v>
      </c>
    </row>
    <row r="57" customFormat="false" ht="13.8" hidden="false" customHeight="false" outlineLevel="0" collapsed="false">
      <c r="C57" s="0" t="s">
        <v>119</v>
      </c>
      <c r="F57" s="0" t="s">
        <v>120</v>
      </c>
      <c r="G57" s="0" t="s">
        <v>112</v>
      </c>
    </row>
    <row r="59" customFormat="false" ht="13.8" hidden="false" customHeight="false" outlineLevel="0" collapsed="false">
      <c r="C59" s="0" t="s">
        <v>121</v>
      </c>
      <c r="G59" s="0" t="s">
        <v>112</v>
      </c>
    </row>
    <row r="60" customFormat="false" ht="13.8" hidden="false" customHeight="false" outlineLevel="0" collapsed="false">
      <c r="C60" s="0" t="s">
        <v>122</v>
      </c>
      <c r="F60" s="0" t="s">
        <v>123</v>
      </c>
      <c r="G60" s="0" t="s">
        <v>112</v>
      </c>
    </row>
    <row r="61" customFormat="false" ht="13.8" hidden="false" customHeight="false" outlineLevel="0" collapsed="false">
      <c r="C61" s="0" t="s">
        <v>124</v>
      </c>
      <c r="F61" s="0" t="s">
        <v>123</v>
      </c>
      <c r="G61" s="0" t="s">
        <v>112</v>
      </c>
    </row>
    <row r="62" customFormat="false" ht="13.8" hidden="false" customHeight="false" outlineLevel="0" collapsed="false">
      <c r="C62" s="0" t="s">
        <v>125</v>
      </c>
      <c r="F62" s="0" t="s">
        <v>126</v>
      </c>
      <c r="G62" s="0" t="s">
        <v>112</v>
      </c>
    </row>
    <row r="63" customFormat="false" ht="13.8" hidden="false" customHeight="false" outlineLevel="0" collapsed="false">
      <c r="C63" s="0" t="s">
        <v>127</v>
      </c>
      <c r="F63" s="0" t="s">
        <v>126</v>
      </c>
      <c r="G63" s="0" t="s">
        <v>112</v>
      </c>
    </row>
    <row r="64" customFormat="false" ht="13.8" hidden="false" customHeight="false" outlineLevel="0" collapsed="false">
      <c r="C64" s="0" t="s">
        <v>128</v>
      </c>
      <c r="F64" s="0" t="s">
        <v>126</v>
      </c>
      <c r="G64" s="0" t="s">
        <v>112</v>
      </c>
    </row>
    <row r="65" customFormat="false" ht="13.8" hidden="false" customHeight="false" outlineLevel="0" collapsed="false">
      <c r="C65" s="0" t="s">
        <v>129</v>
      </c>
      <c r="F65" s="0" t="s">
        <v>126</v>
      </c>
      <c r="G65" s="0" t="s">
        <v>112</v>
      </c>
    </row>
    <row r="66" customFormat="false" ht="13.8" hidden="false" customHeight="false" outlineLevel="0" collapsed="false">
      <c r="C66" s="0" t="s">
        <v>130</v>
      </c>
      <c r="F66" s="0" t="s">
        <v>126</v>
      </c>
      <c r="G66" s="0" t="s">
        <v>112</v>
      </c>
    </row>
    <row r="67" customFormat="false" ht="13.8" hidden="false" customHeight="false" outlineLevel="0" collapsed="false">
      <c r="C67" s="0" t="s">
        <v>131</v>
      </c>
      <c r="F67" s="0" t="s">
        <v>126</v>
      </c>
      <c r="G67" s="0" t="s">
        <v>112</v>
      </c>
    </row>
    <row r="68" customFormat="false" ht="13.8" hidden="false" customHeight="false" outlineLevel="0" collapsed="false">
      <c r="C68" s="0" t="s">
        <v>132</v>
      </c>
      <c r="F68" s="0" t="s">
        <v>126</v>
      </c>
      <c r="G68" s="0" t="s">
        <v>112</v>
      </c>
    </row>
    <row r="69" customFormat="false" ht="13.8" hidden="false" customHeight="false" outlineLevel="0" collapsed="false">
      <c r="C69" s="0" t="s">
        <v>133</v>
      </c>
      <c r="F69" s="0" t="s">
        <v>126</v>
      </c>
      <c r="G69" s="0" t="s">
        <v>112</v>
      </c>
    </row>
    <row r="70" customFormat="false" ht="13.8" hidden="false" customHeight="false" outlineLevel="0" collapsed="false">
      <c r="C70" s="0" t="s">
        <v>134</v>
      </c>
      <c r="F70" s="0" t="s">
        <v>126</v>
      </c>
      <c r="G70" s="0" t="s">
        <v>112</v>
      </c>
    </row>
    <row r="71" customFormat="false" ht="13.8" hidden="false" customHeight="false" outlineLevel="0" collapsed="false">
      <c r="C71" s="0" t="s">
        <v>135</v>
      </c>
      <c r="F71" s="0" t="s">
        <v>126</v>
      </c>
      <c r="G71" s="0" t="s">
        <v>112</v>
      </c>
    </row>
    <row r="72" customFormat="false" ht="13.8" hidden="false" customHeight="false" outlineLevel="0" collapsed="false">
      <c r="C72" s="0" t="s">
        <v>136</v>
      </c>
      <c r="F72" s="0" t="s">
        <v>118</v>
      </c>
      <c r="G72" s="0" t="s">
        <v>112</v>
      </c>
    </row>
    <row r="73" customFormat="false" ht="13.8" hidden="false" customHeight="false" outlineLevel="0" collapsed="false">
      <c r="C73" s="0" t="s">
        <v>117</v>
      </c>
      <c r="F73" s="0" t="s">
        <v>118</v>
      </c>
      <c r="G73" s="0" t="s">
        <v>112</v>
      </c>
    </row>
    <row r="74" customFormat="false" ht="13.8" hidden="false" customHeight="false" outlineLevel="0" collapsed="false">
      <c r="C74" s="0" t="s">
        <v>137</v>
      </c>
      <c r="F74" s="0" t="s">
        <v>138</v>
      </c>
      <c r="G74" s="0" t="s">
        <v>112</v>
      </c>
    </row>
    <row r="75" customFormat="false" ht="13.8" hidden="false" customHeight="false" outlineLevel="0" collapsed="false">
      <c r="C75" s="0" t="s">
        <v>139</v>
      </c>
      <c r="F75" s="0" t="s">
        <v>140</v>
      </c>
      <c r="G75" s="0" t="s">
        <v>112</v>
      </c>
    </row>
    <row r="76" customFormat="false" ht="13.8" hidden="false" customHeight="false" outlineLevel="0" collapsed="false">
      <c r="C76" s="0" t="s">
        <v>141</v>
      </c>
      <c r="F76" s="0" t="s">
        <v>142</v>
      </c>
      <c r="G76" s="0" t="s">
        <v>112</v>
      </c>
    </row>
    <row r="77" customFormat="false" ht="13.8" hidden="false" customHeight="false" outlineLevel="0" collapsed="false">
      <c r="C77" s="0" t="s">
        <v>143</v>
      </c>
      <c r="F77" s="0" t="s">
        <v>144</v>
      </c>
      <c r="G77" s="0" t="s">
        <v>112</v>
      </c>
    </row>
    <row r="78" customFormat="false" ht="13.8" hidden="false" customHeight="false" outlineLevel="0" collapsed="false">
      <c r="C78" s="0" t="s">
        <v>145</v>
      </c>
      <c r="F78" s="0" t="s">
        <v>144</v>
      </c>
      <c r="G78" s="0" t="s">
        <v>112</v>
      </c>
    </row>
    <row r="79" customFormat="false" ht="13.8" hidden="false" customHeight="false" outlineLevel="0" collapsed="false">
      <c r="C79" s="0" t="s">
        <v>146</v>
      </c>
      <c r="F79" s="0" t="s">
        <v>144</v>
      </c>
      <c r="G79" s="0" t="s">
        <v>112</v>
      </c>
    </row>
    <row r="80" customFormat="false" ht="13.8" hidden="false" customHeight="false" outlineLevel="0" collapsed="false">
      <c r="C80" s="0" t="s">
        <v>147</v>
      </c>
      <c r="F80" s="0" t="s">
        <v>144</v>
      </c>
      <c r="G80" s="0" t="s">
        <v>112</v>
      </c>
    </row>
    <row r="81" customFormat="false" ht="13.8" hidden="false" customHeight="false" outlineLevel="0" collapsed="false">
      <c r="C81" s="0" t="s">
        <v>148</v>
      </c>
      <c r="F81" s="0" t="s">
        <v>144</v>
      </c>
      <c r="G81" s="0" t="s">
        <v>112</v>
      </c>
    </row>
    <row r="82" customFormat="false" ht="13.8" hidden="false" customHeight="false" outlineLevel="0" collapsed="false">
      <c r="C82" s="0" t="s">
        <v>149</v>
      </c>
      <c r="F82" s="0" t="s">
        <v>144</v>
      </c>
      <c r="G82" s="0" t="s">
        <v>112</v>
      </c>
    </row>
    <row r="83" customFormat="false" ht="13.8" hidden="false" customHeight="false" outlineLevel="0" collapsed="false">
      <c r="C83" s="0" t="s">
        <v>150</v>
      </c>
      <c r="F83" s="0" t="s">
        <v>144</v>
      </c>
      <c r="G83" s="0" t="s">
        <v>112</v>
      </c>
    </row>
    <row r="84" customFormat="false" ht="13.8" hidden="false" customHeight="false" outlineLevel="0" collapsed="false">
      <c r="C84" s="0" t="s">
        <v>151</v>
      </c>
      <c r="F84" s="0" t="s">
        <v>144</v>
      </c>
      <c r="G84" s="0" t="s">
        <v>112</v>
      </c>
    </row>
    <row r="85" customFormat="false" ht="13.8" hidden="false" customHeight="false" outlineLevel="0" collapsed="false">
      <c r="C85" s="0" t="s">
        <v>152</v>
      </c>
      <c r="F85" s="0" t="s">
        <v>144</v>
      </c>
      <c r="G85" s="0" t="s">
        <v>112</v>
      </c>
    </row>
    <row r="86" customFormat="false" ht="13.8" hidden="false" customHeight="false" outlineLevel="0" collapsed="false">
      <c r="C86" s="0" t="s">
        <v>153</v>
      </c>
      <c r="F86" s="0" t="s">
        <v>123</v>
      </c>
      <c r="G86" s="0" t="s">
        <v>112</v>
      </c>
    </row>
    <row r="87" customFormat="false" ht="13.8" hidden="false" customHeight="false" outlineLevel="0" collapsed="false">
      <c r="C87" s="0" t="s">
        <v>154</v>
      </c>
      <c r="F87" s="0" t="s">
        <v>155</v>
      </c>
      <c r="G87" s="0" t="s">
        <v>112</v>
      </c>
    </row>
    <row r="88" customFormat="false" ht="13.8" hidden="false" customHeight="false" outlineLevel="0" collapsed="false">
      <c r="C88" s="0" t="s">
        <v>156</v>
      </c>
      <c r="F88" s="0" t="s">
        <v>155</v>
      </c>
      <c r="G88" s="0" t="s">
        <v>112</v>
      </c>
    </row>
    <row r="89" customFormat="false" ht="13.8" hidden="false" customHeight="false" outlineLevel="0" collapsed="false">
      <c r="C89" s="0" t="s">
        <v>157</v>
      </c>
      <c r="F89" s="0" t="s">
        <v>155</v>
      </c>
      <c r="G89" s="0" t="s">
        <v>112</v>
      </c>
    </row>
    <row r="90" customFormat="false" ht="13.8" hidden="false" customHeight="false" outlineLevel="0" collapsed="false">
      <c r="C90" s="0" t="s">
        <v>158</v>
      </c>
      <c r="F90" s="0" t="s">
        <v>155</v>
      </c>
      <c r="G90" s="0" t="s">
        <v>112</v>
      </c>
    </row>
    <row r="91" customFormat="false" ht="13.8" hidden="false" customHeight="false" outlineLevel="0" collapsed="false">
      <c r="C91" s="0" t="s">
        <v>159</v>
      </c>
      <c r="F91" s="0" t="s">
        <v>155</v>
      </c>
      <c r="G91" s="0" t="s">
        <v>112</v>
      </c>
    </row>
    <row r="92" customFormat="false" ht="13.8" hidden="false" customHeight="false" outlineLevel="0" collapsed="false">
      <c r="C92" s="0" t="s">
        <v>160</v>
      </c>
      <c r="F92" s="0" t="s">
        <v>155</v>
      </c>
      <c r="G92" s="0" t="s">
        <v>112</v>
      </c>
    </row>
    <row r="93" customFormat="false" ht="13.8" hidden="false" customHeight="false" outlineLevel="0" collapsed="false">
      <c r="C93" s="0" t="s">
        <v>161</v>
      </c>
      <c r="F93" s="0" t="s">
        <v>162</v>
      </c>
      <c r="G93" s="0" t="s">
        <v>112</v>
      </c>
    </row>
    <row r="94" customFormat="false" ht="13.8" hidden="false" customHeight="false" outlineLevel="0" collapsed="false">
      <c r="C94" s="0" t="s">
        <v>163</v>
      </c>
      <c r="F94" s="0" t="s">
        <v>162</v>
      </c>
      <c r="G94" s="0" t="s">
        <v>112</v>
      </c>
    </row>
    <row r="95" customFormat="false" ht="13.8" hidden="false" customHeight="false" outlineLevel="0" collapsed="false">
      <c r="C95" s="0" t="s">
        <v>164</v>
      </c>
      <c r="F95" s="0" t="s">
        <v>165</v>
      </c>
      <c r="G95" s="0" t="s">
        <v>112</v>
      </c>
    </row>
    <row r="96" customFormat="false" ht="13.8" hidden="false" customHeight="false" outlineLevel="0" collapsed="false">
      <c r="C96" s="0" t="s">
        <v>166</v>
      </c>
      <c r="F96" s="0" t="s">
        <v>165</v>
      </c>
      <c r="G96" s="0" t="s">
        <v>112</v>
      </c>
    </row>
    <row r="97" customFormat="false" ht="13.8" hidden="false" customHeight="false" outlineLevel="0" collapsed="false">
      <c r="C97" s="0" t="s">
        <v>167</v>
      </c>
      <c r="F97" s="0" t="s">
        <v>165</v>
      </c>
      <c r="G97" s="0" t="s">
        <v>112</v>
      </c>
    </row>
    <row r="98" customFormat="false" ht="13.8" hidden="false" customHeight="false" outlineLevel="0" collapsed="false">
      <c r="C98" s="0" t="s">
        <v>168</v>
      </c>
      <c r="F98" s="0" t="s">
        <v>169</v>
      </c>
      <c r="G98" s="0" t="s">
        <v>112</v>
      </c>
    </row>
    <row r="99" customFormat="false" ht="13.8" hidden="false" customHeight="false" outlineLevel="0" collapsed="false">
      <c r="C99" s="0" t="s">
        <v>170</v>
      </c>
      <c r="F99" s="0" t="s">
        <v>169</v>
      </c>
      <c r="G99" s="0" t="s">
        <v>112</v>
      </c>
    </row>
    <row r="100" customFormat="false" ht="13.8" hidden="false" customHeight="false" outlineLevel="0" collapsed="false">
      <c r="C100" s="0" t="s">
        <v>171</v>
      </c>
      <c r="F100" s="0" t="s">
        <v>169</v>
      </c>
      <c r="G100" s="0" t="s">
        <v>112</v>
      </c>
    </row>
    <row r="101" customFormat="false" ht="13.8" hidden="false" customHeight="false" outlineLevel="0" collapsed="false">
      <c r="C101" s="0" t="s">
        <v>172</v>
      </c>
      <c r="F101" s="0" t="s">
        <v>173</v>
      </c>
      <c r="G101" s="0" t="s">
        <v>112</v>
      </c>
    </row>
    <row r="102" customFormat="false" ht="13.8" hidden="false" customHeight="false" outlineLevel="0" collapsed="false">
      <c r="C102" s="0" t="s">
        <v>174</v>
      </c>
      <c r="F102" s="0" t="s">
        <v>165</v>
      </c>
      <c r="G102" s="0" t="s">
        <v>112</v>
      </c>
    </row>
    <row r="103" customFormat="false" ht="13.8" hidden="false" customHeight="false" outlineLevel="0" collapsed="false">
      <c r="C103" s="0" t="s">
        <v>175</v>
      </c>
      <c r="F103" s="0" t="s">
        <v>176</v>
      </c>
      <c r="G103" s="0" t="s">
        <v>112</v>
      </c>
    </row>
    <row r="104" customFormat="false" ht="13.8" hidden="false" customHeight="false" outlineLevel="0" collapsed="false">
      <c r="C104" s="0" t="s">
        <v>177</v>
      </c>
      <c r="F104" s="0" t="s">
        <v>173</v>
      </c>
      <c r="G104" s="0" t="s">
        <v>112</v>
      </c>
    </row>
    <row r="105" customFormat="false" ht="13.8" hidden="false" customHeight="false" outlineLevel="0" collapsed="false">
      <c r="C105" s="0" t="s">
        <v>178</v>
      </c>
      <c r="F105" s="0" t="s">
        <v>179</v>
      </c>
      <c r="G105" s="0" t="s">
        <v>112</v>
      </c>
    </row>
    <row r="106" customFormat="false" ht="13.8" hidden="false" customHeight="false" outlineLevel="0" collapsed="false">
      <c r="C106" s="0" t="s">
        <v>180</v>
      </c>
      <c r="F106" s="0" t="s">
        <v>179</v>
      </c>
      <c r="G106" s="0" t="s">
        <v>112</v>
      </c>
    </row>
    <row r="107" customFormat="false" ht="13.8" hidden="false" customHeight="false" outlineLevel="0" collapsed="false">
      <c r="C107" s="0" t="s">
        <v>181</v>
      </c>
      <c r="F107" s="0" t="s">
        <v>179</v>
      </c>
      <c r="G107" s="0" t="s">
        <v>112</v>
      </c>
    </row>
    <row r="108" customFormat="false" ht="13.8" hidden="false" customHeight="false" outlineLevel="0" collapsed="false">
      <c r="C108" s="0" t="s">
        <v>182</v>
      </c>
      <c r="F108" s="0" t="s">
        <v>179</v>
      </c>
      <c r="G108" s="0" t="s">
        <v>112</v>
      </c>
    </row>
    <row r="109" customFormat="false" ht="13.8" hidden="false" customHeight="false" outlineLevel="0" collapsed="false">
      <c r="C109" s="0" t="s">
        <v>183</v>
      </c>
      <c r="F109" s="0" t="s">
        <v>184</v>
      </c>
      <c r="G109" s="0" t="s">
        <v>112</v>
      </c>
    </row>
    <row r="110" customFormat="false" ht="13.8" hidden="false" customHeight="false" outlineLevel="0" collapsed="false">
      <c r="C110" s="0" t="s">
        <v>185</v>
      </c>
      <c r="F110" s="0" t="s">
        <v>184</v>
      </c>
      <c r="G110" s="0" t="s">
        <v>112</v>
      </c>
    </row>
    <row r="111" customFormat="false" ht="13.8" hidden="false" customHeight="false" outlineLevel="0" collapsed="false">
      <c r="C111" s="0" t="s">
        <v>186</v>
      </c>
      <c r="F111" s="0" t="s">
        <v>184</v>
      </c>
      <c r="G111" s="0" t="s">
        <v>112</v>
      </c>
    </row>
    <row r="112" customFormat="false" ht="13.8" hidden="false" customHeight="false" outlineLevel="0" collapsed="false">
      <c r="C112" s="0" t="s">
        <v>187</v>
      </c>
      <c r="F112" s="0" t="s">
        <v>184</v>
      </c>
      <c r="G112" s="0" t="s">
        <v>112</v>
      </c>
    </row>
    <row r="113" customFormat="false" ht="13.8" hidden="false" customHeight="false" outlineLevel="0" collapsed="false">
      <c r="C113" s="0" t="s">
        <v>188</v>
      </c>
      <c r="F113" s="0" t="s">
        <v>184</v>
      </c>
      <c r="G113" s="0" t="s">
        <v>112</v>
      </c>
    </row>
    <row r="114" customFormat="false" ht="13.8" hidden="false" customHeight="false" outlineLevel="0" collapsed="false">
      <c r="C114" s="0" t="s">
        <v>189</v>
      </c>
      <c r="F114" s="0" t="s">
        <v>184</v>
      </c>
      <c r="G114" s="0" t="s">
        <v>112</v>
      </c>
    </row>
    <row r="115" customFormat="false" ht="13.8" hidden="false" customHeight="false" outlineLevel="0" collapsed="false">
      <c r="C115" s="0" t="s">
        <v>190</v>
      </c>
      <c r="F115" s="0" t="s">
        <v>184</v>
      </c>
      <c r="G115" s="0" t="s">
        <v>112</v>
      </c>
    </row>
    <row r="116" customFormat="false" ht="13.8" hidden="false" customHeight="false" outlineLevel="0" collapsed="false">
      <c r="C116" s="0" t="s">
        <v>191</v>
      </c>
      <c r="F116" s="0" t="s">
        <v>184</v>
      </c>
      <c r="G116" s="0" t="s">
        <v>112</v>
      </c>
    </row>
    <row r="117" customFormat="false" ht="13.8" hidden="false" customHeight="false" outlineLevel="0" collapsed="false">
      <c r="C117" s="0" t="s">
        <v>192</v>
      </c>
      <c r="F117" s="0" t="s">
        <v>184</v>
      </c>
      <c r="G117" s="0" t="s">
        <v>112</v>
      </c>
    </row>
    <row r="118" customFormat="false" ht="13.8" hidden="false" customHeight="false" outlineLevel="0" collapsed="false">
      <c r="C118" s="0" t="s">
        <v>193</v>
      </c>
      <c r="F118" s="0" t="s">
        <v>184</v>
      </c>
      <c r="G118" s="0" t="s">
        <v>112</v>
      </c>
    </row>
    <row r="119" customFormat="false" ht="13.8" hidden="false" customHeight="false" outlineLevel="0" collapsed="false">
      <c r="C119" s="0" t="s">
        <v>194</v>
      </c>
      <c r="F119" s="0" t="s">
        <v>184</v>
      </c>
      <c r="G119" s="0" t="s">
        <v>112</v>
      </c>
    </row>
    <row r="120" customFormat="false" ht="13.8" hidden="false" customHeight="false" outlineLevel="0" collapsed="false">
      <c r="C120" s="0" t="s">
        <v>195</v>
      </c>
      <c r="F120" s="0" t="s">
        <v>184</v>
      </c>
      <c r="G120" s="0" t="s">
        <v>112</v>
      </c>
    </row>
    <row r="121" customFormat="false" ht="13.8" hidden="false" customHeight="false" outlineLevel="0" collapsed="false">
      <c r="C121" s="0" t="s">
        <v>196</v>
      </c>
      <c r="F121" s="0" t="s">
        <v>184</v>
      </c>
      <c r="G121" s="0" t="s">
        <v>112</v>
      </c>
    </row>
    <row r="122" customFormat="false" ht="13.8" hidden="false" customHeight="false" outlineLevel="0" collapsed="false">
      <c r="C122" s="0" t="s">
        <v>197</v>
      </c>
      <c r="F122" s="0" t="s">
        <v>184</v>
      </c>
      <c r="G122" s="0" t="s">
        <v>112</v>
      </c>
    </row>
    <row r="123" customFormat="false" ht="13.8" hidden="false" customHeight="false" outlineLevel="0" collapsed="false">
      <c r="C123" s="0" t="s">
        <v>198</v>
      </c>
      <c r="F123" s="0" t="s">
        <v>184</v>
      </c>
      <c r="G123" s="0" t="s">
        <v>112</v>
      </c>
    </row>
    <row r="124" customFormat="false" ht="13.8" hidden="false" customHeight="false" outlineLevel="0" collapsed="false">
      <c r="C124" s="0" t="s">
        <v>199</v>
      </c>
      <c r="F124" s="0" t="s">
        <v>184</v>
      </c>
      <c r="G124" s="0" t="s">
        <v>112</v>
      </c>
    </row>
    <row r="125" customFormat="false" ht="13.8" hidden="false" customHeight="false" outlineLevel="0" collapsed="false">
      <c r="C125" s="0" t="s">
        <v>200</v>
      </c>
      <c r="F125" s="0" t="s">
        <v>184</v>
      </c>
      <c r="G125" s="0" t="s">
        <v>112</v>
      </c>
    </row>
    <row r="126" customFormat="false" ht="13.8" hidden="false" customHeight="false" outlineLevel="0" collapsed="false">
      <c r="C126" s="0" t="s">
        <v>201</v>
      </c>
      <c r="F126" s="0" t="s">
        <v>184</v>
      </c>
      <c r="G126" s="0" t="s">
        <v>112</v>
      </c>
    </row>
    <row r="127" customFormat="false" ht="13.8" hidden="false" customHeight="false" outlineLevel="0" collapsed="false">
      <c r="C127" s="0" t="s">
        <v>202</v>
      </c>
      <c r="F127" s="0" t="s">
        <v>184</v>
      </c>
      <c r="G127" s="0" t="s">
        <v>112</v>
      </c>
    </row>
    <row r="128" customFormat="false" ht="13.8" hidden="false" customHeight="false" outlineLevel="0" collapsed="false">
      <c r="C128" s="0" t="s">
        <v>203</v>
      </c>
      <c r="F128" s="0" t="s">
        <v>184</v>
      </c>
      <c r="G128" s="0" t="s">
        <v>112</v>
      </c>
    </row>
    <row r="129" customFormat="false" ht="13.8" hidden="false" customHeight="false" outlineLevel="0" collapsed="false">
      <c r="C129" s="0" t="s">
        <v>204</v>
      </c>
      <c r="F129" s="0" t="s">
        <v>184</v>
      </c>
      <c r="G129" s="0" t="s">
        <v>112</v>
      </c>
    </row>
    <row r="130" customFormat="false" ht="13.8" hidden="false" customHeight="false" outlineLevel="0" collapsed="false">
      <c r="C130" s="0" t="s">
        <v>205</v>
      </c>
      <c r="F130" s="0" t="s">
        <v>184</v>
      </c>
      <c r="G130" s="0" t="s">
        <v>112</v>
      </c>
    </row>
    <row r="131" customFormat="false" ht="13.8" hidden="false" customHeight="false" outlineLevel="0" collapsed="false">
      <c r="C131" s="0" t="s">
        <v>206</v>
      </c>
      <c r="F131" s="0" t="s">
        <v>184</v>
      </c>
      <c r="G131" s="0" t="s">
        <v>112</v>
      </c>
    </row>
    <row r="132" customFormat="false" ht="13.8" hidden="false" customHeight="false" outlineLevel="0" collapsed="false">
      <c r="C132" s="0" t="s">
        <v>207</v>
      </c>
      <c r="F132" s="0" t="s">
        <v>184</v>
      </c>
      <c r="G132" s="0" t="s">
        <v>112</v>
      </c>
    </row>
    <row r="133" customFormat="false" ht="13.8" hidden="false" customHeight="false" outlineLevel="0" collapsed="false">
      <c r="C133" s="0" t="s">
        <v>208</v>
      </c>
      <c r="F133" s="0" t="s">
        <v>184</v>
      </c>
      <c r="G133" s="0" t="s">
        <v>112</v>
      </c>
    </row>
    <row r="134" customFormat="false" ht="13.8" hidden="false" customHeight="false" outlineLevel="0" collapsed="false">
      <c r="C134" s="0" t="s">
        <v>209</v>
      </c>
      <c r="F134" s="0" t="s">
        <v>184</v>
      </c>
      <c r="G134" s="0" t="s">
        <v>112</v>
      </c>
    </row>
    <row r="135" customFormat="false" ht="13.8" hidden="false" customHeight="false" outlineLevel="0" collapsed="false">
      <c r="C135" s="0" t="s">
        <v>210</v>
      </c>
      <c r="F135" s="0" t="s">
        <v>184</v>
      </c>
      <c r="G135" s="0" t="s">
        <v>112</v>
      </c>
    </row>
    <row r="136" customFormat="false" ht="13.8" hidden="false" customHeight="false" outlineLevel="0" collapsed="false">
      <c r="C136" s="0" t="s">
        <v>211</v>
      </c>
      <c r="F136" s="0" t="s">
        <v>184</v>
      </c>
      <c r="G136" s="0" t="s">
        <v>112</v>
      </c>
    </row>
    <row r="137" customFormat="false" ht="13.8" hidden="false" customHeight="false" outlineLevel="0" collapsed="false">
      <c r="C137" s="0" t="s">
        <v>212</v>
      </c>
      <c r="F137" s="0" t="s">
        <v>184</v>
      </c>
      <c r="G137" s="0" t="s">
        <v>112</v>
      </c>
    </row>
    <row r="138" customFormat="false" ht="13.8" hidden="false" customHeight="false" outlineLevel="0" collapsed="false">
      <c r="C138" s="0" t="s">
        <v>213</v>
      </c>
      <c r="F138" s="0" t="s">
        <v>184</v>
      </c>
      <c r="G138" s="0" t="s">
        <v>112</v>
      </c>
    </row>
    <row r="139" customFormat="false" ht="13.8" hidden="false" customHeight="false" outlineLevel="0" collapsed="false">
      <c r="C139" s="0" t="s">
        <v>214</v>
      </c>
      <c r="F139" s="0" t="s">
        <v>215</v>
      </c>
      <c r="G139" s="0" t="s">
        <v>112</v>
      </c>
    </row>
    <row r="140" customFormat="false" ht="13.8" hidden="false" customHeight="false" outlineLevel="0" collapsed="false">
      <c r="C140" s="0" t="s">
        <v>216</v>
      </c>
      <c r="F140" s="0" t="s">
        <v>217</v>
      </c>
      <c r="G140" s="0" t="s">
        <v>112</v>
      </c>
    </row>
    <row r="141" customFormat="false" ht="13.8" hidden="false" customHeight="false" outlineLevel="0" collapsed="false">
      <c r="C141" s="0" t="s">
        <v>218</v>
      </c>
      <c r="F141" s="0" t="s">
        <v>219</v>
      </c>
      <c r="G141" s="0" t="s">
        <v>220</v>
      </c>
    </row>
    <row r="142" customFormat="false" ht="13.8" hidden="false" customHeight="false" outlineLevel="0" collapsed="false">
      <c r="C142" s="0" t="s">
        <v>221</v>
      </c>
      <c r="F142" s="0" t="s">
        <v>219</v>
      </c>
      <c r="G142" s="0" t="s">
        <v>220</v>
      </c>
    </row>
    <row r="143" customFormat="false" ht="13.8" hidden="false" customHeight="false" outlineLevel="0" collapsed="false">
      <c r="C143" s="0" t="s">
        <v>222</v>
      </c>
      <c r="F143" s="0" t="s">
        <v>219</v>
      </c>
      <c r="G143" s="0" t="s">
        <v>220</v>
      </c>
    </row>
    <row r="144" customFormat="false" ht="13.8" hidden="false" customHeight="false" outlineLevel="0" collapsed="false">
      <c r="C144" s="0" t="s">
        <v>223</v>
      </c>
      <c r="F144" s="0" t="s">
        <v>219</v>
      </c>
      <c r="G144" s="0" t="s">
        <v>220</v>
      </c>
    </row>
    <row r="145" customFormat="false" ht="13.8" hidden="false" customHeight="false" outlineLevel="0" collapsed="false">
      <c r="C145" s="0" t="s">
        <v>224</v>
      </c>
      <c r="F145" s="0" t="s">
        <v>219</v>
      </c>
      <c r="G145" s="0" t="s">
        <v>220</v>
      </c>
    </row>
    <row r="146" customFormat="false" ht="13.8" hidden="false" customHeight="false" outlineLevel="0" collapsed="false">
      <c r="C146" s="0" t="s">
        <v>225</v>
      </c>
      <c r="F146" s="0" t="s">
        <v>219</v>
      </c>
      <c r="G146" s="0" t="s">
        <v>220</v>
      </c>
    </row>
    <row r="147" customFormat="false" ht="13.8" hidden="false" customHeight="false" outlineLevel="0" collapsed="false">
      <c r="C147" s="0" t="s">
        <v>226</v>
      </c>
      <c r="F147" s="0" t="s">
        <v>219</v>
      </c>
      <c r="G147" s="0" t="s">
        <v>220</v>
      </c>
    </row>
    <row r="148" customFormat="false" ht="13.8" hidden="false" customHeight="false" outlineLevel="0" collapsed="false">
      <c r="C148" s="0" t="s">
        <v>227</v>
      </c>
      <c r="F148" s="0" t="s">
        <v>219</v>
      </c>
      <c r="G148" s="0" t="s">
        <v>220</v>
      </c>
    </row>
    <row r="149" customFormat="false" ht="13.8" hidden="false" customHeight="false" outlineLevel="0" collapsed="false">
      <c r="C149" s="0" t="s">
        <v>228</v>
      </c>
      <c r="F149" s="0" t="s">
        <v>219</v>
      </c>
      <c r="G149" s="0" t="s">
        <v>220</v>
      </c>
    </row>
    <row r="150" customFormat="false" ht="13.8" hidden="false" customHeight="false" outlineLevel="0" collapsed="false">
      <c r="C150" s="0" t="s">
        <v>119</v>
      </c>
      <c r="F150" s="0" t="s">
        <v>229</v>
      </c>
      <c r="G150" s="0" t="s">
        <v>112</v>
      </c>
    </row>
    <row r="151" customFormat="false" ht="13.8" hidden="false" customHeight="false" outlineLevel="0" collapsed="false">
      <c r="C151" s="0" t="s">
        <v>230</v>
      </c>
      <c r="F151" s="0" t="s">
        <v>179</v>
      </c>
      <c r="G151" s="0" t="s">
        <v>112</v>
      </c>
    </row>
    <row r="152" customFormat="false" ht="13.8" hidden="false" customHeight="false" outlineLevel="0" collapsed="false">
      <c r="C152" s="0" t="s">
        <v>231</v>
      </c>
      <c r="F152" s="0" t="s">
        <v>126</v>
      </c>
      <c r="G152" s="0" t="s">
        <v>112</v>
      </c>
    </row>
    <row r="153" customFormat="false" ht="13.8" hidden="false" customHeight="false" outlineLevel="0" collapsed="false">
      <c r="C153" s="0" t="s">
        <v>232</v>
      </c>
      <c r="F153" s="0" t="s">
        <v>126</v>
      </c>
      <c r="G153" s="0" t="s">
        <v>112</v>
      </c>
    </row>
    <row r="154" customFormat="false" ht="13.8" hidden="false" customHeight="false" outlineLevel="0" collapsed="false">
      <c r="C154" s="0" t="s">
        <v>233</v>
      </c>
      <c r="F154" s="0" t="s">
        <v>126</v>
      </c>
      <c r="G154" s="0" t="s">
        <v>112</v>
      </c>
    </row>
    <row r="155" customFormat="false" ht="13.8" hidden="false" customHeight="false" outlineLevel="0" collapsed="false">
      <c r="C155" s="0" t="s">
        <v>234</v>
      </c>
      <c r="F155" s="0" t="s">
        <v>126</v>
      </c>
      <c r="G155" s="0" t="s">
        <v>112</v>
      </c>
    </row>
    <row r="156" customFormat="false" ht="13.8" hidden="false" customHeight="false" outlineLevel="0" collapsed="false">
      <c r="C156" s="0" t="s">
        <v>235</v>
      </c>
      <c r="F156" s="0" t="s">
        <v>126</v>
      </c>
      <c r="G156" s="0" t="s">
        <v>112</v>
      </c>
    </row>
    <row r="157" customFormat="false" ht="13.8" hidden="false" customHeight="false" outlineLevel="0" collapsed="false">
      <c r="C157" s="0" t="s">
        <v>236</v>
      </c>
      <c r="F157" s="0" t="s">
        <v>126</v>
      </c>
      <c r="G157" s="0" t="s">
        <v>112</v>
      </c>
    </row>
    <row r="158" customFormat="false" ht="13.8" hidden="false" customHeight="false" outlineLevel="0" collapsed="false">
      <c r="C158" s="0" t="s">
        <v>237</v>
      </c>
      <c r="F158" s="0" t="s">
        <v>126</v>
      </c>
      <c r="G158" s="0" t="s">
        <v>112</v>
      </c>
    </row>
    <row r="159" customFormat="false" ht="13.8" hidden="false" customHeight="false" outlineLevel="0" collapsed="false">
      <c r="C159" s="0" t="s">
        <v>238</v>
      </c>
      <c r="F159" s="0" t="s">
        <v>126</v>
      </c>
      <c r="G159" s="0" t="s">
        <v>112</v>
      </c>
    </row>
    <row r="160" customFormat="false" ht="13.8" hidden="false" customHeight="false" outlineLevel="0" collapsed="false">
      <c r="C160" s="0" t="s">
        <v>239</v>
      </c>
      <c r="F160" s="0" t="s">
        <v>126</v>
      </c>
      <c r="G160" s="0" t="s">
        <v>112</v>
      </c>
    </row>
    <row r="162" customFormat="false" ht="13.8" hidden="false" customHeight="false" outlineLevel="0" collapsed="false">
      <c r="C162" s="0" t="s">
        <v>240</v>
      </c>
      <c r="G162" s="0" t="s">
        <v>112</v>
      </c>
    </row>
    <row r="164" customFormat="false" ht="13.8" hidden="false" customHeight="false" outlineLevel="0" collapsed="false">
      <c r="C164" s="0" t="s">
        <v>241</v>
      </c>
      <c r="F164" s="0" t="s">
        <v>118</v>
      </c>
      <c r="G164" s="0" t="s">
        <v>112</v>
      </c>
    </row>
    <row r="165" customFormat="false" ht="13.8" hidden="false" customHeight="false" outlineLevel="0" collapsed="false">
      <c r="C165" s="0" t="s">
        <v>242</v>
      </c>
      <c r="F165" s="0" t="s">
        <v>243</v>
      </c>
      <c r="G165" s="0" t="s">
        <v>112</v>
      </c>
    </row>
    <row r="166" customFormat="false" ht="13.8" hidden="false" customHeight="false" outlineLevel="0" collapsed="false">
      <c r="C166" s="0" t="s">
        <v>244</v>
      </c>
      <c r="F166" s="0" t="s">
        <v>245</v>
      </c>
      <c r="G166" s="0" t="s">
        <v>112</v>
      </c>
    </row>
    <row r="167" customFormat="false" ht="13.8" hidden="false" customHeight="false" outlineLevel="0" collapsed="false">
      <c r="C167" s="0" t="s">
        <v>246</v>
      </c>
      <c r="F167" s="0" t="s">
        <v>155</v>
      </c>
      <c r="G167" s="0" t="s">
        <v>112</v>
      </c>
    </row>
    <row r="168" customFormat="false" ht="13.8" hidden="false" customHeight="false" outlineLevel="0" collapsed="false">
      <c r="C168" s="0" t="s">
        <v>247</v>
      </c>
      <c r="F168" s="0" t="s">
        <v>155</v>
      </c>
      <c r="G168" s="0" t="s">
        <v>112</v>
      </c>
    </row>
    <row r="169" customFormat="false" ht="13.8" hidden="false" customHeight="false" outlineLevel="0" collapsed="false">
      <c r="C169" s="0" t="s">
        <v>248</v>
      </c>
      <c r="F169" s="0" t="s">
        <v>155</v>
      </c>
      <c r="G169" s="0" t="s">
        <v>112</v>
      </c>
    </row>
    <row r="170" customFormat="false" ht="13.8" hidden="false" customHeight="false" outlineLevel="0" collapsed="false">
      <c r="C170" s="0" t="s">
        <v>249</v>
      </c>
      <c r="F170" s="0" t="s">
        <v>155</v>
      </c>
      <c r="G170" s="0" t="s">
        <v>112</v>
      </c>
    </row>
    <row r="171" customFormat="false" ht="13.8" hidden="false" customHeight="false" outlineLevel="0" collapsed="false">
      <c r="C171" s="0" t="s">
        <v>250</v>
      </c>
      <c r="F171" s="0" t="s">
        <v>155</v>
      </c>
      <c r="G171" s="0" t="s">
        <v>112</v>
      </c>
    </row>
    <row r="172" customFormat="false" ht="13.8" hidden="false" customHeight="false" outlineLevel="0" collapsed="false">
      <c r="C172" s="0" t="s">
        <v>251</v>
      </c>
      <c r="F172" s="0" t="s">
        <v>155</v>
      </c>
      <c r="G172" s="0" t="s">
        <v>112</v>
      </c>
    </row>
    <row r="173" customFormat="false" ht="13.8" hidden="false" customHeight="false" outlineLevel="0" collapsed="false">
      <c r="C173" s="0" t="s">
        <v>252</v>
      </c>
      <c r="F173" s="0" t="s">
        <v>155</v>
      </c>
      <c r="G173" s="0" t="s">
        <v>112</v>
      </c>
    </row>
    <row r="174" customFormat="false" ht="13.8" hidden="false" customHeight="false" outlineLevel="0" collapsed="false">
      <c r="C174" s="0" t="s">
        <v>253</v>
      </c>
      <c r="F174" s="0" t="s">
        <v>155</v>
      </c>
      <c r="G174" s="0" t="s">
        <v>112</v>
      </c>
    </row>
    <row r="175" customFormat="false" ht="13.8" hidden="false" customHeight="false" outlineLevel="0" collapsed="false">
      <c r="C175" s="0" t="s">
        <v>254</v>
      </c>
      <c r="F175" s="0" t="s">
        <v>155</v>
      </c>
      <c r="G175" s="0" t="s">
        <v>112</v>
      </c>
    </row>
    <row r="177" customFormat="false" ht="13.8" hidden="false" customHeight="false" outlineLevel="0" collapsed="false">
      <c r="C177" s="0" t="s">
        <v>255</v>
      </c>
      <c r="F177" s="0" t="s">
        <v>256</v>
      </c>
      <c r="G177" s="0" t="s">
        <v>112</v>
      </c>
    </row>
    <row r="178" customFormat="false" ht="13.8" hidden="false" customHeight="false" outlineLevel="0" collapsed="false">
      <c r="C178" s="0" t="s">
        <v>257</v>
      </c>
      <c r="F178" s="0" t="s">
        <v>258</v>
      </c>
      <c r="G178" s="0" t="s">
        <v>112</v>
      </c>
    </row>
    <row r="179" customFormat="false" ht="13.8" hidden="false" customHeight="false" outlineLevel="0" collapsed="false">
      <c r="C179" s="0" t="s">
        <v>259</v>
      </c>
      <c r="F179" s="0" t="s">
        <v>258</v>
      </c>
      <c r="G179" s="0" t="s">
        <v>112</v>
      </c>
    </row>
    <row r="180" customFormat="false" ht="13.8" hidden="false" customHeight="false" outlineLevel="0" collapsed="false">
      <c r="C180" s="0" t="s">
        <v>260</v>
      </c>
      <c r="F180" s="0" t="s">
        <v>261</v>
      </c>
      <c r="G180" s="0" t="s">
        <v>112</v>
      </c>
    </row>
    <row r="181" customFormat="false" ht="13.8" hidden="false" customHeight="false" outlineLevel="0" collapsed="false">
      <c r="C181" s="0" t="s">
        <v>262</v>
      </c>
      <c r="F181" s="0" t="s">
        <v>263</v>
      </c>
      <c r="G181" s="0" t="s">
        <v>112</v>
      </c>
    </row>
    <row r="182" customFormat="false" ht="13.8" hidden="false" customHeight="false" outlineLevel="0" collapsed="false">
      <c r="C182" s="0" t="s">
        <v>264</v>
      </c>
      <c r="F182" s="0" t="s">
        <v>265</v>
      </c>
      <c r="G182" s="0" t="s">
        <v>112</v>
      </c>
    </row>
    <row r="183" customFormat="false" ht="13.8" hidden="false" customHeight="false" outlineLevel="0" collapsed="false">
      <c r="C183" s="0" t="s">
        <v>266</v>
      </c>
      <c r="F183" s="0" t="s">
        <v>267</v>
      </c>
      <c r="G183" s="0" t="s">
        <v>112</v>
      </c>
    </row>
    <row r="184" customFormat="false" ht="13.8" hidden="false" customHeight="false" outlineLevel="0" collapsed="false">
      <c r="C184" s="0" t="s">
        <v>268</v>
      </c>
      <c r="F184" s="0" t="s">
        <v>269</v>
      </c>
      <c r="G184" s="0" t="s">
        <v>112</v>
      </c>
    </row>
    <row r="187" customFormat="false" ht="13.8" hidden="false" customHeight="false" outlineLevel="0" collapsed="false">
      <c r="C187" s="0" t="s">
        <v>200</v>
      </c>
      <c r="F187" s="2" t="s">
        <v>270</v>
      </c>
      <c r="G187" s="0" t="s">
        <v>271</v>
      </c>
    </row>
    <row r="188" customFormat="false" ht="13.8" hidden="false" customHeight="false" outlineLevel="0" collapsed="false">
      <c r="C188" s="0" t="s">
        <v>198</v>
      </c>
      <c r="F188" s="2" t="s">
        <v>270</v>
      </c>
      <c r="G188" s="0" t="s">
        <v>271</v>
      </c>
    </row>
    <row r="189" customFormat="false" ht="13.8" hidden="false" customHeight="false" outlineLevel="0" collapsed="false">
      <c r="C189" s="0" t="s">
        <v>208</v>
      </c>
      <c r="F189" s="2" t="s">
        <v>270</v>
      </c>
      <c r="G189" s="0" t="s">
        <v>271</v>
      </c>
    </row>
    <row r="190" customFormat="false" ht="13.8" hidden="false" customHeight="false" outlineLevel="0" collapsed="false">
      <c r="C190" s="0" t="s">
        <v>209</v>
      </c>
      <c r="F190" s="2" t="s">
        <v>270</v>
      </c>
      <c r="G190" s="0" t="s">
        <v>271</v>
      </c>
    </row>
    <row r="191" customFormat="false" ht="13.8" hidden="false" customHeight="false" outlineLevel="0" collapsed="false">
      <c r="C191" s="0" t="s">
        <v>210</v>
      </c>
      <c r="F191" s="2" t="s">
        <v>270</v>
      </c>
      <c r="G191" s="0" t="s">
        <v>271</v>
      </c>
    </row>
    <row r="192" customFormat="false" ht="13.8" hidden="false" customHeight="false" outlineLevel="0" collapsed="false">
      <c r="C192" s="0" t="s">
        <v>211</v>
      </c>
      <c r="F192" s="2" t="s">
        <v>270</v>
      </c>
      <c r="G192" s="0" t="s">
        <v>271</v>
      </c>
    </row>
    <row r="193" customFormat="false" ht="13.8" hidden="false" customHeight="false" outlineLevel="0" collapsed="false">
      <c r="C193" s="0" t="s">
        <v>212</v>
      </c>
      <c r="F193" s="2" t="s">
        <v>270</v>
      </c>
      <c r="G193" s="0" t="s">
        <v>271</v>
      </c>
    </row>
    <row r="194" customFormat="false" ht="13.8" hidden="false" customHeight="false" outlineLevel="0" collapsed="false">
      <c r="C194" s="0" t="s">
        <v>213</v>
      </c>
      <c r="F194" s="2" t="s">
        <v>270</v>
      </c>
      <c r="G194" s="0" t="s">
        <v>271</v>
      </c>
    </row>
    <row r="196" customFormat="false" ht="13.8" hidden="false" customHeight="false" outlineLevel="0" collapsed="false">
      <c r="C196" s="0" t="s">
        <v>192</v>
      </c>
      <c r="F196" s="2" t="s">
        <v>270</v>
      </c>
      <c r="G196" s="0" t="s">
        <v>271</v>
      </c>
    </row>
    <row r="197" customFormat="false" ht="13.8" hidden="false" customHeight="false" outlineLevel="0" collapsed="false">
      <c r="C197" s="0" t="s">
        <v>193</v>
      </c>
      <c r="F197" s="2" t="s">
        <v>270</v>
      </c>
      <c r="G197" s="0" t="s">
        <v>271</v>
      </c>
    </row>
    <row r="198" customFormat="false" ht="13.8" hidden="false" customHeight="false" outlineLevel="0" collapsed="false">
      <c r="C198" s="0" t="s">
        <v>197</v>
      </c>
      <c r="F198" s="2" t="s">
        <v>270</v>
      </c>
      <c r="G198" s="0" t="s">
        <v>271</v>
      </c>
    </row>
    <row r="199" customFormat="false" ht="13.8" hidden="false" customHeight="false" outlineLevel="0" collapsed="false">
      <c r="C199" s="0" t="s">
        <v>188</v>
      </c>
      <c r="F199" s="2" t="s">
        <v>270</v>
      </c>
      <c r="G199" s="0" t="s">
        <v>271</v>
      </c>
    </row>
    <row r="200" customFormat="false" ht="13.8" hidden="false" customHeight="false" outlineLevel="0" collapsed="false">
      <c r="C200" s="0" t="s">
        <v>189</v>
      </c>
      <c r="F200" s="2" t="s">
        <v>270</v>
      </c>
      <c r="G200" s="0" t="s">
        <v>271</v>
      </c>
    </row>
    <row r="201" customFormat="false" ht="13.8" hidden="false" customHeight="false" outlineLevel="0" collapsed="false">
      <c r="C201" s="0" t="s">
        <v>190</v>
      </c>
      <c r="F201" s="2" t="s">
        <v>270</v>
      </c>
      <c r="G201" s="0" t="s">
        <v>271</v>
      </c>
    </row>
    <row r="216" customFormat="false" ht="13.8" hidden="false" customHeight="false" outlineLevel="0" collapsed="false">
      <c r="C216" s="0" t="s">
        <v>272</v>
      </c>
      <c r="F216" s="4" t="s">
        <v>273</v>
      </c>
      <c r="G216" s="5" t="s">
        <v>274</v>
      </c>
    </row>
    <row r="217" customFormat="false" ht="13.8" hidden="false" customHeight="false" outlineLevel="0" collapsed="false">
      <c r="C217" s="0" t="s">
        <v>275</v>
      </c>
      <c r="F217" s="4" t="s">
        <v>273</v>
      </c>
      <c r="G217" s="5" t="s">
        <v>274</v>
      </c>
    </row>
    <row r="218" customFormat="false" ht="13.8" hidden="false" customHeight="false" outlineLevel="0" collapsed="false">
      <c r="C218" s="0" t="s">
        <v>276</v>
      </c>
      <c r="F218" s="4" t="s">
        <v>273</v>
      </c>
      <c r="G218" s="5" t="s">
        <v>274</v>
      </c>
    </row>
    <row r="219" customFormat="false" ht="13.8" hidden="false" customHeight="false" outlineLevel="0" collapsed="false">
      <c r="C219" s="0" t="s">
        <v>277</v>
      </c>
      <c r="F219" s="4" t="s">
        <v>273</v>
      </c>
      <c r="G219" s="5" t="s">
        <v>274</v>
      </c>
    </row>
    <row r="220" customFormat="false" ht="13.8" hidden="false" customHeight="false" outlineLevel="0" collapsed="false">
      <c r="C220" s="0" t="s">
        <v>278</v>
      </c>
      <c r="F220" s="4" t="s">
        <v>273</v>
      </c>
      <c r="G220" s="5" t="s">
        <v>274</v>
      </c>
    </row>
    <row r="221" customFormat="false" ht="13.8" hidden="false" customHeight="false" outlineLevel="0" collapsed="false">
      <c r="C221" s="0" t="s">
        <v>279</v>
      </c>
      <c r="F221" s="4" t="s">
        <v>273</v>
      </c>
      <c r="G221" s="5" t="s">
        <v>274</v>
      </c>
    </row>
    <row r="222" customFormat="false" ht="13.8" hidden="false" customHeight="false" outlineLevel="0" collapsed="false">
      <c r="C222" s="0" t="s">
        <v>280</v>
      </c>
      <c r="F222" s="4" t="s">
        <v>273</v>
      </c>
      <c r="G222" s="5" t="s">
        <v>274</v>
      </c>
    </row>
    <row r="223" customFormat="false" ht="13.8" hidden="false" customHeight="false" outlineLevel="0" collapsed="false">
      <c r="C223" s="0" t="s">
        <v>281</v>
      </c>
      <c r="F223" s="4" t="s">
        <v>273</v>
      </c>
      <c r="G223" s="5" t="s">
        <v>274</v>
      </c>
    </row>
    <row r="224" customFormat="false" ht="13.8" hidden="false" customHeight="false" outlineLevel="0" collapsed="false">
      <c r="C224" s="0" t="s">
        <v>282</v>
      </c>
      <c r="F224" s="4" t="s">
        <v>273</v>
      </c>
      <c r="G224" s="5" t="s">
        <v>274</v>
      </c>
    </row>
    <row r="226" customFormat="false" ht="13.8" hidden="false" customHeight="false" outlineLevel="0" collapsed="false">
      <c r="C226" s="2" t="s">
        <v>283</v>
      </c>
      <c r="F226" s="0" t="s">
        <v>284</v>
      </c>
      <c r="G226" s="0" t="s">
        <v>285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2437</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2018-01-12T10:27:29Z</dcterms:created>
  <dc:creator/>
  <dc:description/>
  <dc:language>en-US</dc:language>
  <cp:lastModifiedBy/>
  <dcterms:modified xsi:type="dcterms:W3CDTF">2018-02-20T09:48:39Z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