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laye\Documents\Qa\QAapp\"/>
    </mc:Choice>
  </mc:AlternateContent>
  <bookViews>
    <workbookView xWindow="0" yWindow="0" windowWidth="28800" windowHeight="11850"/>
  </bookViews>
  <sheets>
    <sheet name="Chat" sheetId="1" r:id="rId1"/>
  </sheets>
  <definedNames>
    <definedName name="qa">Chat!XFD1048575-Chat!A1048543-Chat!A1048544-Chat!A1048545-Chat!A1048548-Chat!A1048549-Chat!A1048550-Chat!A1048551-Chat!A1048552-Chat!A1048553-Chat!A1048554-Chat!A1048555-Chat!A1048556-Chat!A1048558-Chat!A1048559-Chat!A1048560-Chat!A1048562-Chat!A1048563-Chat!A1048565-Chat!A1048566-Chat!A1048567-Chat!A1048569-Chat!A1048570-Chat!A1048571-Chat!A1048572-Chat!A1048573-Chat!A1048574</definedName>
  </definedNames>
  <calcPr calcId="171027"/>
</workbook>
</file>

<file path=xl/calcChain.xml><?xml version="1.0" encoding="utf-8"?>
<calcChain xmlns="http://schemas.openxmlformats.org/spreadsheetml/2006/main">
  <c r="D28" i="1" l="1"/>
  <c r="D24" i="1"/>
  <c r="D21" i="1"/>
  <c r="D17" i="1"/>
  <c r="D8" i="1"/>
  <c r="D6" i="1"/>
  <c r="D3" i="1"/>
  <c r="D35" i="1" l="1"/>
  <c r="E34" i="1"/>
  <c r="E33" i="1"/>
  <c r="E32" i="1"/>
  <c r="E31" i="1"/>
  <c r="E30" i="1"/>
  <c r="E29" i="1"/>
  <c r="E27" i="1"/>
  <c r="G27" i="1" s="1"/>
  <c r="E25" i="1"/>
  <c r="G25" i="1" s="1"/>
  <c r="E24" i="1"/>
  <c r="G24" i="1" s="1"/>
  <c r="E23" i="1"/>
  <c r="G23" i="1" s="1"/>
  <c r="E22" i="1"/>
  <c r="G22" i="1" s="1"/>
  <c r="E20" i="1"/>
  <c r="G20" i="1" s="1"/>
  <c r="E19" i="1"/>
  <c r="G19" i="1" s="1"/>
  <c r="E18" i="1"/>
  <c r="G18" i="1" s="1"/>
  <c r="E16" i="1"/>
  <c r="G16" i="1" s="1"/>
  <c r="E15" i="1"/>
  <c r="G15" i="1" s="1"/>
  <c r="E13" i="1"/>
  <c r="G13" i="1" s="1"/>
  <c r="E12" i="1"/>
  <c r="G12" i="1" s="1"/>
  <c r="E10" i="1"/>
  <c r="G10" i="1" s="1"/>
  <c r="E9" i="1"/>
  <c r="G9" i="1" s="1"/>
  <c r="E6" i="1"/>
  <c r="G6" i="1" s="1"/>
  <c r="E5" i="1"/>
  <c r="G5" i="1" s="1"/>
  <c r="E4" i="1"/>
  <c r="G4" i="1" s="1"/>
  <c r="E3" i="1"/>
  <c r="G3" i="1" s="1"/>
  <c r="E17" i="1" l="1"/>
  <c r="G17" i="1" s="1"/>
  <c r="E21" i="1"/>
  <c r="G21" i="1" s="1"/>
  <c r="E28" i="1" l="1"/>
</calcChain>
</file>

<file path=xl/sharedStrings.xml><?xml version="1.0" encoding="utf-8"?>
<sst xmlns="http://schemas.openxmlformats.org/spreadsheetml/2006/main" count="87" uniqueCount="84">
  <si>
    <t>Areas of Opportunity:</t>
  </si>
  <si>
    <t>Comments:</t>
  </si>
  <si>
    <t>70 and Below- Unacceptable</t>
  </si>
  <si>
    <t>100- Outstanding</t>
  </si>
  <si>
    <t>Scale:</t>
  </si>
  <si>
    <t>TOTAL SCORE</t>
  </si>
  <si>
    <t>Notes:</t>
  </si>
  <si>
    <t>Total Score</t>
  </si>
  <si>
    <t>Score</t>
  </si>
  <si>
    <t xml:space="preserve">1.1 Used professional and friendly greeting </t>
  </si>
  <si>
    <t xml:space="preserve">2.0 Authentication </t>
  </si>
  <si>
    <t xml:space="preserve">3.0 Customer Experience </t>
  </si>
  <si>
    <t>4.0 System Knowledge</t>
  </si>
  <si>
    <t>4.1 Navigated and utilized all resources and support systems</t>
  </si>
  <si>
    <t>4.2 Followed all individual company guidelines and user rights</t>
  </si>
  <si>
    <t>4.3 Gave accurate and complete information from systems</t>
  </si>
  <si>
    <t>5.0 Problem Solving</t>
  </si>
  <si>
    <t>5.1 Accurately identified issues to be resolved</t>
  </si>
  <si>
    <t xml:space="preserve">5.2 Identify steps needed to provide a resolution </t>
  </si>
  <si>
    <t>6.0 Follow Up</t>
  </si>
  <si>
    <t xml:space="preserve">6.1 Verified resolution and reassure ownership </t>
  </si>
  <si>
    <t xml:space="preserve">6.3 Completion of Follow Up within timeline promised </t>
  </si>
  <si>
    <t>7.1 Used proper contact/did not create duplicate/correct account</t>
  </si>
  <si>
    <t>7.2 Used proper category/sub category</t>
  </si>
  <si>
    <t>1.0 Greeting-Open and Close of Chat</t>
  </si>
  <si>
    <t xml:space="preserve">3.2 Demonstrated attention throughout the chat/Avoided causing the customer to repeat themselves unnecessarily </t>
  </si>
  <si>
    <t>CHAT EVALUATION DEFINITIONS</t>
  </si>
  <si>
    <t xml:space="preserve">3.3 Demonstrated professional writing skills </t>
  </si>
  <si>
    <t>3.4 Maintained an engaging conversation throughout the chat/minimized long hold times</t>
  </si>
  <si>
    <t xml:space="preserve">3.5Used understandable language and terminology </t>
  </si>
  <si>
    <t>3.6 Maintained a courteous tone and rapport with the customer</t>
  </si>
  <si>
    <t>7.4 All required fields were properly filled out</t>
  </si>
  <si>
    <t>3.8 Followed proper transfer protocol (if applicable)</t>
  </si>
  <si>
    <t>1.2 Used proper closing</t>
  </si>
  <si>
    <t>2.1 Followed standard Authentication guidelines or client specific Authentication instructions from Client Fact Sheet</t>
  </si>
  <si>
    <t>3.1 Personalized chat by using customer name</t>
  </si>
  <si>
    <t xml:space="preserve">3.7 Displayed proper sense of empathy </t>
  </si>
  <si>
    <t>6.2 Ensure all of the client's concerns have been addressed</t>
  </si>
  <si>
    <t>7.0 Siebel - Service Request Documentation</t>
  </si>
  <si>
    <t xml:space="preserve">7.3 Service Request is clear and all critical steps were notated/ Reason for the chat and resolution is documented </t>
  </si>
  <si>
    <t>7.5 Service Request was closed if issue was resolved (First Call Resolution)</t>
  </si>
  <si>
    <t>7.6 Service Request remained open if follow up was offered or needed</t>
  </si>
  <si>
    <t>94-99 Excellent</t>
  </si>
  <si>
    <t>86-93 Average</t>
  </si>
  <si>
    <t>71-85  Needs Improvement</t>
  </si>
  <si>
    <t>SR#:</t>
  </si>
  <si>
    <t>Contact ID:</t>
  </si>
  <si>
    <t>Contact Type:</t>
  </si>
  <si>
    <t>Agent Name:</t>
  </si>
  <si>
    <t>Agent Team:</t>
  </si>
  <si>
    <t xml:space="preserve">Contact Date: </t>
  </si>
  <si>
    <t xml:space="preserve">Case ID/Order ID/ Applicant ID/Specimen ID: </t>
  </si>
  <si>
    <t>Contact Name:</t>
  </si>
  <si>
    <t>Contact Phone:</t>
  </si>
  <si>
    <t>Contact Email:</t>
  </si>
  <si>
    <t>Company Name:</t>
  </si>
  <si>
    <t>Account#:</t>
  </si>
  <si>
    <t>QA Auditor:</t>
  </si>
  <si>
    <t>QA Date:</t>
  </si>
  <si>
    <t>Supervisor Review:</t>
  </si>
  <si>
    <t>Review Date (mm/dd/yyyy):</t>
  </si>
  <si>
    <t>Review Manager:</t>
  </si>
  <si>
    <t>Dispute:</t>
  </si>
  <si>
    <t>Dispute Score:</t>
  </si>
  <si>
    <t>Dispute Approval Comments:</t>
  </si>
  <si>
    <t>Dispute Approval:</t>
  </si>
  <si>
    <t>TCX SCORE</t>
  </si>
  <si>
    <t>Auto fail Reason (if any):</t>
  </si>
  <si>
    <t>1-30194183780</t>
  </si>
  <si>
    <t>Chat</t>
  </si>
  <si>
    <t>Shehnaz Shanawaz</t>
  </si>
  <si>
    <t>CS - NON VOICE</t>
  </si>
  <si>
    <t>Brook Bufton</t>
  </si>
  <si>
    <t>brook_bufton@baxter.com</t>
  </si>
  <si>
    <t>BAXTER</t>
  </si>
  <si>
    <t>N/a</t>
  </si>
  <si>
    <t>Debolina Chatterjee</t>
  </si>
  <si>
    <t>Auditor CSAT Equivalency Score:</t>
  </si>
  <si>
    <t>How satisfied do you think the costumer was during this interaction</t>
  </si>
  <si>
    <t>The agent understood the customer’s request</t>
  </si>
  <si>
    <t>The agent gave the customer the feeling they cared about the request</t>
  </si>
  <si>
    <t>The agent gave the customer confidence that they could resolve the issue</t>
  </si>
  <si>
    <t>The assistance provided was clear for the customer to understand</t>
  </si>
  <si>
    <t>The resolution (and any follow-up) met the customer’s expectations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</si>
</sst>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</fills>
  <borders count="3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4">
    <xf numFmtId="0" fontId="0" fillId="0" borderId="0" xfId="0"/>
    <xf numFmtId="0" fontId="2" fillId="2" borderId="0" xfId="0" applyFont="1" applyFill="1"/>
    <xf numFmtId="0" fontId="3" fillId="2" borderId="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4" borderId="9" xfId="0" applyFill="1" applyBorder="1" applyAlignment="1"/>
    <xf numFmtId="0" fontId="0" fillId="4" borderId="7" xfId="0" applyFill="1" applyBorder="1" applyAlignment="1"/>
    <xf numFmtId="0" fontId="2" fillId="4" borderId="10" xfId="0" applyFont="1" applyFill="1" applyBorder="1" applyAlignment="1">
      <alignment horizontal="left" vertical="center"/>
    </xf>
    <xf numFmtId="0" fontId="6" fillId="2" borderId="14" xfId="0" applyFont="1" applyFill="1" applyBorder="1"/>
    <xf numFmtId="0" fontId="7" fillId="6" borderId="10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horizontal="center" vertical="center"/>
    </xf>
    <xf numFmtId="0" fontId="0" fillId="2" borderId="19" xfId="0" applyFont="1" applyFill="1" applyBorder="1" applyAlignment="1">
      <alignment horizontal="center"/>
    </xf>
    <xf numFmtId="0" fontId="0" fillId="2" borderId="14" xfId="0" applyFont="1" applyFill="1" applyBorder="1" applyAlignment="1">
      <alignment horizontal="center"/>
    </xf>
    <xf numFmtId="0" fontId="9" fillId="2" borderId="13" xfId="0" applyFont="1" applyFill="1" applyBorder="1" applyAlignment="1">
      <alignment vertical="top" wrapText="1"/>
    </xf>
    <xf numFmtId="0" fontId="0" fillId="2" borderId="14" xfId="0" applyNumberFormat="1" applyFont="1" applyFill="1" applyBorder="1" applyAlignment="1">
      <alignment horizontal="center"/>
    </xf>
    <xf numFmtId="0" fontId="7" fillId="6" borderId="19" xfId="0" applyFont="1" applyFill="1" applyBorder="1" applyAlignment="1">
      <alignment horizontal="center"/>
    </xf>
    <xf numFmtId="0" fontId="7" fillId="6" borderId="14" xfId="0" applyFont="1" applyFill="1" applyBorder="1" applyAlignment="1">
      <alignment horizontal="center" vertical="top"/>
    </xf>
    <xf numFmtId="0" fontId="10" fillId="7" borderId="13" xfId="0" applyFont="1" applyFill="1" applyBorder="1" applyAlignment="1">
      <alignment vertical="top" wrapText="1"/>
    </xf>
    <xf numFmtId="0" fontId="11" fillId="2" borderId="19" xfId="0" applyFont="1" applyFill="1" applyBorder="1" applyAlignment="1">
      <alignment horizontal="center"/>
    </xf>
    <xf numFmtId="0" fontId="5" fillId="2" borderId="13" xfId="0" applyFont="1" applyFill="1" applyBorder="1" applyAlignment="1">
      <alignment vertical="top" wrapText="1"/>
    </xf>
    <xf numFmtId="0" fontId="0" fillId="0" borderId="14" xfId="0" applyFont="1" applyBorder="1" applyAlignment="1">
      <alignment horizontal="center"/>
    </xf>
    <xf numFmtId="0" fontId="9" fillId="0" borderId="13" xfId="0" applyFont="1" applyBorder="1" applyAlignment="1">
      <alignment vertical="top" wrapText="1"/>
    </xf>
    <xf numFmtId="0" fontId="7" fillId="2" borderId="19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7" fillId="6" borderId="20" xfId="0" applyFont="1" applyFill="1" applyBorder="1" applyAlignment="1">
      <alignment horizontal="center"/>
    </xf>
    <xf numFmtId="0" fontId="7" fillId="6" borderId="18" xfId="0" applyFont="1" applyFill="1" applyBorder="1" applyAlignment="1">
      <alignment horizontal="center" vertical="top"/>
    </xf>
    <xf numFmtId="0" fontId="12" fillId="2" borderId="0" xfId="0" applyFont="1" applyFill="1"/>
    <xf numFmtId="0" fontId="12" fillId="6" borderId="14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horizontal="center" vertical="center"/>
    </xf>
    <xf numFmtId="0" fontId="10" fillId="7" borderId="21" xfId="0" applyFont="1" applyFill="1" applyBorder="1" applyAlignment="1">
      <alignment vertical="top" wrapText="1"/>
    </xf>
    <xf numFmtId="0" fontId="9" fillId="2" borderId="13" xfId="0" applyFont="1" applyFill="1" applyBorder="1" applyAlignment="1">
      <alignment horizontal="left" vertical="top" wrapText="1"/>
    </xf>
    <xf numFmtId="0" fontId="2" fillId="5" borderId="13" xfId="0" applyFont="1" applyFill="1" applyBorder="1" applyAlignment="1">
      <alignment horizontal="left" vertical="center"/>
    </xf>
    <xf numFmtId="0" fontId="6" fillId="5" borderId="18" xfId="0" applyFont="1" applyFill="1" applyBorder="1"/>
    <xf numFmtId="0" fontId="13" fillId="5" borderId="13" xfId="0" applyFont="1" applyFill="1" applyBorder="1" applyAlignment="1">
      <alignment horizontal="left" vertical="center"/>
    </xf>
    <xf numFmtId="0" fontId="13" fillId="5" borderId="13" xfId="1" applyFont="1" applyFill="1" applyBorder="1" applyAlignment="1">
      <alignment horizontal="left" vertical="center"/>
    </xf>
    <xf numFmtId="0" fontId="7" fillId="4" borderId="10" xfId="0" applyFont="1" applyFill="1" applyBorder="1" applyAlignment="1">
      <alignment horizontal="left" vertical="center"/>
    </xf>
    <xf numFmtId="0" fontId="13" fillId="5" borderId="10" xfId="1" applyFont="1" applyFill="1" applyBorder="1" applyAlignment="1">
      <alignment horizontal="left" vertical="center"/>
    </xf>
    <xf numFmtId="0" fontId="2" fillId="2" borderId="0" xfId="0" applyFont="1" applyFill="1" applyBorder="1"/>
    <xf numFmtId="0" fontId="2" fillId="5" borderId="21" xfId="0" applyFont="1" applyFill="1" applyBorder="1" applyAlignment="1">
      <alignment horizontal="left" vertical="center"/>
    </xf>
    <xf numFmtId="0" fontId="7" fillId="6" borderId="15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/>
    </xf>
    <xf numFmtId="0" fontId="6" fillId="2" borderId="27" xfId="0" applyFont="1" applyFill="1" applyBorder="1"/>
    <xf numFmtId="0" fontId="6" fillId="2" borderId="18" xfId="0" applyFont="1" applyFill="1" applyBorder="1"/>
    <xf numFmtId="0" fontId="12" fillId="6" borderId="12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horizontal="center"/>
    </xf>
    <xf numFmtId="0" fontId="2" fillId="2" borderId="14" xfId="0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0" fillId="2" borderId="14" xfId="0" applyFill="1" applyBorder="1" applyAlignment="1">
      <alignment wrapText="1"/>
    </xf>
    <xf numFmtId="0" fontId="7" fillId="6" borderId="24" xfId="0" applyFont="1" applyFill="1" applyBorder="1" applyAlignment="1">
      <alignment horizontal="center"/>
    </xf>
    <xf numFmtId="0" fontId="7" fillId="6" borderId="23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left" vertical="top" wrapText="1"/>
    </xf>
    <xf numFmtId="0" fontId="2" fillId="2" borderId="11" xfId="0" applyFont="1" applyFill="1" applyBorder="1" applyAlignment="1">
      <alignment horizontal="left" vertical="top" wrapText="1"/>
    </xf>
    <xf numFmtId="14" fontId="2" fillId="2" borderId="12" xfId="0" applyNumberFormat="1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22" fontId="2" fillId="2" borderId="12" xfId="0" applyNumberFormat="1" applyFont="1" applyFill="1" applyBorder="1" applyAlignment="1">
      <alignment horizontal="left" vertical="top" wrapText="1"/>
    </xf>
    <xf numFmtId="0" fontId="3" fillId="8" borderId="25" xfId="0" applyFont="1" applyFill="1" applyBorder="1" applyAlignment="1">
      <alignment horizontal="center" vertical="center"/>
    </xf>
    <xf numFmtId="0" fontId="3" fillId="8" borderId="26" xfId="0" applyFont="1" applyFill="1" applyBorder="1" applyAlignment="1">
      <alignment horizontal="center" vertical="center"/>
    </xf>
    <xf numFmtId="0" fontId="0" fillId="4" borderId="22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14" fontId="0" fillId="4" borderId="22" xfId="0" applyNumberFormat="1" applyFill="1" applyBorder="1" applyAlignment="1">
      <alignment horizontal="center"/>
    </xf>
    <xf numFmtId="0" fontId="0" fillId="4" borderId="7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2" fillId="5" borderId="28" xfId="0" applyFont="1" applyFill="1" applyBorder="1" applyAlignment="1">
      <alignment horizontal="left" vertical="center"/>
    </xf>
    <xf numFmtId="0" fontId="2" fillId="2" borderId="29" xfId="0" applyFont="1" applyFill="1" applyBorder="1" applyAlignment="1">
      <alignment horizontal="left" vertical="top" wrapText="1"/>
    </xf>
    <xf numFmtId="0" fontId="2" fillId="2" borderId="30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3">
    <dxf>
      <font>
        <b/>
        <i val="0"/>
        <color auto="1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0"/>
  <sheetViews>
    <sheetView tabSelected="1" zoomScale="85" zoomScaleNormal="85" workbookViewId="0">
      <selection activeCell="B94" sqref="B94:D100"/>
    </sheetView>
  </sheetViews>
  <sheetFormatPr defaultColWidth="9.140625" defaultRowHeight="15.75" x14ac:dyDescent="0.25"/>
  <cols>
    <col min="1" max="1" width="9.140625" style="1"/>
    <col min="2" max="2" width="70.5703125" style="1" bestFit="1" customWidth="1"/>
    <col min="3" max="3" width="14.140625" style="3" bestFit="1" customWidth="1"/>
    <col min="4" max="4" width="16.85546875" style="2" customWidth="1"/>
    <col min="5" max="5" width="4.5703125" style="1" hidden="1" customWidth="1"/>
    <col min="6" max="6" width="14.85546875" style="1" hidden="1" customWidth="1"/>
    <col min="7" max="7" width="9.140625" style="1" hidden="1" customWidth="1"/>
    <col min="8" max="8" width="68.28515625" style="1" customWidth="1"/>
    <col min="9" max="16384" width="9.140625" style="1"/>
  </cols>
  <sheetData>
    <row r="2" spans="2:8" s="26" customFormat="1" x14ac:dyDescent="0.25">
      <c r="B2" s="28" t="s">
        <v>26</v>
      </c>
      <c r="C2" s="28" t="s">
        <v>8</v>
      </c>
      <c r="D2" s="28" t="s">
        <v>7</v>
      </c>
      <c r="E2" s="27"/>
      <c r="F2" s="27"/>
      <c r="G2" s="43"/>
      <c r="H2" s="44" t="s">
        <v>6</v>
      </c>
    </row>
    <row r="3" spans="2:8" x14ac:dyDescent="0.25">
      <c r="B3" s="29" t="s">
        <v>24</v>
      </c>
      <c r="C3" s="25">
        <v>6</v>
      </c>
      <c r="D3" s="24">
        <f>SUM(D4,D5)</f>
        <v>6</v>
      </c>
      <c r="E3" s="1">
        <f>IF(D3,F4,F5)</f>
        <v>1</v>
      </c>
      <c r="G3" s="1">
        <f>E3</f>
        <v>1</v>
      </c>
      <c r="H3" s="45"/>
    </row>
    <row r="4" spans="2:8" x14ac:dyDescent="0.25">
      <c r="B4" s="13" t="s">
        <v>9</v>
      </c>
      <c r="C4" s="12">
        <v>3</v>
      </c>
      <c r="D4" s="18">
        <v>3</v>
      </c>
      <c r="E4" s="1">
        <f>IF(D4,F4,F5)</f>
        <v>1</v>
      </c>
      <c r="F4" s="1">
        <v>1</v>
      </c>
      <c r="G4" s="1">
        <f t="shared" ref="G4:G27" si="0">E4</f>
        <v>1</v>
      </c>
      <c r="H4" s="46"/>
    </row>
    <row r="5" spans="2:8" x14ac:dyDescent="0.25">
      <c r="B5" s="13" t="s">
        <v>33</v>
      </c>
      <c r="C5" s="12">
        <v>3</v>
      </c>
      <c r="D5" s="18">
        <v>3</v>
      </c>
      <c r="E5" s="1">
        <f>IF(D5,F4,F5)</f>
        <v>1</v>
      </c>
      <c r="F5" s="1">
        <v>0</v>
      </c>
      <c r="G5" s="1">
        <f t="shared" si="0"/>
        <v>1</v>
      </c>
      <c r="H5" s="47"/>
    </row>
    <row r="6" spans="2:8" x14ac:dyDescent="0.25">
      <c r="B6" s="17" t="s">
        <v>10</v>
      </c>
      <c r="C6" s="23">
        <v>4</v>
      </c>
      <c r="D6" s="15">
        <f>SUM(D7)</f>
        <v>4</v>
      </c>
      <c r="E6" s="1">
        <f>IF(D6,$F$4,$F$5)</f>
        <v>1</v>
      </c>
      <c r="G6" s="1">
        <f t="shared" si="0"/>
        <v>1</v>
      </c>
      <c r="H6" s="45"/>
    </row>
    <row r="7" spans="2:8" ht="30" x14ac:dyDescent="0.25">
      <c r="B7" s="30" t="s">
        <v>34</v>
      </c>
      <c r="C7" s="12">
        <v>4</v>
      </c>
      <c r="D7" s="22">
        <v>4</v>
      </c>
      <c r="H7" s="46"/>
    </row>
    <row r="8" spans="2:8" x14ac:dyDescent="0.25">
      <c r="B8" s="17" t="s">
        <v>11</v>
      </c>
      <c r="C8" s="23">
        <v>30</v>
      </c>
      <c r="D8" s="15">
        <f>SUM(D9,D10,D11,D12,D13,D14,D15,D16)</f>
        <v>30</v>
      </c>
      <c r="H8" s="45"/>
    </row>
    <row r="9" spans="2:8" x14ac:dyDescent="0.25">
      <c r="B9" s="13" t="s">
        <v>35</v>
      </c>
      <c r="C9" s="12">
        <v>2</v>
      </c>
      <c r="D9" s="11">
        <v>2</v>
      </c>
      <c r="E9" s="1">
        <f t="shared" ref="E9:E25" si="1">IF(D9,$F$4,$F$5)</f>
        <v>1</v>
      </c>
      <c r="G9" s="1">
        <f t="shared" si="0"/>
        <v>1</v>
      </c>
      <c r="H9" s="47"/>
    </row>
    <row r="10" spans="2:8" ht="30" x14ac:dyDescent="0.25">
      <c r="B10" s="19" t="s">
        <v>25</v>
      </c>
      <c r="C10" s="12">
        <v>4</v>
      </c>
      <c r="D10" s="11">
        <v>4</v>
      </c>
      <c r="E10" s="1">
        <f t="shared" si="1"/>
        <v>1</v>
      </c>
      <c r="G10" s="1">
        <f t="shared" si="0"/>
        <v>1</v>
      </c>
      <c r="H10" s="47"/>
    </row>
    <row r="11" spans="2:8" x14ac:dyDescent="0.25">
      <c r="B11" s="19" t="s">
        <v>27</v>
      </c>
      <c r="C11" s="12">
        <v>7</v>
      </c>
      <c r="D11" s="11">
        <v>7</v>
      </c>
      <c r="H11" s="47"/>
    </row>
    <row r="12" spans="2:8" ht="30" x14ac:dyDescent="0.25">
      <c r="B12" s="19" t="s">
        <v>28</v>
      </c>
      <c r="C12" s="12">
        <v>5</v>
      </c>
      <c r="D12" s="11">
        <v>5</v>
      </c>
      <c r="E12" s="1">
        <f t="shared" si="1"/>
        <v>1</v>
      </c>
      <c r="G12" s="1">
        <f t="shared" si="0"/>
        <v>1</v>
      </c>
      <c r="H12" s="47"/>
    </row>
    <row r="13" spans="2:8" x14ac:dyDescent="0.25">
      <c r="B13" s="19" t="s">
        <v>29</v>
      </c>
      <c r="C13" s="12">
        <v>4</v>
      </c>
      <c r="D13" s="11">
        <v>4</v>
      </c>
      <c r="E13" s="1">
        <f t="shared" si="1"/>
        <v>1</v>
      </c>
      <c r="G13" s="1">
        <f t="shared" si="0"/>
        <v>1</v>
      </c>
      <c r="H13" s="47"/>
    </row>
    <row r="14" spans="2:8" x14ac:dyDescent="0.25">
      <c r="B14" s="19" t="s">
        <v>30</v>
      </c>
      <c r="C14" s="12">
        <v>3</v>
      </c>
      <c r="D14" s="11">
        <v>3</v>
      </c>
      <c r="H14" s="47"/>
    </row>
    <row r="15" spans="2:8" x14ac:dyDescent="0.25">
      <c r="B15" s="19" t="s">
        <v>36</v>
      </c>
      <c r="C15" s="12">
        <v>3</v>
      </c>
      <c r="D15" s="11">
        <v>3</v>
      </c>
      <c r="E15" s="1">
        <f t="shared" si="1"/>
        <v>1</v>
      </c>
      <c r="G15" s="1">
        <f t="shared" si="0"/>
        <v>1</v>
      </c>
      <c r="H15" s="47"/>
    </row>
    <row r="16" spans="2:8" x14ac:dyDescent="0.25">
      <c r="B16" s="19" t="s">
        <v>32</v>
      </c>
      <c r="C16" s="12">
        <v>2</v>
      </c>
      <c r="D16" s="11">
        <v>2</v>
      </c>
      <c r="E16" s="1">
        <f t="shared" si="1"/>
        <v>1</v>
      </c>
      <c r="G16" s="1">
        <f t="shared" si="0"/>
        <v>1</v>
      </c>
      <c r="H16" s="47"/>
    </row>
    <row r="17" spans="2:8" x14ac:dyDescent="0.25">
      <c r="B17" s="17" t="s">
        <v>12</v>
      </c>
      <c r="C17" s="16">
        <v>15</v>
      </c>
      <c r="D17" s="15">
        <f>SUM(D18,D19,D20)</f>
        <v>15</v>
      </c>
      <c r="E17" s="1">
        <f t="shared" si="1"/>
        <v>1</v>
      </c>
      <c r="G17" s="1">
        <f t="shared" si="0"/>
        <v>1</v>
      </c>
      <c r="H17" s="45"/>
    </row>
    <row r="18" spans="2:8" x14ac:dyDescent="0.25">
      <c r="B18" s="13" t="s">
        <v>13</v>
      </c>
      <c r="C18" s="12">
        <v>5</v>
      </c>
      <c r="D18" s="12">
        <v>5</v>
      </c>
      <c r="E18" s="1">
        <f t="shared" si="1"/>
        <v>1</v>
      </c>
      <c r="G18" s="1">
        <f t="shared" si="0"/>
        <v>1</v>
      </c>
      <c r="H18" s="47"/>
    </row>
    <row r="19" spans="2:8" x14ac:dyDescent="0.25">
      <c r="B19" s="13" t="s">
        <v>14</v>
      </c>
      <c r="C19" s="12">
        <v>5</v>
      </c>
      <c r="D19" s="12">
        <v>5</v>
      </c>
      <c r="E19" s="1">
        <f t="shared" si="1"/>
        <v>1</v>
      </c>
      <c r="G19" s="1">
        <f t="shared" si="0"/>
        <v>1</v>
      </c>
      <c r="H19" s="47"/>
    </row>
    <row r="20" spans="2:8" x14ac:dyDescent="0.25">
      <c r="B20" s="13" t="s">
        <v>15</v>
      </c>
      <c r="C20" s="12">
        <v>5</v>
      </c>
      <c r="D20" s="12">
        <v>5</v>
      </c>
      <c r="E20" s="1">
        <f t="shared" si="1"/>
        <v>1</v>
      </c>
      <c r="G20" s="1">
        <f t="shared" si="0"/>
        <v>1</v>
      </c>
      <c r="H20" s="47"/>
    </row>
    <row r="21" spans="2:8" x14ac:dyDescent="0.25">
      <c r="B21" s="17" t="s">
        <v>16</v>
      </c>
      <c r="C21" s="16">
        <v>15</v>
      </c>
      <c r="D21" s="15">
        <f>SUM(D22,D23)</f>
        <v>15</v>
      </c>
      <c r="E21" s="1">
        <f t="shared" si="1"/>
        <v>1</v>
      </c>
      <c r="G21" s="1">
        <f t="shared" si="0"/>
        <v>1</v>
      </c>
      <c r="H21" s="45"/>
    </row>
    <row r="22" spans="2:8" x14ac:dyDescent="0.25">
      <c r="B22" s="21" t="s">
        <v>17</v>
      </c>
      <c r="C22" s="20">
        <v>7</v>
      </c>
      <c r="D22" s="18">
        <v>7</v>
      </c>
      <c r="E22" s="1">
        <f t="shared" si="1"/>
        <v>1</v>
      </c>
      <c r="G22" s="1">
        <f t="shared" si="0"/>
        <v>1</v>
      </c>
      <c r="H22" s="46"/>
    </row>
    <row r="23" spans="2:8" x14ac:dyDescent="0.25">
      <c r="B23" s="13" t="s">
        <v>18</v>
      </c>
      <c r="C23" s="20">
        <v>8</v>
      </c>
      <c r="D23" s="18">
        <v>8</v>
      </c>
      <c r="E23" s="1">
        <f t="shared" si="1"/>
        <v>1</v>
      </c>
      <c r="G23" s="1">
        <f t="shared" si="0"/>
        <v>1</v>
      </c>
      <c r="H23" s="47"/>
    </row>
    <row r="24" spans="2:8" x14ac:dyDescent="0.25">
      <c r="B24" s="17" t="s">
        <v>19</v>
      </c>
      <c r="C24" s="16">
        <v>15</v>
      </c>
      <c r="D24" s="15">
        <f>SUM(D25,D26,D27)</f>
        <v>15</v>
      </c>
      <c r="E24" s="1">
        <f t="shared" si="1"/>
        <v>1</v>
      </c>
      <c r="G24" s="1">
        <f t="shared" si="0"/>
        <v>1</v>
      </c>
      <c r="H24" s="45"/>
    </row>
    <row r="25" spans="2:8" x14ac:dyDescent="0.25">
      <c r="B25" s="13" t="s">
        <v>20</v>
      </c>
      <c r="C25" s="12">
        <v>2</v>
      </c>
      <c r="D25" s="18">
        <v>2</v>
      </c>
      <c r="E25" s="1">
        <f t="shared" si="1"/>
        <v>1</v>
      </c>
      <c r="G25" s="1">
        <f t="shared" si="0"/>
        <v>1</v>
      </c>
      <c r="H25" s="46"/>
    </row>
    <row r="26" spans="2:8" x14ac:dyDescent="0.25">
      <c r="B26" s="13" t="s">
        <v>37</v>
      </c>
      <c r="C26" s="12">
        <v>3</v>
      </c>
      <c r="D26" s="18">
        <v>3</v>
      </c>
      <c r="H26" s="48"/>
    </row>
    <row r="27" spans="2:8" x14ac:dyDescent="0.25">
      <c r="B27" s="19" t="s">
        <v>21</v>
      </c>
      <c r="C27" s="12">
        <v>10</v>
      </c>
      <c r="D27" s="18">
        <v>10</v>
      </c>
      <c r="E27" s="1">
        <f t="shared" ref="E27:E34" si="2">IF(D27,$F$4,$F$5)</f>
        <v>1</v>
      </c>
      <c r="G27" s="1">
        <f t="shared" si="0"/>
        <v>1</v>
      </c>
      <c r="H27" s="48"/>
    </row>
    <row r="28" spans="2:8" x14ac:dyDescent="0.25">
      <c r="B28" s="17" t="s">
        <v>38</v>
      </c>
      <c r="C28" s="16">
        <v>15</v>
      </c>
      <c r="D28" s="15">
        <f>SUM(D29,D30,D31,D32,D33,D34)</f>
        <v>15</v>
      </c>
      <c r="E28" s="1">
        <f t="shared" si="2"/>
        <v>1</v>
      </c>
      <c r="H28" s="45"/>
    </row>
    <row r="29" spans="2:8" x14ac:dyDescent="0.25">
      <c r="B29" s="13" t="s">
        <v>22</v>
      </c>
      <c r="C29" s="14">
        <v>2</v>
      </c>
      <c r="D29" s="11">
        <v>2</v>
      </c>
      <c r="E29" s="1">
        <f t="shared" si="2"/>
        <v>1</v>
      </c>
      <c r="H29" s="46"/>
    </row>
    <row r="30" spans="2:8" x14ac:dyDescent="0.25">
      <c r="B30" s="13" t="s">
        <v>23</v>
      </c>
      <c r="C30" s="14">
        <v>2</v>
      </c>
      <c r="D30" s="11">
        <v>2</v>
      </c>
      <c r="E30" s="1">
        <f t="shared" si="2"/>
        <v>1</v>
      </c>
      <c r="H30" s="47"/>
    </row>
    <row r="31" spans="2:8" ht="30" x14ac:dyDescent="0.25">
      <c r="B31" s="13" t="s">
        <v>39</v>
      </c>
      <c r="C31" s="14">
        <v>3</v>
      </c>
      <c r="D31" s="11">
        <v>3</v>
      </c>
      <c r="E31" s="1">
        <f t="shared" si="2"/>
        <v>1</v>
      </c>
      <c r="H31" s="47"/>
    </row>
    <row r="32" spans="2:8" x14ac:dyDescent="0.25">
      <c r="B32" s="13" t="s">
        <v>31</v>
      </c>
      <c r="C32" s="12">
        <v>4</v>
      </c>
      <c r="D32" s="11">
        <v>4</v>
      </c>
      <c r="E32" s="1">
        <f t="shared" si="2"/>
        <v>1</v>
      </c>
      <c r="H32" s="47"/>
    </row>
    <row r="33" spans="2:8" x14ac:dyDescent="0.25">
      <c r="B33" s="13" t="s">
        <v>40</v>
      </c>
      <c r="C33" s="12">
        <v>1</v>
      </c>
      <c r="D33" s="11">
        <v>1</v>
      </c>
      <c r="E33" s="1">
        <f t="shared" si="2"/>
        <v>1</v>
      </c>
      <c r="H33" s="47"/>
    </row>
    <row r="34" spans="2:8" x14ac:dyDescent="0.25">
      <c r="B34" s="13" t="s">
        <v>41</v>
      </c>
      <c r="C34" s="12">
        <v>3</v>
      </c>
      <c r="D34" s="11">
        <v>3</v>
      </c>
      <c r="E34" s="1">
        <f t="shared" si="2"/>
        <v>1</v>
      </c>
      <c r="H34" s="47"/>
    </row>
    <row r="35" spans="2:8" ht="20.100000000000001" customHeight="1" thickBot="1" x14ac:dyDescent="0.35">
      <c r="B35" s="10"/>
      <c r="C35" s="9"/>
      <c r="D35" s="40">
        <f>SUM(D3+D6+D8+D17+D21+D24+D28)</f>
        <v>100</v>
      </c>
      <c r="H35" s="41"/>
    </row>
    <row r="36" spans="2:8" ht="20.100000000000001" customHeight="1" thickBot="1" x14ac:dyDescent="0.35">
      <c r="B36" s="8" t="s">
        <v>5</v>
      </c>
      <c r="C36" s="49">
        <v>100</v>
      </c>
      <c r="D36" s="50"/>
      <c r="H36" s="41"/>
    </row>
    <row r="37" spans="2:8" ht="20.100000000000001" customHeight="1" thickBot="1" x14ac:dyDescent="0.35">
      <c r="B37" s="39" t="s">
        <v>66</v>
      </c>
      <c r="C37" s="64">
        <v>100</v>
      </c>
      <c r="D37" s="65"/>
      <c r="F37" s="37"/>
      <c r="H37" s="42"/>
    </row>
    <row r="38" spans="2:8" ht="20.100000000000001" customHeight="1" x14ac:dyDescent="0.3">
      <c r="B38" s="38" t="s">
        <v>45</v>
      </c>
      <c r="C38" s="51" t="s">
        <v>68</v>
      </c>
      <c r="D38" s="52"/>
      <c r="H38" s="32" t="s">
        <v>4</v>
      </c>
    </row>
    <row r="39" spans="2:8" ht="20.100000000000001" customHeight="1" x14ac:dyDescent="0.3">
      <c r="B39" s="31" t="s">
        <v>46</v>
      </c>
      <c r="C39" s="51"/>
      <c r="D39" s="52"/>
      <c r="H39" s="7" t="s">
        <v>3</v>
      </c>
    </row>
    <row r="40" spans="2:8" ht="20.100000000000001" customHeight="1" x14ac:dyDescent="0.3">
      <c r="B40" s="31" t="s">
        <v>47</v>
      </c>
      <c r="C40" s="51" t="s">
        <v>69</v>
      </c>
      <c r="D40" s="52"/>
      <c r="H40" s="7" t="s">
        <v>42</v>
      </c>
    </row>
    <row r="41" spans="2:8" ht="20.100000000000001" customHeight="1" x14ac:dyDescent="0.3">
      <c r="B41" s="31" t="s">
        <v>48</v>
      </c>
      <c r="C41" s="51" t="s">
        <v>70</v>
      </c>
      <c r="D41" s="52"/>
      <c r="H41" s="7" t="s">
        <v>43</v>
      </c>
    </row>
    <row r="42" spans="2:8" ht="20.100000000000001" customHeight="1" x14ac:dyDescent="0.3">
      <c r="B42" s="31" t="s">
        <v>49</v>
      </c>
      <c r="C42" s="51" t="s">
        <v>71</v>
      </c>
      <c r="D42" s="52"/>
      <c r="H42" s="7" t="s">
        <v>44</v>
      </c>
    </row>
    <row r="43" spans="2:8" ht="20.100000000000001" customHeight="1" x14ac:dyDescent="0.3">
      <c r="B43" s="31" t="s">
        <v>50</v>
      </c>
      <c r="C43" s="53">
        <v>42629</v>
      </c>
      <c r="D43" s="52"/>
      <c r="H43" s="7" t="s">
        <v>2</v>
      </c>
    </row>
    <row r="44" spans="2:8" ht="20.100000000000001" customHeight="1" x14ac:dyDescent="0.25">
      <c r="B44" s="31" t="s">
        <v>51</v>
      </c>
      <c r="C44" s="51">
        <v>93674072</v>
      </c>
      <c r="D44" s="52"/>
    </row>
    <row r="45" spans="2:8" ht="20.100000000000001" customHeight="1" x14ac:dyDescent="0.25">
      <c r="B45" s="33" t="s">
        <v>52</v>
      </c>
      <c r="C45" s="51" t="s">
        <v>72</v>
      </c>
      <c r="D45" s="52"/>
    </row>
    <row r="46" spans="2:8" ht="20.100000000000001" customHeight="1" x14ac:dyDescent="0.25">
      <c r="B46" s="31" t="s">
        <v>53</v>
      </c>
      <c r="C46" s="51"/>
      <c r="D46" s="52"/>
    </row>
    <row r="47" spans="2:8" ht="20.100000000000001" customHeight="1" x14ac:dyDescent="0.25">
      <c r="B47" s="31" t="s">
        <v>54</v>
      </c>
      <c r="C47" s="51" t="s">
        <v>73</v>
      </c>
      <c r="D47" s="52"/>
    </row>
    <row r="48" spans="2:8" x14ac:dyDescent="0.25">
      <c r="B48" s="31" t="s">
        <v>55</v>
      </c>
      <c r="C48" s="51" t="s">
        <v>74</v>
      </c>
      <c r="D48" s="52"/>
    </row>
    <row r="49" spans="2:4" x14ac:dyDescent="0.25">
      <c r="B49" s="31" t="s">
        <v>56</v>
      </c>
      <c r="C49" s="51"/>
      <c r="D49" s="52"/>
    </row>
    <row r="50" spans="2:4" x14ac:dyDescent="0.25">
      <c r="B50" s="31" t="s">
        <v>67</v>
      </c>
      <c r="C50" s="51" t="s">
        <v>75</v>
      </c>
      <c r="D50" s="52"/>
    </row>
    <row r="51" spans="2:4" x14ac:dyDescent="0.25">
      <c r="B51" s="34" t="s">
        <v>57</v>
      </c>
      <c r="C51" s="51" t="s">
        <v>76</v>
      </c>
      <c r="D51" s="52"/>
    </row>
    <row r="52" spans="2:4" x14ac:dyDescent="0.25">
      <c r="B52" s="36" t="s">
        <v>58</v>
      </c>
      <c r="C52" s="63">
        <v>42637</v>
      </c>
      <c r="D52" s="52"/>
    </row>
    <row r="53" spans="2:4" x14ac:dyDescent="0.25">
      <c r="B53" s="35" t="s">
        <v>1</v>
      </c>
      <c r="C53" s="5"/>
      <c r="D53" s="4"/>
    </row>
    <row r="54" spans="2:4" x14ac:dyDescent="0.25">
      <c r="B54" s="54"/>
      <c r="C54" s="55"/>
      <c r="D54" s="56"/>
    </row>
    <row r="55" spans="2:4" x14ac:dyDescent="0.25">
      <c r="B55" s="57"/>
      <c r="C55" s="58"/>
      <c r="D55" s="59"/>
    </row>
    <row r="56" spans="2:4" x14ac:dyDescent="0.25">
      <c r="B56" s="60"/>
      <c r="C56" s="61"/>
      <c r="D56" s="62"/>
    </row>
    <row r="57" spans="2:4" x14ac:dyDescent="0.25">
      <c r="B57" s="35" t="s">
        <v>0</v>
      </c>
      <c r="C57" s="5"/>
      <c r="D57" s="4"/>
    </row>
    <row r="58" spans="2:4" x14ac:dyDescent="0.25">
      <c r="B58" s="54"/>
      <c r="C58" s="55"/>
      <c r="D58" s="56"/>
    </row>
    <row r="59" spans="2:4" x14ac:dyDescent="0.25">
      <c r="B59" s="57"/>
      <c r="C59" s="58"/>
      <c r="D59" s="59"/>
    </row>
    <row r="60" spans="2:4" x14ac:dyDescent="0.25">
      <c r="B60" s="57"/>
      <c r="C60" s="58"/>
      <c r="D60" s="59"/>
    </row>
    <row r="61" spans="2:4" x14ac:dyDescent="0.25">
      <c r="B61" s="57"/>
      <c r="C61" s="58"/>
      <c r="D61" s="59"/>
    </row>
    <row r="62" spans="2:4" x14ac:dyDescent="0.25">
      <c r="B62" s="57"/>
      <c r="C62" s="58"/>
      <c r="D62" s="59"/>
    </row>
    <row r="63" spans="2:4" x14ac:dyDescent="0.25">
      <c r="B63" s="57"/>
      <c r="C63" s="58"/>
      <c r="D63" s="59"/>
    </row>
    <row r="64" spans="2:4" x14ac:dyDescent="0.25">
      <c r="B64" s="60"/>
      <c r="C64" s="61"/>
      <c r="D64" s="62"/>
    </row>
    <row r="65" spans="2:4" x14ac:dyDescent="0.25">
      <c r="B65" s="35" t="s">
        <v>59</v>
      </c>
      <c r="C65" s="66"/>
      <c r="D65" s="67"/>
    </row>
    <row r="66" spans="2:4" x14ac:dyDescent="0.25">
      <c r="B66" s="6" t="s">
        <v>60</v>
      </c>
      <c r="C66" s="68">
        <v>42637</v>
      </c>
      <c r="D66" s="67"/>
    </row>
    <row r="67" spans="2:4" x14ac:dyDescent="0.25">
      <c r="B67" s="6" t="s">
        <v>61</v>
      </c>
      <c r="C67" s="66" t="s">
        <v>76</v>
      </c>
      <c r="D67" s="67"/>
    </row>
    <row r="68" spans="2:4" x14ac:dyDescent="0.25">
      <c r="B68" s="54"/>
      <c r="C68" s="55"/>
      <c r="D68" s="56"/>
    </row>
    <row r="69" spans="2:4" x14ac:dyDescent="0.25">
      <c r="B69" s="57"/>
      <c r="C69" s="58"/>
      <c r="D69" s="59"/>
    </row>
    <row r="70" spans="2:4" x14ac:dyDescent="0.25">
      <c r="B70" s="57"/>
      <c r="C70" s="58"/>
      <c r="D70" s="59"/>
    </row>
    <row r="71" spans="2:4" x14ac:dyDescent="0.25">
      <c r="B71" s="57"/>
      <c r="C71" s="58"/>
      <c r="D71" s="59"/>
    </row>
    <row r="72" spans="2:4" x14ac:dyDescent="0.25">
      <c r="B72" s="57"/>
      <c r="C72" s="58"/>
      <c r="D72" s="59"/>
    </row>
    <row r="73" spans="2:4" x14ac:dyDescent="0.25">
      <c r="B73" s="57"/>
      <c r="C73" s="58"/>
      <c r="D73" s="59"/>
    </row>
    <row r="74" spans="2:4" x14ac:dyDescent="0.25">
      <c r="B74" s="60"/>
      <c r="C74" s="61"/>
      <c r="D74" s="62"/>
    </row>
    <row r="75" spans="2:4" x14ac:dyDescent="0.25">
      <c r="B75" s="35" t="s">
        <v>62</v>
      </c>
      <c r="C75" s="66"/>
      <c r="D75" s="67"/>
    </row>
    <row r="76" spans="2:4" x14ac:dyDescent="0.25">
      <c r="B76" s="6" t="s">
        <v>63</v>
      </c>
      <c r="C76" s="66"/>
      <c r="D76" s="67"/>
    </row>
    <row r="77" spans="2:4" x14ac:dyDescent="0.25">
      <c r="B77" s="6" t="s">
        <v>61</v>
      </c>
      <c r="C77" s="66" t="s">
        <v>76</v>
      </c>
      <c r="D77" s="67"/>
    </row>
    <row r="78" spans="2:4" x14ac:dyDescent="0.25">
      <c r="B78" s="54"/>
      <c r="C78" s="55"/>
      <c r="D78" s="56"/>
    </row>
    <row r="79" spans="2:4" x14ac:dyDescent="0.25">
      <c r="B79" s="57"/>
      <c r="C79" s="58"/>
      <c r="D79" s="59"/>
    </row>
    <row r="80" spans="2:4" x14ac:dyDescent="0.25">
      <c r="B80" s="57"/>
      <c r="C80" s="58"/>
      <c r="D80" s="59"/>
    </row>
    <row r="81" spans="2:4" x14ac:dyDescent="0.25">
      <c r="B81" s="57"/>
      <c r="C81" s="58"/>
      <c r="D81" s="59"/>
    </row>
    <row r="82" spans="2:4" x14ac:dyDescent="0.25">
      <c r="B82" s="57"/>
      <c r="C82" s="58"/>
      <c r="D82" s="59"/>
    </row>
    <row r="83" spans="2:4" x14ac:dyDescent="0.25">
      <c r="B83" s="57"/>
      <c r="C83" s="58"/>
      <c r="D83" s="59"/>
    </row>
    <row r="84" spans="2:4" x14ac:dyDescent="0.25">
      <c r="B84" s="60"/>
      <c r="C84" s="61"/>
      <c r="D84" s="62"/>
    </row>
    <row r="85" spans="2:4" x14ac:dyDescent="0.25">
      <c r="B85" s="35" t="s">
        <v>64</v>
      </c>
      <c r="C85" s="66"/>
      <c r="D85" s="67"/>
    </row>
    <row r="86" spans="2:4" x14ac:dyDescent="0.25">
      <c r="B86" s="6" t="s">
        <v>65</v>
      </c>
      <c r="C86" s="66"/>
      <c r="D86" s="67"/>
    </row>
    <row r="87" spans="2:4" x14ac:dyDescent="0.25">
      <c r="B87" s="54"/>
      <c r="C87" s="55"/>
      <c r="D87" s="56"/>
    </row>
    <row r="88" spans="2:4" x14ac:dyDescent="0.25">
      <c r="B88" s="57"/>
      <c r="C88" s="58"/>
      <c r="D88" s="59"/>
    </row>
    <row r="89" spans="2:4" x14ac:dyDescent="0.25">
      <c r="B89" s="57"/>
      <c r="C89" s="58"/>
      <c r="D89" s="59"/>
    </row>
    <row r="90" spans="2:4" x14ac:dyDescent="0.25">
      <c r="B90" s="57"/>
      <c r="C90" s="58"/>
      <c r="D90" s="59"/>
    </row>
    <row r="91" spans="2:4" x14ac:dyDescent="0.25">
      <c r="B91" s="57"/>
      <c r="C91" s="58"/>
      <c r="D91" s="59"/>
    </row>
    <row r="92" spans="2:4" x14ac:dyDescent="0.25">
      <c r="B92" s="57"/>
      <c r="C92" s="58"/>
      <c r="D92" s="59"/>
    </row>
    <row r="93" spans="2:4" x14ac:dyDescent="0.25">
      <c r="B93" s="60"/>
      <c r="C93" s="61"/>
      <c r="D93" s="62"/>
    </row>
    <row r="94" spans="2:4" ht="16.5" thickBot="1" x14ac:dyDescent="0.3">
      <c r="B94" s="35" t="s">
        <v>77</v>
      </c>
      <c r="C94" s="69"/>
      <c r="D94" s="70"/>
    </row>
    <row r="95" spans="2:4" x14ac:dyDescent="0.25">
      <c r="B95" s="71" t="s">
        <v>78</v>
      </c>
      <c r="C95" s="72"/>
      <c r="D95" s="73"/>
    </row>
    <row r="96" spans="2:4" x14ac:dyDescent="0.25">
      <c r="B96" s="31" t="s">
        <v>79</v>
      </c>
      <c r="C96" s="51"/>
      <c r="D96" s="52"/>
    </row>
    <row r="97" spans="2:4" x14ac:dyDescent="0.25">
      <c r="B97" s="31" t="s">
        <v>80</v>
      </c>
      <c r="C97" s="51"/>
      <c r="D97" s="52"/>
    </row>
    <row r="98" spans="2:4" x14ac:dyDescent="0.25">
      <c r="B98" s="31" t="s">
        <v>81</v>
      </c>
      <c r="C98" s="51"/>
      <c r="D98" s="52"/>
    </row>
    <row r="99" spans="2:4" x14ac:dyDescent="0.25">
      <c r="B99" s="31" t="s">
        <v>82</v>
      </c>
      <c r="C99" s="51"/>
      <c r="D99" s="52"/>
    </row>
    <row r="100" spans="2:4" x14ac:dyDescent="0.25">
      <c r="B100" s="31" t="s">
        <v>83</v>
      </c>
      <c r="C100" s="51"/>
      <c r="D100" s="52"/>
    </row>
  </sheetData>
  <mergeCells count="37">
    <mergeCell ref="C99:D99"/>
    <mergeCell ref="C100:D100"/>
    <mergeCell ref="C94:D94"/>
    <mergeCell ref="C95:D95"/>
    <mergeCell ref="C96:D96"/>
    <mergeCell ref="C97:D97"/>
    <mergeCell ref="C98:D98"/>
    <mergeCell ref="B87:D93"/>
    <mergeCell ref="B68:D74"/>
    <mergeCell ref="C52:D52"/>
    <mergeCell ref="C37:D37"/>
    <mergeCell ref="C85:D85"/>
    <mergeCell ref="C86:D86"/>
    <mergeCell ref="C75:D75"/>
    <mergeCell ref="C76:D76"/>
    <mergeCell ref="C77:D77"/>
    <mergeCell ref="B78:D84"/>
    <mergeCell ref="C65:D65"/>
    <mergeCell ref="C66:D66"/>
    <mergeCell ref="C67:D67"/>
    <mergeCell ref="C49:D49"/>
    <mergeCell ref="C50:D50"/>
    <mergeCell ref="C51:D51"/>
    <mergeCell ref="B58:D64"/>
    <mergeCell ref="B54:D56"/>
    <mergeCell ref="C39:D39"/>
    <mergeCell ref="C40:D40"/>
    <mergeCell ref="C41:D41"/>
    <mergeCell ref="C42:D42"/>
    <mergeCell ref="C36:D36"/>
    <mergeCell ref="C38:D38"/>
    <mergeCell ref="C48:D48"/>
    <mergeCell ref="C43:D43"/>
    <mergeCell ref="C44:D44"/>
    <mergeCell ref="C45:D45"/>
    <mergeCell ref="C46:D46"/>
    <mergeCell ref="C47:D47"/>
  </mergeCells>
  <conditionalFormatting sqref="C36">
    <cfRule type="cellIs" dxfId="2" priority="10" operator="lessThanOrEqual">
      <formula>70</formula>
    </cfRule>
    <cfRule type="cellIs" dxfId="1" priority="11" operator="between">
      <formula>71</formula>
      <formula>85</formula>
    </cfRule>
    <cfRule type="cellIs" dxfId="0" priority="12" operator="greaterThanOrEqual">
      <formula>86</formula>
    </cfRule>
  </conditionalFormatting>
  <printOptions horizontalCentered="1" verticalCentered="1"/>
  <pageMargins left="0.7" right="0.7" top="0.75" bottom="0.75" header="0.3" footer="0.3"/>
  <pageSetup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Chat</vt:lpstr>
    </vt:vector>
  </TitlesOfParts>
  <Company>LexisNexis Risk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Hardy, Carla (FADV-ATL)</dc:creator>
  <cp:lastModifiedBy>Eric Durrant</cp:lastModifiedBy>
  <dcterms:created xsi:type="dcterms:W3CDTF">2014-10-02T15:34:10Z</dcterms:created>
  <dcterms:modified xsi:type="dcterms:W3CDTF">2017-03-16T20:29:55Z</dcterms:modified>
</cp:coreProperties>
</file>