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<sst xmlns="http://schemas.openxmlformats.org/spreadsheetml/2006/main" count="87" uniqueCount="60">
  <si>
    <t xml:space="preserve">Part Number </t>
  </si>
  <si>
    <t>Description</t>
  </si>
  <si>
    <t>Link</t>
  </si>
  <si>
    <t xml:space="preserve">Quantity </t>
  </si>
  <si>
    <t>Unit of Measure</t>
  </si>
  <si>
    <t>Cost per unit</t>
  </si>
  <si>
    <t>Manufacturer</t>
  </si>
  <si>
    <t>Date Submitted</t>
  </si>
  <si>
    <t>Product Name</t>
  </si>
  <si>
    <t>Justification 
(1 sentence why you need this)</t>
  </si>
  <si>
    <t>Website Link</t>
  </si>
  <si>
    <t>Supplier 
(i.e. Amazon, Digikey, Etc)</t>
  </si>
  <si>
    <t>Quantity per Order 
(How many items are in one order)</t>
  </si>
  <si>
    <t>Quantity of Orders 
(How many total orders do you want?)</t>
  </si>
  <si>
    <t>Price 
(per order)</t>
  </si>
  <si>
    <t>Extended Price</t>
  </si>
  <si>
    <t>Estimated Delivery Date (Checked by Student Team)</t>
  </si>
  <si>
    <t>Ship Location</t>
  </si>
  <si>
    <t>TA Reviewed (Okay to Order)</t>
  </si>
  <si>
    <t>TA Notes</t>
  </si>
  <si>
    <t>Date TA Reviewed</t>
  </si>
  <si>
    <t>Nani's Notes</t>
  </si>
  <si>
    <t>8mm 5/16inch Silicone Vacuum Hose Pipe Clamp  10pcs</t>
  </si>
  <si>
    <t>To keep the hose in place when attached to pump</t>
  </si>
  <si>
    <t>Clamp Link</t>
  </si>
  <si>
    <t>Amazon</t>
  </si>
  <si>
    <t>UCSD - In Class</t>
  </si>
  <si>
    <t>Duracell Coppertop AA Batteries with Power Boost Ingredients, 10 Count</t>
  </si>
  <si>
    <t>Used to power arduino</t>
  </si>
  <si>
    <t>Battery link</t>
  </si>
  <si>
    <t>Parts Ordered Already</t>
  </si>
  <si>
    <t>Total Used</t>
  </si>
  <si>
    <t>Total Available</t>
  </si>
  <si>
    <t>Date Ordered</t>
  </si>
  <si>
    <t>Justification</t>
  </si>
  <si>
    <t>Website</t>
  </si>
  <si>
    <t>Supplier</t>
  </si>
  <si>
    <t>Quantity per Order</t>
  </si>
  <si>
    <t># Orders</t>
  </si>
  <si>
    <t>Price (per order)</t>
  </si>
  <si>
    <t>Expected Delivery Date Given</t>
  </si>
  <si>
    <t>Part Arrived</t>
  </si>
  <si>
    <t>Part Distributed</t>
  </si>
  <si>
    <t>Silicon Tubing</t>
  </si>
  <si>
    <t>To attach to our fluid pump for serving</t>
  </si>
  <si>
    <t>Silicon Hose Link</t>
  </si>
  <si>
    <t>16 ft spool</t>
  </si>
  <si>
    <t>Mini Water Pump, 5V</t>
  </si>
  <si>
    <t>Used to serve the drinks</t>
  </si>
  <si>
    <t>Pump Link</t>
  </si>
  <si>
    <t>PLA Filament, Black</t>
  </si>
  <si>
    <t>For prototyping</t>
  </si>
  <si>
    <t>PLA Amazon Link</t>
  </si>
  <si>
    <t>1 kg spool</t>
  </si>
  <si>
    <t>25kg 270 degree servo motor</t>
  </si>
  <si>
    <t>To swivel the arm for pouring automatically</t>
  </si>
  <si>
    <t>Servo Link</t>
  </si>
  <si>
    <t>4 x 1.5V (6V) AA Battery Holder, 3pcs</t>
  </si>
  <si>
    <t>To power our arduino</t>
  </si>
  <si>
    <t>Battery Holder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</si>
</sst>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m/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b/>
      <sz val="15.0"/>
      <color theme="1"/>
      <name val="Arial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">
    <border/>
    <border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2" fontId="3" numFmtId="165" xfId="0" applyAlignment="1" applyFill="1" applyFont="1" applyNumberForma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2" fontId="5" numFmtId="0" xfId="0" applyAlignment="1" applyFont="1">
      <alignment horizontal="center" shrinkToFit="0" vertical="bottom" wrapText="1"/>
    </xf>
    <xf borderId="0" fillId="2" fontId="3" numFmtId="164" xfId="0" applyAlignment="1" applyFont="1" applyNumberFormat="1">
      <alignment horizontal="center" shrinkToFit="0" vertical="bottom" wrapText="1"/>
    </xf>
    <xf borderId="0" fillId="2" fontId="3" numFmtId="164" xfId="0" applyAlignment="1" applyFont="1" applyNumberFormat="1">
      <alignment horizontal="center" shrinkToFit="0" vertical="bottom" wrapText="1"/>
    </xf>
    <xf borderId="0" fillId="2" fontId="3" numFmtId="0" xfId="0" applyAlignment="1" applyFont="1">
      <alignment vertical="bottom"/>
    </xf>
    <xf borderId="0" fillId="2" fontId="3" numFmtId="166" xfId="0" applyAlignment="1" applyFont="1" applyNumberFormat="1">
      <alignment horizontal="right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shrinkToFit="0" wrapText="1"/>
    </xf>
    <xf borderId="0" fillId="0" fontId="3" numFmtId="166" xfId="0" applyAlignment="1" applyFont="1" applyNumberFormat="1">
      <alignment vertical="bottom"/>
    </xf>
    <xf borderId="0" fillId="2" fontId="3" numFmtId="165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3" numFmtId="164" xfId="0" applyAlignment="1" applyFont="1" applyNumberFormat="1">
      <alignment vertical="bottom"/>
    </xf>
    <xf borderId="0" fillId="2" fontId="3" numFmtId="164" xfId="0" applyAlignment="1" applyFont="1" applyNumberFormat="1">
      <alignment vertical="bottom"/>
    </xf>
    <xf borderId="0" fillId="2" fontId="3" numFmtId="166" xfId="0" applyAlignment="1" applyFont="1" applyNumberFormat="1">
      <alignment vertical="bottom"/>
    </xf>
    <xf borderId="0" fillId="2" fontId="3" numFmtId="164" xfId="0" applyAlignment="1" applyFont="1" applyNumberFormat="1">
      <alignment horizontal="right" shrinkToFit="0" vertical="bottom" wrapText="1"/>
    </xf>
    <xf borderId="0" fillId="2" fontId="2" numFmtId="0" xfId="0" applyAlignment="1" applyFont="1">
      <alignment horizontal="right" shrinkToFit="0" vertical="bottom" wrapText="1"/>
    </xf>
    <xf borderId="1" fillId="3" fontId="7" numFmtId="0" xfId="0" applyAlignment="1" applyBorder="1" applyFill="1" applyFont="1">
      <alignment shrinkToFit="0" vertical="bottom" wrapText="0"/>
    </xf>
    <xf borderId="1" fillId="3" fontId="3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0" fillId="2" fontId="3" numFmtId="165" xfId="0" applyAlignment="1" applyFont="1" applyNumberFormat="1">
      <alignment horizontal="right" shrinkToFit="0" vertical="bottom" wrapText="1"/>
    </xf>
    <xf borderId="0" fillId="2" fontId="3" numFmtId="0" xfId="0" applyAlignment="1" applyFont="1">
      <alignment shrinkToFit="0" vertical="bottom" wrapText="1"/>
    </xf>
    <xf borderId="0" fillId="4" fontId="8" numFmtId="0" xfId="0" applyAlignment="1" applyFill="1" applyFont="1">
      <alignment horizontal="center"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center"/>
    </xf>
    <xf borderId="0" fillId="2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uxcell-Clamp-Spring-Clips-Replacement/dp/B07PNRBQP2/ref=sr_1_1?dib=eyJ2IjoiMSJ9.q3KW10BVdPaPygwzeLhRmSQvYDdiDiOIpn7Loz9rf7Xul5OUbidCpNJlpK4MEclkWcL1dkpyJ8cIz8RBL6TTGkF-HwMCzXkBCcIw7sITZ_efgNXlobWtqTmyI5jjqWvVmsN79GzxHggiJ85YlQwBAHC3vBiWFanRqR4XCjeQd2msoEk7hUzvrBI98EajbJIlb8oglnQhkw-scZO0J8UxOUqdbl1rOzoEwoV_uErDDZc.lb5lAG_78OeCY-5FRXF0saU5fRq8HdI9O9IMNiT_1uE&amp;dib_tag=se&amp;keywords=tension%2Bband%2Bclamp%2B5%2F16%22%2BID&amp;qid=1714183546&amp;sr=8-1&amp;th=1" TargetMode="External"/><Relationship Id="rId2" Type="http://schemas.openxmlformats.org/officeDocument/2006/relationships/hyperlink" Target="https://www.amazon.com/Duracell-Coppertop-Alkaline-AA-Batteries/dp/B003CZX4A8/ref=sr_1_7?crid=LCI4ACZCGPM0&amp;dib=eyJ2IjoiMSJ9.l0Cgyr4rRYGbZx8z97Pk7Eq1PHT2Cuwm4ZV5BFhkusVGtSU3YCLdKI-397ccQ2B-KsdrbHqjsS12AdesrjFdijZEzemfKG5OlzNbJxoz05Cd9cnzFGdCDfQBh6jXRu2s1_Obls6skz4SRKpe0B-lQ309Q5z55liHR2TsuOJIo8tRBi8cpZROH_6dFQ39bvB47lwSj9dp2pOl5KtJOx5jNqhbhMDHt0tjrcRIYHpT5qzgZPTn-RpQAk8pisRMPIHz2qU_tAUj1-o1OfI2o8H-YHiuS3gcfSnR2Ba94VEeiGM.00PR9eNQ0YJhd9gvV6E4Bi8LFCp-Vwgs6cnUlCYE1eI&amp;dib_tag=se&amp;keywords=aa%2Bbatteries%2B12%2Bpack&amp;qid=1714184433&amp;sprefix=aa%2Bbateries%2B12%2Bpac%2Caps%2C126&amp;sr=8-7&amp;th=1" TargetMode="External"/><Relationship Id="rId3" Type="http://schemas.openxmlformats.org/officeDocument/2006/relationships/hyperlink" Target="https://www.amazon.com/Metaland-Silicone-Tubing-Brewing-Winemaking/dp/B08L1VZ8Q7/ref=sr_1_3?crid=EGUDGDEVHK52&amp;dib=eyJ2IjoiMSJ9.V6q8RafU2Em6RI2I5RcGIZz4VE6HT06R8wu2dVA5Q-qG8nW7DUZQPbhjhfJiki5ydosR0M90kSz_rwrkMBdAVngsAdOpvTkZ8GAH7fCc_AgS8RegGyKOhlTG-GIrqiJbEh0lobSR0Fy-xlPuoDQTFDDh6vWNb_ID1hHDFcL0woc_scMH0UdF6F583axGxSGwlsNUhr91B_ydvFHGjBj2WaryTkagtAyt2qtNeTMzOP8.yeY43AGNTF8N58gNNKl_qCM7JrPsSpHd6xdxwYopS_E&amp;dib_tag=se&amp;keywords=food%2Bgrade%2Bsilicone%2Btube%2B5%2F16&amp;qid=1713643882&amp;sprefix=food%2Bgrade%2Bsilicone%2Btube%2B5%2F16%2Caps%2C120&amp;sr=8-3&amp;th=1" TargetMode="External"/><Relationship Id="rId4" Type="http://schemas.openxmlformats.org/officeDocument/2006/relationships/hyperlink" Target="https://www.amazon.com/dp/B09J4QSZW6/ref=sspa_dk_detail_3?pd_rd_i=B09J4QSZW6&amp;pd_rd_w=xT9bQ&amp;content-id=amzn1.sym.386c274b-4bfe-4421-9052-a1a56db557ab&amp;pf_rd_p=386c274b-4bfe-4421-9052-a1a56db557ab&amp;pf_rd_r=1RNMJ27GAJRV0ASGK01C&amp;pd_rd_wg=p4uUQ&amp;pd_rd_r=1776e9ac-b48d-48b7-8176-73781af6f771&amp;s=hi&amp;sp_csd=d2lkZ2V0TmFtZT1zcF9kZXRhaWxfdGhlbWF0aWM&amp;th=1" TargetMode="External"/><Relationship Id="rId5" Type="http://schemas.openxmlformats.org/officeDocument/2006/relationships/hyperlink" Target="https://www.amazon.com/ELEGOO-Filament-Dimensional-Accuracy-Cardboard/dp/B0BM739JRF/ref=sr_1_3?dib=eyJ2IjoiMSJ9._0A0q-5aHheY2g4AQKr1-wd_HHTnm3NMRqGdFybUU7CIm9TVVP0CFl3MX2Ja6O-AgRFBHXQ-30LY2ZIOGA2_kYtEMnZmm1TrFDYiuI0D-cvh26t1VytuSwLBszrTP9XO_Qqt-fm6Tkv3H9WgEAzI25SOPK1mnAP11EElRP9zCLi5PNMw0hBTQ2rCMWSy0ypnlHl8PzS9Rqt05EB4bsAFRpbAcakTAjdd49UcNPW2cz0.VJXr-TtFQ2qKmwN8t8QLWhjwhPKMRbwFRdSrkmjQNDA&amp;dib_tag=se&amp;hvadid=580878546477&amp;hvdev=c&amp;hvlocphy=9031300&amp;hvnetw=g&amp;hvqmt=e&amp;hvrand=14875004044833950498&amp;hvtargid=kwd-29312074397&amp;hydadcr=8494_13507375&amp;keywords=pla%2Bfilament&amp;qid=1713644273&amp;sr=8-3&amp;th=1" TargetMode="External"/><Relationship Id="rId6" Type="http://schemas.openxmlformats.org/officeDocument/2006/relationships/hyperlink" Target="https://www.amazon.com/Miuzei-Waterproof-Compatible-Steering-Horn%EF%BC%88270%C2%B0%EF%BC%89/dp/B0C5LTKBD4/ref=sr_1_1_sspa?crid=C2PCZGZSBAKA&amp;dib=eyJ2IjoiMSJ9.rxgh079ohVPkIQ0qrs4TRzP2EBkmoPc78-c-JdjWfKT-ZIyqh5qeYue-uIttEF9uzTT7_jZ8N5SER883Fh_uzU6iTKfMDXuKq7xinI8RwOI0o38oLUUItMnR8rhfpVIskA_8k343LPThjjZ5i0oKrobb57sXRFFL73ltYeSD3kchdI8fMNwu1G8EKJhuVgtTI_XZpO8x9YZog4ydaVtFlUQq45Soic-W7HRHhiYtCs3dBtIeeik_O5DIiBVPt7dRIF6P7VeTC-sbPUPF65lFTdvc9m8Qg-qAONei9qIo09A.ElpT762liJTwljowiDApb9StDuNmcUIyOBL-vnplMIU&amp;dib_tag=se&amp;keywords=rc%2Bservo%2Bmotor&amp;qid=1713837371&amp;sprefix=rc%2Bservo%2Bmoto%2Caps%2C146&amp;sr=8-1-spons&amp;sp_csd=d2lkZ2V0TmFtZT1zcF9hdGY&amp;th=1" TargetMode="External"/><Relationship Id="rId7" Type="http://schemas.openxmlformats.org/officeDocument/2006/relationships/hyperlink" Target="https://www.amazon.com/Battery-Holder-Connector-Plastic-Housing/dp/B07F43VWRQ/ref=sr_1_3?crid=2BRLDJLWPTSEG&amp;dib=eyJ2IjoiMSJ9.BaxWLyQTWEvWCJHlDgHW8meQkIf2p_7k7WOyJpYgWFOb-aKMJwvxg2QOFJvIT7vwVgPV0XAPV92PRafWqRHH6PipYIz6CuU1Lm-GrbGbGjd2vVGK5beyqrhCPEjAZmKqCIpH48NRzipmAFEQIwjVu87zz1ETil77J6vwA77RYsp8bHEGFHo2F41VQLS_PAEE6FPL8g6qU7XEn7vAAedT_TyhSJKMFv8A770AIlqrEIw.lPqjvAeixvwrTXHt4q8YQ6OSpm518juy30sBgNa_TJg&amp;dib_tag=se&amp;keywords=aa%2Bbattery%2Bhousing%2B4%2Bpack&amp;qid=1713843158&amp;sprefix=aa%2Bbattery%2Bhousing%2B4%2Bpac%2Caps%2C129&amp;sr=8-3&amp;th=1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3" width="21.5"/>
    <col customWidth="1" min="4" max="4" width="17.88"/>
    <col customWidth="1" min="5" max="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s="4" t="s">
        <v>12</v>
      </c>
      <c r="G2" s="4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6" t="s">
        <v>18</v>
      </c>
      <c r="M2" s="5" t="s">
        <v>19</v>
      </c>
      <c r="N2" s="5" t="s">
        <v>20</v>
      </c>
      <c r="O2" s="7"/>
      <c r="P2" s="5" t="s">
        <v>21</v>
      </c>
      <c r="Q2" s="7"/>
      <c r="R2" s="7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9">
        <v>45408.0</v>
      </c>
      <c r="B3" s="10" t="s">
        <v>22</v>
      </c>
      <c r="C3" s="10" t="s">
        <v>23</v>
      </c>
      <c r="D3" s="11" t="s">
        <v>24</v>
      </c>
      <c r="E3" s="10" t="s">
        <v>25</v>
      </c>
      <c r="F3" s="12">
        <v>10.0</v>
      </c>
      <c r="G3" s="10">
        <v>1.0</v>
      </c>
      <c r="H3" s="13">
        <v>5.49</v>
      </c>
      <c r="I3" s="14"/>
      <c r="J3" s="15">
        <v>45418.0</v>
      </c>
      <c r="K3" s="16" t="s">
        <v>26</v>
      </c>
      <c r="L3" s="17" t="b">
        <v>0</v>
      </c>
      <c r="M3" s="18"/>
      <c r="N3" s="18"/>
      <c r="O3" s="18"/>
      <c r="P3" s="18"/>
      <c r="Q3" s="18"/>
      <c r="R3" s="1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9">
        <v>45408.0</v>
      </c>
      <c r="B4" s="10" t="s">
        <v>27</v>
      </c>
      <c r="C4" s="19" t="s">
        <v>28</v>
      </c>
      <c r="D4" s="20" t="s">
        <v>29</v>
      </c>
      <c r="E4" s="19" t="s">
        <v>25</v>
      </c>
      <c r="F4" s="21">
        <v>10.0</v>
      </c>
      <c r="G4" s="19">
        <v>1.0</v>
      </c>
      <c r="H4" s="13">
        <v>7.99</v>
      </c>
      <c r="I4" s="14"/>
      <c r="J4" s="15">
        <v>45418.0</v>
      </c>
      <c r="K4" s="16" t="s">
        <v>26</v>
      </c>
      <c r="L4" s="22" t="b">
        <v>0</v>
      </c>
      <c r="M4" s="18"/>
      <c r="N4" s="23"/>
      <c r="O4" s="23"/>
      <c r="P4" s="18"/>
      <c r="Q4" s="18"/>
      <c r="R4" s="1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24"/>
      <c r="B5" s="25"/>
      <c r="C5" s="25"/>
      <c r="D5" s="25"/>
      <c r="E5" s="25"/>
      <c r="F5" s="26"/>
      <c r="G5" s="25"/>
      <c r="H5" s="27"/>
      <c r="I5" s="14"/>
      <c r="J5" s="28"/>
      <c r="K5" s="16" t="s">
        <v>26</v>
      </c>
      <c r="L5" s="17" t="b">
        <v>0</v>
      </c>
      <c r="M5" s="18"/>
      <c r="N5" s="23"/>
      <c r="O5" s="18"/>
      <c r="P5" s="18"/>
      <c r="Q5" s="18"/>
      <c r="R5" s="1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24"/>
      <c r="B6" s="25"/>
      <c r="C6" s="25"/>
      <c r="D6" s="25"/>
      <c r="E6" s="25"/>
      <c r="F6" s="26"/>
      <c r="G6" s="25"/>
      <c r="H6" s="27"/>
      <c r="I6" s="14"/>
      <c r="J6" s="28"/>
      <c r="K6" s="16" t="s">
        <v>26</v>
      </c>
      <c r="L6" s="17" t="b">
        <v>0</v>
      </c>
      <c r="M6" s="18"/>
      <c r="N6" s="23"/>
      <c r="O6" s="18"/>
      <c r="P6" s="18"/>
      <c r="Q6" s="18"/>
      <c r="R6" s="1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24"/>
      <c r="B7" s="25"/>
      <c r="C7" s="25"/>
      <c r="D7" s="25"/>
      <c r="E7" s="25"/>
      <c r="F7" s="25"/>
      <c r="G7" s="25"/>
      <c r="H7" s="27"/>
      <c r="I7" s="14"/>
      <c r="J7" s="28"/>
      <c r="K7" s="16" t="s">
        <v>26</v>
      </c>
      <c r="L7" s="17" t="b">
        <v>0</v>
      </c>
      <c r="M7" s="18"/>
      <c r="N7" s="18"/>
      <c r="O7" s="18"/>
      <c r="P7" s="18"/>
      <c r="Q7" s="18"/>
      <c r="R7" s="1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24"/>
      <c r="B8" s="25"/>
      <c r="C8" s="25"/>
      <c r="D8" s="25"/>
      <c r="E8" s="25"/>
      <c r="F8" s="25"/>
      <c r="G8" s="25"/>
      <c r="H8" s="27"/>
      <c r="I8" s="29">
        <f t="shared" ref="I8:I20" si="1">G8*H8</f>
        <v>0</v>
      </c>
      <c r="J8" s="14"/>
      <c r="K8" s="16" t="s">
        <v>26</v>
      </c>
      <c r="L8" s="17" t="b">
        <v>0</v>
      </c>
      <c r="M8" s="18"/>
      <c r="N8" s="18"/>
      <c r="O8" s="18"/>
      <c r="P8" s="18"/>
      <c r="Q8" s="18"/>
      <c r="R8" s="18"/>
    </row>
    <row r="9">
      <c r="A9" s="24"/>
      <c r="B9" s="14"/>
      <c r="C9" s="14"/>
      <c r="D9" s="14"/>
      <c r="E9" s="14"/>
      <c r="F9" s="14"/>
      <c r="G9" s="14"/>
      <c r="H9" s="27"/>
      <c r="I9" s="29">
        <f t="shared" si="1"/>
        <v>0</v>
      </c>
      <c r="J9" s="14"/>
      <c r="K9" s="16" t="s">
        <v>26</v>
      </c>
      <c r="L9" s="17" t="b">
        <v>0</v>
      </c>
      <c r="M9" s="18"/>
      <c r="N9" s="18"/>
      <c r="O9" s="18"/>
      <c r="P9" s="18"/>
      <c r="Q9" s="18"/>
      <c r="R9" s="1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24"/>
      <c r="B10" s="14"/>
      <c r="C10" s="14"/>
      <c r="D10" s="14"/>
      <c r="E10" s="14"/>
      <c r="F10" s="14"/>
      <c r="G10" s="14"/>
      <c r="H10" s="27"/>
      <c r="I10" s="29">
        <f t="shared" si="1"/>
        <v>0</v>
      </c>
      <c r="J10" s="14"/>
      <c r="K10" s="16" t="s">
        <v>26</v>
      </c>
      <c r="L10" s="17" t="b">
        <v>0</v>
      </c>
      <c r="M10" s="18"/>
      <c r="N10" s="18"/>
      <c r="O10" s="18"/>
      <c r="P10" s="18"/>
      <c r="Q10" s="18"/>
      <c r="R10" s="1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24"/>
      <c r="B11" s="14"/>
      <c r="C11" s="14"/>
      <c r="D11" s="14"/>
      <c r="E11" s="14"/>
      <c r="F11" s="14"/>
      <c r="G11" s="14"/>
      <c r="H11" s="27"/>
      <c r="I11" s="29">
        <f t="shared" si="1"/>
        <v>0</v>
      </c>
      <c r="J11" s="14"/>
      <c r="K11" s="16" t="s">
        <v>26</v>
      </c>
      <c r="L11" s="17" t="b">
        <v>0</v>
      </c>
      <c r="M11" s="18"/>
      <c r="N11" s="18"/>
      <c r="O11" s="18"/>
      <c r="P11" s="18"/>
      <c r="Q11" s="18"/>
      <c r="R11" s="1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24"/>
      <c r="B12" s="14"/>
      <c r="C12" s="14"/>
      <c r="D12" s="14"/>
      <c r="E12" s="14"/>
      <c r="F12" s="14"/>
      <c r="G12" s="14"/>
      <c r="H12" s="27"/>
      <c r="I12" s="29">
        <f t="shared" si="1"/>
        <v>0</v>
      </c>
      <c r="J12" s="14"/>
      <c r="K12" s="16" t="s">
        <v>26</v>
      </c>
      <c r="L12" s="17" t="b">
        <v>0</v>
      </c>
      <c r="M12" s="18"/>
      <c r="N12" s="18"/>
      <c r="O12" s="18"/>
      <c r="P12" s="18"/>
      <c r="Q12" s="18"/>
      <c r="R12" s="1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14"/>
      <c r="B13" s="14"/>
      <c r="C13" s="14"/>
      <c r="D13" s="14"/>
      <c r="E13" s="14"/>
      <c r="F13" s="14"/>
      <c r="G13" s="14"/>
      <c r="H13" s="27"/>
      <c r="I13" s="29">
        <f t="shared" si="1"/>
        <v>0</v>
      </c>
      <c r="J13" s="14"/>
      <c r="K13" s="16" t="s">
        <v>26</v>
      </c>
      <c r="L13" s="17" t="b">
        <v>0</v>
      </c>
      <c r="M13" s="18"/>
      <c r="N13" s="18"/>
      <c r="O13" s="18"/>
      <c r="P13" s="18"/>
      <c r="Q13" s="18"/>
      <c r="R13" s="1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14"/>
      <c r="B14" s="14"/>
      <c r="C14" s="14"/>
      <c r="D14" s="14"/>
      <c r="E14" s="14"/>
      <c r="F14" s="14"/>
      <c r="G14" s="14"/>
      <c r="H14" s="27"/>
      <c r="I14" s="29">
        <f t="shared" si="1"/>
        <v>0</v>
      </c>
      <c r="J14" s="14"/>
      <c r="K14" s="16" t="s">
        <v>26</v>
      </c>
      <c r="L14" s="17" t="b">
        <v>0</v>
      </c>
      <c r="M14" s="18"/>
      <c r="N14" s="18"/>
      <c r="O14" s="18"/>
      <c r="P14" s="18"/>
      <c r="Q14" s="18"/>
      <c r="R14" s="1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14"/>
      <c r="B15" s="14"/>
      <c r="C15" s="14"/>
      <c r="D15" s="14"/>
      <c r="E15" s="14"/>
      <c r="F15" s="14"/>
      <c r="G15" s="14"/>
      <c r="H15" s="27"/>
      <c r="I15" s="29">
        <f t="shared" si="1"/>
        <v>0</v>
      </c>
      <c r="J15" s="14"/>
      <c r="K15" s="16" t="s">
        <v>26</v>
      </c>
      <c r="L15" s="17" t="b">
        <v>0</v>
      </c>
      <c r="M15" s="18"/>
      <c r="N15" s="18"/>
      <c r="O15" s="18"/>
      <c r="P15" s="18"/>
      <c r="Q15" s="18"/>
      <c r="R15" s="1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14"/>
      <c r="B16" s="14"/>
      <c r="C16" s="14"/>
      <c r="D16" s="14"/>
      <c r="E16" s="14"/>
      <c r="F16" s="14"/>
      <c r="G16" s="14"/>
      <c r="H16" s="27"/>
      <c r="I16" s="29">
        <f t="shared" si="1"/>
        <v>0</v>
      </c>
      <c r="J16" s="14"/>
      <c r="K16" s="16" t="s">
        <v>26</v>
      </c>
      <c r="L16" s="17" t="b">
        <v>0</v>
      </c>
      <c r="M16" s="18"/>
      <c r="N16" s="18"/>
      <c r="O16" s="18"/>
      <c r="P16" s="18"/>
      <c r="Q16" s="18"/>
      <c r="R16" s="1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14"/>
      <c r="B17" s="14"/>
      <c r="C17" s="14"/>
      <c r="D17" s="14"/>
      <c r="E17" s="14"/>
      <c r="F17" s="14"/>
      <c r="G17" s="14"/>
      <c r="H17" s="27"/>
      <c r="I17" s="29">
        <f t="shared" si="1"/>
        <v>0</v>
      </c>
      <c r="J17" s="14"/>
      <c r="K17" s="16" t="s">
        <v>26</v>
      </c>
      <c r="L17" s="17" t="b">
        <v>0</v>
      </c>
      <c r="M17" s="18"/>
      <c r="N17" s="18"/>
      <c r="O17" s="18"/>
      <c r="P17" s="18"/>
      <c r="Q17" s="18"/>
      <c r="R17" s="1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14"/>
      <c r="B18" s="14"/>
      <c r="C18" s="14"/>
      <c r="D18" s="14"/>
      <c r="E18" s="14"/>
      <c r="F18" s="14"/>
      <c r="G18" s="14"/>
      <c r="H18" s="27"/>
      <c r="I18" s="29">
        <f t="shared" si="1"/>
        <v>0</v>
      </c>
      <c r="J18" s="14"/>
      <c r="K18" s="16" t="s">
        <v>26</v>
      </c>
      <c r="L18" s="17" t="b">
        <v>0</v>
      </c>
      <c r="M18" s="18"/>
      <c r="N18" s="18"/>
      <c r="O18" s="18"/>
      <c r="P18" s="18"/>
      <c r="Q18" s="18"/>
      <c r="R18" s="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14"/>
      <c r="B19" s="14"/>
      <c r="C19" s="14"/>
      <c r="D19" s="14"/>
      <c r="E19" s="14"/>
      <c r="F19" s="14"/>
      <c r="G19" s="14"/>
      <c r="H19" s="27"/>
      <c r="I19" s="29">
        <f t="shared" si="1"/>
        <v>0</v>
      </c>
      <c r="J19" s="14"/>
      <c r="K19" s="16" t="s">
        <v>26</v>
      </c>
      <c r="L19" s="17" t="b">
        <v>0</v>
      </c>
      <c r="M19" s="18"/>
      <c r="N19" s="18"/>
      <c r="O19" s="18"/>
      <c r="P19" s="18"/>
      <c r="Q19" s="18"/>
      <c r="R19" s="1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14"/>
      <c r="B20" s="14"/>
      <c r="C20" s="14"/>
      <c r="D20" s="14"/>
      <c r="E20" s="14"/>
      <c r="F20" s="14"/>
      <c r="G20" s="14"/>
      <c r="H20" s="27"/>
      <c r="I20" s="29">
        <f t="shared" si="1"/>
        <v>0</v>
      </c>
      <c r="J20" s="14"/>
      <c r="K20" s="16" t="s">
        <v>26</v>
      </c>
      <c r="L20" s="17" t="b">
        <v>0</v>
      </c>
      <c r="M20" s="18"/>
      <c r="N20" s="18"/>
      <c r="O20" s="18"/>
      <c r="P20" s="18"/>
      <c r="Q20" s="18"/>
      <c r="R20" s="1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24"/>
      <c r="B21" s="14"/>
      <c r="C21" s="14"/>
      <c r="D21" s="14"/>
      <c r="E21" s="14"/>
      <c r="F21" s="14"/>
      <c r="G21" s="14"/>
      <c r="H21" s="27"/>
      <c r="I21" s="30" t="str">
        <f> CONCAT("Total :   $", SUM(I4:I20))</f>
        <v>Total :   $0</v>
      </c>
      <c r="J21" s="14"/>
      <c r="K21" s="16" t="s">
        <v>26</v>
      </c>
      <c r="L21" s="17" t="b">
        <v>0</v>
      </c>
      <c r="M21" s="18"/>
      <c r="N21" s="18"/>
      <c r="O21" s="18"/>
      <c r="P21" s="18"/>
      <c r="Q21" s="18"/>
      <c r="R21" s="1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31" t="s">
        <v>30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 t="s">
        <v>31</v>
      </c>
      <c r="R22" s="32" t="s">
        <v>32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33" t="s">
        <v>33</v>
      </c>
      <c r="B23" s="33" t="s">
        <v>8</v>
      </c>
      <c r="C23" s="33" t="s">
        <v>34</v>
      </c>
      <c r="D23" s="33" t="s">
        <v>35</v>
      </c>
      <c r="E23" s="33" t="s">
        <v>36</v>
      </c>
      <c r="F23" s="33" t="s">
        <v>37</v>
      </c>
      <c r="G23" s="33" t="s">
        <v>38</v>
      </c>
      <c r="H23" s="33" t="s">
        <v>39</v>
      </c>
      <c r="I23" s="33" t="s">
        <v>15</v>
      </c>
      <c r="J23" s="33" t="s">
        <v>40</v>
      </c>
      <c r="K23" s="33" t="s">
        <v>17</v>
      </c>
      <c r="L23" s="33" t="s">
        <v>41</v>
      </c>
      <c r="M23" s="33" t="s">
        <v>42</v>
      </c>
      <c r="N23" s="34"/>
      <c r="O23" s="34"/>
      <c r="P23" s="34"/>
      <c r="Q23" s="35">
        <f>sum(I25:I49)</f>
        <v>74.73</v>
      </c>
      <c r="R23" s="35">
        <f>200-Q23</f>
        <v>125.27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36">
        <v>45407.0</v>
      </c>
      <c r="B24" s="37" t="s">
        <v>43</v>
      </c>
      <c r="C24" s="37" t="s">
        <v>44</v>
      </c>
      <c r="D24" s="38" t="s">
        <v>45</v>
      </c>
      <c r="E24" s="37" t="s">
        <v>25</v>
      </c>
      <c r="F24" s="39" t="s">
        <v>46</v>
      </c>
      <c r="G24" s="39">
        <v>1.0</v>
      </c>
      <c r="H24" s="29">
        <v>17.99</v>
      </c>
      <c r="I24" s="29">
        <f t="shared" ref="I24:I28" si="2">G24*H24</f>
        <v>17.99</v>
      </c>
      <c r="J24" s="28"/>
      <c r="K24" s="18"/>
      <c r="L24" s="40" t="b">
        <v>0</v>
      </c>
      <c r="M24" s="40" t="b">
        <v>0</v>
      </c>
      <c r="N24" s="18"/>
      <c r="O24" s="18"/>
      <c r="P24" s="18"/>
      <c r="Q24" s="18"/>
      <c r="R24" s="1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36">
        <v>45407.0</v>
      </c>
      <c r="B25" s="37" t="s">
        <v>47</v>
      </c>
      <c r="C25" s="37" t="s">
        <v>48</v>
      </c>
      <c r="D25" s="38" t="s">
        <v>49</v>
      </c>
      <c r="E25" s="37" t="s">
        <v>25</v>
      </c>
      <c r="F25" s="39">
        <v>1.0</v>
      </c>
      <c r="G25" s="39">
        <v>1.0</v>
      </c>
      <c r="H25" s="29">
        <v>11.98</v>
      </c>
      <c r="I25" s="29">
        <f t="shared" si="2"/>
        <v>11.98</v>
      </c>
      <c r="J25" s="14"/>
      <c r="K25" s="18"/>
      <c r="L25" s="40" t="b">
        <v>0</v>
      </c>
      <c r="M25" s="40" t="b">
        <v>0</v>
      </c>
      <c r="N25" s="18"/>
      <c r="O25" s="18"/>
      <c r="P25" s="18"/>
      <c r="Q25" s="18"/>
      <c r="R25" s="1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36">
        <v>45407.0</v>
      </c>
      <c r="B26" s="37" t="s">
        <v>50</v>
      </c>
      <c r="C26" s="37" t="s">
        <v>51</v>
      </c>
      <c r="D26" s="38" t="s">
        <v>52</v>
      </c>
      <c r="E26" s="37" t="s">
        <v>25</v>
      </c>
      <c r="F26" s="39" t="s">
        <v>53</v>
      </c>
      <c r="G26" s="39">
        <v>2.0</v>
      </c>
      <c r="H26" s="29">
        <v>13.99</v>
      </c>
      <c r="I26" s="29">
        <f t="shared" si="2"/>
        <v>27.98</v>
      </c>
      <c r="J26" s="14"/>
      <c r="K26" s="18"/>
      <c r="L26" s="40" t="b">
        <v>0</v>
      </c>
      <c r="M26" s="40" t="b">
        <v>0</v>
      </c>
      <c r="N26" s="18"/>
      <c r="O26" s="18"/>
      <c r="P26" s="18"/>
      <c r="Q26" s="18"/>
      <c r="R26" s="1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36">
        <v>45407.0</v>
      </c>
      <c r="B27" s="37" t="s">
        <v>54</v>
      </c>
      <c r="C27" s="37" t="s">
        <v>55</v>
      </c>
      <c r="D27" s="38" t="s">
        <v>56</v>
      </c>
      <c r="E27" s="37" t="s">
        <v>25</v>
      </c>
      <c r="F27" s="39">
        <v>2.0</v>
      </c>
      <c r="G27" s="39">
        <v>1.0</v>
      </c>
      <c r="H27" s="29">
        <v>28.99</v>
      </c>
      <c r="I27" s="29">
        <f t="shared" si="2"/>
        <v>28.99</v>
      </c>
      <c r="J27" s="14"/>
      <c r="K27" s="18"/>
      <c r="L27" s="40" t="b">
        <v>0</v>
      </c>
      <c r="M27" s="40" t="b">
        <v>0</v>
      </c>
      <c r="N27" s="18"/>
      <c r="O27" s="18"/>
      <c r="P27" s="18"/>
      <c r="Q27" s="18"/>
      <c r="R27" s="1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36">
        <v>45407.0</v>
      </c>
      <c r="B28" s="37" t="s">
        <v>57</v>
      </c>
      <c r="C28" s="37" t="s">
        <v>58</v>
      </c>
      <c r="D28" s="41" t="s">
        <v>59</v>
      </c>
      <c r="E28" s="37" t="s">
        <v>25</v>
      </c>
      <c r="F28" s="39">
        <v>3.0</v>
      </c>
      <c r="G28" s="39">
        <v>1.0</v>
      </c>
      <c r="H28" s="29">
        <v>5.78</v>
      </c>
      <c r="I28" s="29">
        <f t="shared" si="2"/>
        <v>5.78</v>
      </c>
      <c r="J28" s="14"/>
      <c r="K28" s="18"/>
      <c r="L28" s="40" t="b">
        <v>0</v>
      </c>
      <c r="M28" s="40" t="b">
        <v>0</v>
      </c>
      <c r="N28" s="18"/>
      <c r="O28" s="18"/>
      <c r="P28" s="18"/>
      <c r="Q28" s="18"/>
      <c r="R28" s="1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hyperlinks>
    <hyperlink r:id="rId1" ref="D3"/>
    <hyperlink r:id="rId2" ref="D4"/>
    <hyperlink r:id="rId3" ref="D24"/>
    <hyperlink r:id="rId4" ref="D25"/>
    <hyperlink r:id="rId5" ref="D26"/>
    <hyperlink r:id="rId6" ref="D27"/>
    <hyperlink r:id="rId7" ref="D28"/>
  </hyperlinks>
  <drawing r:id="rId8"/>
</worksheet>
</file>