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0"/>
  </bookViews>
  <sheets>
    <sheet name="BE" sheetId="1" r:id="rId1"/>
    <sheet name="BE_AMECO" sheetId="2" r:id="rId2"/>
    <sheet name="BE_ORIG" sheetId="3" r:id="rId3"/>
    <sheet name="base_series1" sheetId="4" r:id="rId4"/>
    <sheet name="ameco1" sheetId="5" r:id="rId5"/>
    <sheet name="quarterly_series" sheetId="6" r:id="rId6"/>
    <sheet name="empty_series" sheetId="7" r:id="rId7"/>
    <sheet name="ratiosplice" sheetId="8" r:id="rId8"/>
    <sheet name="levelsplice" sheetId="9" r:id="rId9"/>
    <sheet name="merge" sheetId="10" r:id="rId10"/>
    <sheet name="iin" sheetId="12" r:id="rId11"/>
  </sheets>
  <calcPr calcId="145621"/>
</workbook>
</file>

<file path=xl/calcChain.xml><?xml version="1.0" encoding="utf-8"?>
<calcChain xmlns="http://schemas.openxmlformats.org/spreadsheetml/2006/main">
  <c r="R4" i="12" l="1"/>
  <c r="S4" i="12"/>
  <c r="T4" i="12"/>
  <c r="U4" i="12"/>
  <c r="V4" i="12"/>
  <c r="W4" i="12"/>
  <c r="X4" i="12"/>
  <c r="Y4" i="12"/>
  <c r="Z4" i="12"/>
  <c r="AA4" i="12"/>
  <c r="AB4" i="12"/>
  <c r="AC4" i="12"/>
  <c r="Q4" i="12"/>
  <c r="O4" i="12"/>
  <c r="M4" i="12"/>
  <c r="L4" i="12"/>
  <c r="I4" i="12"/>
  <c r="H4" i="12"/>
  <c r="AA8" i="9" l="1"/>
  <c r="AB8" i="9"/>
  <c r="AC8" i="9"/>
  <c r="AD8" i="9"/>
  <c r="AW8" i="9"/>
  <c r="AX8" i="9"/>
  <c r="AY8" i="9"/>
  <c r="AZ8" i="9"/>
  <c r="AV8" i="9"/>
  <c r="AC4" i="9"/>
  <c r="AB4" i="9" s="1"/>
  <c r="AA4" i="9" s="1"/>
  <c r="AD4" i="9"/>
  <c r="AX4" i="9"/>
  <c r="AY4" i="9" s="1"/>
  <c r="AZ4" i="9" s="1"/>
  <c r="AW4" i="9"/>
  <c r="AV4" i="9"/>
  <c r="AB4" i="8" l="1"/>
  <c r="AA4" i="8" s="1"/>
  <c r="AC4" i="8"/>
  <c r="AD4" i="8"/>
  <c r="AW8" i="8"/>
  <c r="AX8" i="8"/>
  <c r="AY8" i="8"/>
  <c r="AZ8" i="8"/>
  <c r="AV8" i="8"/>
  <c r="AY4" i="8" l="1"/>
  <c r="AZ4" i="8" s="1"/>
  <c r="AW4" i="8"/>
  <c r="AX4" i="8"/>
  <c r="AV4" i="8"/>
</calcChain>
</file>

<file path=xl/sharedStrings.xml><?xml version="1.0" encoding="utf-8"?>
<sst xmlns="http://schemas.openxmlformats.org/spreadsheetml/2006/main" count="314" uniqueCount="89">
  <si>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</si>
  <si>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</si>
  <si>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</si>
  <si>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</si>
  <si>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</si>
  <si>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</si>
  <si>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</si>
  <si>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</si>
  <si>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</si>
  <si>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</si>
  <si>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</si>
  <si>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</si>
  <si>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</si>
  <si>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</si>
  <si>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</si>
  <si>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</si>
  <si>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</si>
  <si>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</si>
  <si>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</si>
  <si>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</si>
  <si>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</si>
  <si>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</si>
  <si>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</si>
  <si>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</si>
  <si>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</si>
  <si>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</si>
  <si>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</si>
  <si>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</si>
  <si>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</si>
  <si>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</si>
  <si>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</si>
  <si>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</si>
  <si>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</si>
  <si>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</si>
  <si>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</si>
  <si>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</si>
  <si>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</si>
  <si>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</si>
  <si>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</si>
  <si>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</si>
  <si>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</si>
  <si>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</si>
  <si>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</si>
  <si>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</si>
  <si>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</si>
  <si>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</si>
  <si>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</si>
  <si>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</si>
  <si>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</si>
  <si>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</si>
  <si>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</si>
  <si>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</si>
  <si>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</si>
  <si>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</si>
  <si>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</si>
  <si>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</si>
  <si>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</si>
  <si>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</si>
  <si>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</si>
  <si>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</si>
  <si>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</si>
  <si>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</si>
  <si>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2003Q4</t>
  </si>
  <si>
    <t>2003Q1</t>
  </si>
  <si>
    <t>2003Q2</t>
  </si>
  <si>
    <t>2003Q3</t>
  </si>
  <si>
    <t>if</t>
  </si>
  <si>
    <t>indexes</t>
  </si>
  <si>
    <t>are</t>
  </si>
  <si>
    <t>not</t>
  </si>
  <si>
    <t>years</t>
  </si>
  <si>
    <t>empty</t>
  </si>
  <si>
    <t>or</t>
  </si>
  <si>
    <t>YYYYQX</t>
  </si>
  <si>
    <t>series</t>
  </si>
  <si>
    <t>is</t>
  </si>
  <si>
    <t>Series</t>
  </si>
  <si>
    <t>base_series</t>
  </si>
  <si>
    <t>splice_series</t>
  </si>
  <si>
    <t>ratio_splice</t>
  </si>
  <si>
    <t>result</t>
  </si>
  <si>
    <t>level_splice</t>
  </si>
  <si>
    <t>series1</t>
  </si>
  <si>
    <t>series2</t>
  </si>
  <si>
    <t>series3</t>
  </si>
  <si>
    <t>series4</t>
  </si>
  <si>
    <t>series5</t>
  </si>
  <si>
    <t>expected</t>
  </si>
  <si>
    <t>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</si>
</sst>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workbookViewId="0">
      <selection sqref="A1:XFD2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activeCell="A12" sqref="A12:XFD12"/>
    </sheetView>
  </sheetViews>
  <sheetFormatPr defaultRowHeight="15" x14ac:dyDescent="0.25"/>
  <cols>
    <col min="2" max="2" width="16.28515625" bestFit="1" customWidth="1"/>
  </cols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sqref="A1:C1048576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C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L2">
        <v>714520000</v>
      </c>
      <c r="O2">
        <v>999350000</v>
      </c>
      <c r="P2">
        <v>1187470000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activeCell="BO2" sqref="AM2:BO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28515625" bestFit="1" customWidth="1"/>
    <col min="4" max="38" width="5" bestFit="1" customWidth="1"/>
  </cols>
  <sheetData>
    <row r="1" spans="1:69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  <c r="BQ1">
        <v>2025</v>
      </c>
    </row>
    <row r="2" spans="1:69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  <c r="BK2">
        <v>54.065427079999999</v>
      </c>
      <c r="BL2">
        <v>56.278503252999997</v>
      </c>
      <c r="BM2">
        <v>58.491579426000001</v>
      </c>
      <c r="BN2">
        <v>60.704655598999999</v>
      </c>
      <c r="BO2">
        <v>62.917731772000003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C1048576"/>
    </sheetView>
  </sheetViews>
  <sheetFormatPr defaultRowHeight="15" x14ac:dyDescent="0.25"/>
  <cols>
    <col min="4" max="13" width="7" bestFit="1" customWidth="1"/>
    <col min="14" max="14" width="6" bestFit="1" customWidth="1"/>
    <col min="15" max="24" width="7" bestFit="1" customWidth="1"/>
    <col min="25" max="25" width="12" bestFit="1" customWidth="1"/>
    <col min="26" max="26" width="11" bestFit="1" customWidth="1"/>
    <col min="27" max="30" width="12" bestFit="1" customWidth="1"/>
    <col min="31" max="3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63</v>
      </c>
      <c r="Q1" t="s">
        <v>64</v>
      </c>
      <c r="R1" t="s">
        <v>65</v>
      </c>
      <c r="S1" t="s">
        <v>62</v>
      </c>
    </row>
    <row r="2" spans="1:19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  <c r="N2">
        <v>35.67</v>
      </c>
      <c r="O2">
        <v>37.241</v>
      </c>
      <c r="P2">
        <v>39.244</v>
      </c>
      <c r="Q2">
        <v>39.414000000000001</v>
      </c>
      <c r="R2">
        <v>38.091999999999999</v>
      </c>
      <c r="S2">
        <v>40.911999999999999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74</v>
      </c>
      <c r="L1" t="s">
        <v>75</v>
      </c>
      <c r="M1" t="s">
        <v>71</v>
      </c>
    </row>
    <row r="2" spans="1:13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workbookViewId="0">
      <selection activeCell="Q1" sqref="A1:XFD1048576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5.28515625" bestFit="1" customWidth="1"/>
    <col min="4" max="4" width="15.5703125" bestFit="1" customWidth="1"/>
    <col min="5" max="5" width="11.28515625" bestFit="1" customWidth="1"/>
    <col min="6" max="26" width="5" bestFit="1" customWidth="1"/>
    <col min="27" max="30" width="12" bestFit="1" customWidth="1"/>
    <col min="31" max="36" width="7" bestFit="1" customWidth="1"/>
    <col min="37" max="37" width="6" bestFit="1" customWidth="1"/>
    <col min="38" max="47" width="7" bestFit="1" customWidth="1"/>
    <col min="48" max="49" width="12" bestFit="1" customWidth="1"/>
    <col min="50" max="52" width="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76</v>
      </c>
      <c r="E1" t="s">
        <v>6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</row>
    <row r="2" spans="1:52" x14ac:dyDescent="0.25">
      <c r="A2" t="s">
        <v>7</v>
      </c>
      <c r="B2" t="s">
        <v>8</v>
      </c>
      <c r="C2" t="s">
        <v>18</v>
      </c>
      <c r="D2" t="s">
        <v>77</v>
      </c>
      <c r="E2" t="s">
        <v>11</v>
      </c>
      <c r="AE2">
        <v>28.177</v>
      </c>
      <c r="AH2">
        <v>30.504999999999999</v>
      </c>
      <c r="AI2">
        <v>31.297999999999998</v>
      </c>
      <c r="AJ2">
        <v>33.625</v>
      </c>
      <c r="AK2">
        <v>35.67</v>
      </c>
      <c r="AL2">
        <v>37.241</v>
      </c>
      <c r="AM2">
        <v>39.244</v>
      </c>
      <c r="AN2">
        <v>39.414000000000001</v>
      </c>
      <c r="AO2">
        <v>38.091999999999999</v>
      </c>
      <c r="AP2">
        <v>40.911999999999999</v>
      </c>
      <c r="AQ2">
        <v>41.972000000000001</v>
      </c>
      <c r="AR2">
        <v>42.976999999999997</v>
      </c>
      <c r="AS2">
        <v>43.548000000000002</v>
      </c>
      <c r="AT2">
        <v>44.174999999999997</v>
      </c>
      <c r="AU2">
        <v>45.094000000000001</v>
      </c>
    </row>
    <row r="3" spans="1:52" x14ac:dyDescent="0.25">
      <c r="A3" t="s">
        <v>7</v>
      </c>
      <c r="B3" t="s">
        <v>8</v>
      </c>
      <c r="C3" t="s">
        <v>37</v>
      </c>
      <c r="D3" t="s">
        <v>78</v>
      </c>
      <c r="E3" t="s">
        <v>11</v>
      </c>
      <c r="AA3">
        <v>149.22810999999999</v>
      </c>
      <c r="AB3">
        <v>152.52087</v>
      </c>
      <c r="AC3">
        <v>155.24593999999999</v>
      </c>
      <c r="AD3">
        <v>159.46986000000001</v>
      </c>
      <c r="AE3">
        <v>162.14247</v>
      </c>
      <c r="AF3">
        <v>166.84976</v>
      </c>
      <c r="AG3">
        <v>168.54158000000001</v>
      </c>
      <c r="AH3">
        <v>169.21231</v>
      </c>
      <c r="AI3">
        <v>170.08725999999999</v>
      </c>
      <c r="AJ3">
        <v>172.74019999999999</v>
      </c>
      <c r="AK3">
        <v>174.8648</v>
      </c>
      <c r="AL3">
        <v>177.43625</v>
      </c>
      <c r="AM3">
        <v>180.72525999999999</v>
      </c>
      <c r="AN3">
        <v>183.78851</v>
      </c>
      <c r="AO3">
        <v>184.69436999999999</v>
      </c>
      <c r="AP3">
        <v>189.69300000000001</v>
      </c>
      <c r="AQ3">
        <v>190.34499</v>
      </c>
      <c r="AR3">
        <v>191.46818999999999</v>
      </c>
      <c r="AS3">
        <v>192.89769999999999</v>
      </c>
      <c r="AT3">
        <v>194.13987</v>
      </c>
      <c r="AU3">
        <v>196.19515000000001</v>
      </c>
      <c r="AV3">
        <v>197.60775509999999</v>
      </c>
      <c r="AW3">
        <v>200.3347421</v>
      </c>
      <c r="AX3">
        <v>203.2596293</v>
      </c>
      <c r="AY3">
        <v>220</v>
      </c>
      <c r="AZ3">
        <v>250</v>
      </c>
    </row>
    <row r="4" spans="1:52" x14ac:dyDescent="0.25">
      <c r="A4" t="s">
        <v>7</v>
      </c>
      <c r="B4" t="s">
        <v>8</v>
      </c>
      <c r="C4" t="s">
        <v>80</v>
      </c>
      <c r="D4" t="s">
        <v>79</v>
      </c>
      <c r="E4" t="s">
        <v>11</v>
      </c>
      <c r="AA4">
        <f t="shared" ref="AA4:AC4" si="0">AB4/(AB3/AA3)</f>
        <v>25.932751952465011</v>
      </c>
      <c r="AB4">
        <f t="shared" si="0"/>
        <v>26.504965380075927</v>
      </c>
      <c r="AC4">
        <f t="shared" si="0"/>
        <v>26.978526054154717</v>
      </c>
      <c r="AD4">
        <f>AE4/(AE3/AD3)</f>
        <v>27.712555786401925</v>
      </c>
      <c r="AE4">
        <v>28.177</v>
      </c>
      <c r="AH4">
        <v>30.504999999999999</v>
      </c>
      <c r="AI4">
        <v>31.297999999999998</v>
      </c>
      <c r="AJ4">
        <v>33.625</v>
      </c>
      <c r="AK4">
        <v>35.67</v>
      </c>
      <c r="AL4">
        <v>37.241</v>
      </c>
      <c r="AM4">
        <v>39.244</v>
      </c>
      <c r="AN4">
        <v>39.414000000000001</v>
      </c>
      <c r="AO4">
        <v>38.091999999999999</v>
      </c>
      <c r="AP4">
        <v>40.911999999999999</v>
      </c>
      <c r="AQ4">
        <v>41.972000000000001</v>
      </c>
      <c r="AR4">
        <v>42.976999999999997</v>
      </c>
      <c r="AS4">
        <v>43.548000000000002</v>
      </c>
      <c r="AT4">
        <v>44.174999999999997</v>
      </c>
      <c r="AU4">
        <v>45.094000000000001</v>
      </c>
      <c r="AV4">
        <f>AV3/AU3*AU4</f>
        <v>45.418676804596849</v>
      </c>
      <c r="AW4">
        <f t="shared" ref="AW4:AX4" si="1">AW3/AV3*AV4</f>
        <v>46.045454539816099</v>
      </c>
      <c r="AX4">
        <f t="shared" si="1"/>
        <v>46.717718168131071</v>
      </c>
      <c r="AY4">
        <f t="shared" ref="AY4" si="2">AY3/AX3*AX4</f>
        <v>50.565368206094803</v>
      </c>
      <c r="AZ4">
        <f t="shared" ref="AZ4" si="3">AZ3/AY3*AY4</f>
        <v>57.460645688744101</v>
      </c>
    </row>
    <row r="8" spans="1:52" x14ac:dyDescent="0.25">
      <c r="AV8">
        <f>AV3/AU3</f>
        <v>1.0072000001019392</v>
      </c>
      <c r="AW8">
        <f t="shared" ref="AW8:AZ8" si="4">AW3/AV3</f>
        <v>1.0137999998968665</v>
      </c>
      <c r="AX8">
        <f t="shared" si="4"/>
        <v>1.0145999998269897</v>
      </c>
      <c r="AY8">
        <f t="shared" si="4"/>
        <v>1.0823595455607771</v>
      </c>
      <c r="AZ8">
        <f t="shared" si="4"/>
        <v>1.1363636363636365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opLeftCell="H1" workbookViewId="0">
      <selection activeCell="AF11" sqref="AF11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5.28515625" bestFit="1" customWidth="1"/>
    <col min="4" max="4" width="15.5703125" bestFit="1" customWidth="1"/>
    <col min="5" max="5" width="11.28515625" bestFit="1" customWidth="1"/>
    <col min="6" max="26" width="5" bestFit="1" customWidth="1"/>
    <col min="27" max="30" width="12" bestFit="1" customWidth="1"/>
    <col min="31" max="36" width="7" bestFit="1" customWidth="1"/>
    <col min="37" max="37" width="6" bestFit="1" customWidth="1"/>
    <col min="38" max="47" width="7" bestFit="1" customWidth="1"/>
    <col min="48" max="49" width="12" bestFit="1" customWidth="1"/>
    <col min="50" max="52" width="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76</v>
      </c>
      <c r="E1" t="s">
        <v>6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</row>
    <row r="2" spans="1:52" x14ac:dyDescent="0.25">
      <c r="A2" t="s">
        <v>7</v>
      </c>
      <c r="B2" t="s">
        <v>8</v>
      </c>
      <c r="C2" t="s">
        <v>18</v>
      </c>
      <c r="D2" t="s">
        <v>77</v>
      </c>
      <c r="E2" t="s">
        <v>11</v>
      </c>
      <c r="AE2">
        <v>28.177</v>
      </c>
      <c r="AH2">
        <v>30.504999999999999</v>
      </c>
      <c r="AI2">
        <v>31.297999999999998</v>
      </c>
      <c r="AJ2">
        <v>33.625</v>
      </c>
      <c r="AK2">
        <v>35.67</v>
      </c>
      <c r="AL2">
        <v>37.241</v>
      </c>
      <c r="AM2">
        <v>39.244</v>
      </c>
      <c r="AN2">
        <v>39.414000000000001</v>
      </c>
      <c r="AO2">
        <v>38.091999999999999</v>
      </c>
      <c r="AP2">
        <v>40.911999999999999</v>
      </c>
      <c r="AQ2">
        <v>41.972000000000001</v>
      </c>
      <c r="AR2">
        <v>42.976999999999997</v>
      </c>
      <c r="AS2">
        <v>43.548000000000002</v>
      </c>
      <c r="AT2">
        <v>44.174999999999997</v>
      </c>
      <c r="AU2">
        <v>45.094000000000001</v>
      </c>
    </row>
    <row r="3" spans="1:52" x14ac:dyDescent="0.25">
      <c r="A3" t="s">
        <v>7</v>
      </c>
      <c r="B3" t="s">
        <v>8</v>
      </c>
      <c r="C3" t="s">
        <v>37</v>
      </c>
      <c r="D3" t="s">
        <v>78</v>
      </c>
      <c r="E3" t="s">
        <v>11</v>
      </c>
      <c r="AA3">
        <v>149.22810999999999</v>
      </c>
      <c r="AB3">
        <v>152.52087</v>
      </c>
      <c r="AC3">
        <v>155.24593999999999</v>
      </c>
      <c r="AD3">
        <v>159.46986000000001</v>
      </c>
      <c r="AE3">
        <v>162.14247</v>
      </c>
      <c r="AF3">
        <v>166.84976</v>
      </c>
      <c r="AG3">
        <v>168.54158000000001</v>
      </c>
      <c r="AH3">
        <v>169.21231</v>
      </c>
      <c r="AI3">
        <v>170.08725999999999</v>
      </c>
      <c r="AJ3">
        <v>172.74019999999999</v>
      </c>
      <c r="AK3">
        <v>174.8648</v>
      </c>
      <c r="AL3">
        <v>177.43625</v>
      </c>
      <c r="AM3">
        <v>180.72525999999999</v>
      </c>
      <c r="AN3">
        <v>183.78851</v>
      </c>
      <c r="AO3">
        <v>184.69436999999999</v>
      </c>
      <c r="AP3">
        <v>189.69300000000001</v>
      </c>
      <c r="AQ3">
        <v>190.34499</v>
      </c>
      <c r="AR3">
        <v>191.46818999999999</v>
      </c>
      <c r="AS3">
        <v>192.89769999999999</v>
      </c>
      <c r="AT3">
        <v>194.13987</v>
      </c>
      <c r="AU3">
        <v>196.19515000000001</v>
      </c>
      <c r="AV3">
        <v>197.60775509999999</v>
      </c>
      <c r="AW3">
        <v>100</v>
      </c>
      <c r="AX3">
        <v>50</v>
      </c>
      <c r="AY3">
        <v>220</v>
      </c>
      <c r="AZ3">
        <v>250</v>
      </c>
    </row>
    <row r="4" spans="1:52" x14ac:dyDescent="0.25">
      <c r="A4" t="s">
        <v>7</v>
      </c>
      <c r="B4" t="s">
        <v>8</v>
      </c>
      <c r="C4" t="s">
        <v>80</v>
      </c>
      <c r="D4" t="s">
        <v>81</v>
      </c>
      <c r="E4" t="s">
        <v>11</v>
      </c>
      <c r="AA4">
        <f t="shared" ref="AA4:AC4" si="0">AA3-AB3+AB4</f>
        <v>15.262639999999983</v>
      </c>
      <c r="AB4">
        <f t="shared" si="0"/>
        <v>18.555399999999999</v>
      </c>
      <c r="AC4">
        <f t="shared" si="0"/>
        <v>21.280469999999987</v>
      </c>
      <c r="AD4">
        <f>AD3-AE3+AE4</f>
        <v>25.504390000000008</v>
      </c>
      <c r="AE4">
        <v>28.177</v>
      </c>
      <c r="AH4">
        <v>30.504999999999999</v>
      </c>
      <c r="AI4">
        <v>31.297999999999998</v>
      </c>
      <c r="AJ4">
        <v>33.625</v>
      </c>
      <c r="AK4">
        <v>35.67</v>
      </c>
      <c r="AL4">
        <v>37.241</v>
      </c>
      <c r="AM4">
        <v>39.244</v>
      </c>
      <c r="AN4">
        <v>39.414000000000001</v>
      </c>
      <c r="AO4">
        <v>38.091999999999999</v>
      </c>
      <c r="AP4">
        <v>40.911999999999999</v>
      </c>
      <c r="AQ4">
        <v>41.972000000000001</v>
      </c>
      <c r="AR4">
        <v>42.976999999999997</v>
      </c>
      <c r="AS4">
        <v>43.548000000000002</v>
      </c>
      <c r="AT4">
        <v>44.174999999999997</v>
      </c>
      <c r="AU4">
        <v>45.094000000000001</v>
      </c>
      <c r="AV4">
        <f>AV3-AU3+AU2</f>
        <v>46.50660509999998</v>
      </c>
      <c r="AW4">
        <f>AW3-AV3+AV4</f>
        <v>-51.101150000000011</v>
      </c>
      <c r="AX4">
        <f t="shared" ref="AX4:AZ4" si="1">AX3-AW3+AW4</f>
        <v>-101.10115000000002</v>
      </c>
      <c r="AY4">
        <f t="shared" si="1"/>
        <v>68.898849999999982</v>
      </c>
      <c r="AZ4">
        <f t="shared" si="1"/>
        <v>98.898849999999982</v>
      </c>
    </row>
    <row r="8" spans="1:52" x14ac:dyDescent="0.25">
      <c r="AA8">
        <f t="shared" ref="AA8:AC8" si="2">AB3-AA3</f>
        <v>3.2927600000000155</v>
      </c>
      <c r="AB8">
        <f t="shared" si="2"/>
        <v>2.7250699999999881</v>
      </c>
      <c r="AC8">
        <f t="shared" si="2"/>
        <v>4.223920000000021</v>
      </c>
      <c r="AD8">
        <f>AE3-AD3</f>
        <v>2.6726099999999917</v>
      </c>
      <c r="AV8">
        <f>AV3-AU3</f>
        <v>1.4126050999999791</v>
      </c>
      <c r="AW8">
        <f t="shared" ref="AW8:AZ8" si="3">AW3-AV3</f>
        <v>-97.607755099999991</v>
      </c>
      <c r="AX8">
        <f t="shared" si="3"/>
        <v>-50</v>
      </c>
      <c r="AY8">
        <f t="shared" si="3"/>
        <v>170</v>
      </c>
      <c r="AZ8">
        <f t="shared" si="3"/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7" sqref="C7"/>
    </sheetView>
  </sheetViews>
  <sheetFormatPr defaultRowHeight="15" x14ac:dyDescent="0.25"/>
  <cols>
    <col min="2" max="2" width="15.140625" bestFit="1" customWidth="1"/>
    <col min="3" max="3" width="13.5703125" bestFit="1" customWidth="1"/>
    <col min="4" max="4" width="11.28515625" bestFit="1" customWidth="1"/>
  </cols>
  <sheetData>
    <row r="1" spans="1:12" x14ac:dyDescent="0.25">
      <c r="B1" t="s">
        <v>0</v>
      </c>
      <c r="C1" t="s">
        <v>2</v>
      </c>
      <c r="D1" t="s">
        <v>6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</row>
    <row r="2" spans="1:12" x14ac:dyDescent="0.25">
      <c r="A2" t="s">
        <v>82</v>
      </c>
      <c r="B2" t="s">
        <v>7</v>
      </c>
      <c r="C2" t="s">
        <v>9</v>
      </c>
      <c r="D2" t="s">
        <v>11</v>
      </c>
      <c r="G2">
        <v>1</v>
      </c>
      <c r="I2">
        <v>1</v>
      </c>
    </row>
    <row r="3" spans="1:12" x14ac:dyDescent="0.25">
      <c r="A3" t="s">
        <v>83</v>
      </c>
      <c r="B3" t="s">
        <v>7</v>
      </c>
      <c r="C3" t="s">
        <v>22</v>
      </c>
      <c r="D3" t="s">
        <v>11</v>
      </c>
      <c r="E3">
        <v>2</v>
      </c>
      <c r="I3">
        <v>2</v>
      </c>
      <c r="L3">
        <v>2</v>
      </c>
    </row>
    <row r="4" spans="1:12" x14ac:dyDescent="0.25">
      <c r="A4" t="s">
        <v>84</v>
      </c>
      <c r="B4" t="s">
        <v>7</v>
      </c>
      <c r="C4" t="s">
        <v>35</v>
      </c>
      <c r="D4" t="s">
        <v>11</v>
      </c>
      <c r="F4">
        <v>3</v>
      </c>
      <c r="K4">
        <v>3</v>
      </c>
      <c r="L4">
        <v>3</v>
      </c>
    </row>
    <row r="5" spans="1:12" x14ac:dyDescent="0.25">
      <c r="A5" t="s">
        <v>85</v>
      </c>
      <c r="B5" t="s">
        <v>7</v>
      </c>
      <c r="C5" t="s">
        <v>12</v>
      </c>
      <c r="D5" t="s">
        <v>11</v>
      </c>
      <c r="J5">
        <v>4</v>
      </c>
      <c r="K5">
        <v>4</v>
      </c>
      <c r="L5">
        <v>4</v>
      </c>
    </row>
    <row r="6" spans="1:12" x14ac:dyDescent="0.25">
      <c r="A6" t="s">
        <v>86</v>
      </c>
      <c r="B6" t="s">
        <v>7</v>
      </c>
      <c r="C6" t="s">
        <v>24</v>
      </c>
      <c r="D6" t="s">
        <v>11</v>
      </c>
      <c r="F6">
        <v>5</v>
      </c>
      <c r="J6">
        <v>5</v>
      </c>
      <c r="K6">
        <v>5</v>
      </c>
      <c r="L6">
        <v>5</v>
      </c>
    </row>
    <row r="7" spans="1:12" x14ac:dyDescent="0.25">
      <c r="A7" t="s">
        <v>87</v>
      </c>
      <c r="E7">
        <v>2</v>
      </c>
      <c r="F7">
        <v>3</v>
      </c>
      <c r="G7">
        <v>1</v>
      </c>
      <c r="I7">
        <v>1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4" sqref="A4:XFD4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3.5703125" bestFit="1" customWidth="1"/>
    <col min="4" max="4" width="17" bestFit="1" customWidth="1"/>
    <col min="5" max="5" width="11.28515625" bestFit="1" customWidth="1"/>
    <col min="6" max="7" width="5" bestFit="1" customWidth="1"/>
    <col min="8" max="15" width="10" bestFit="1" customWidth="1"/>
    <col min="16" max="29" width="11" bestFit="1" customWidth="1"/>
    <col min="30" max="32" width="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>
        <v>464030000</v>
      </c>
      <c r="I2">
        <v>585240000</v>
      </c>
      <c r="L2">
        <v>714520000</v>
      </c>
      <c r="M2">
        <v>808580000</v>
      </c>
      <c r="O2">
        <v>999350000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  <c r="Z2">
        <v>2622030000</v>
      </c>
      <c r="AA2">
        <v>2860634730</v>
      </c>
      <c r="AB2">
        <v>3078042969.48</v>
      </c>
      <c r="AC2">
        <v>3321208364.0689201</v>
      </c>
    </row>
    <row r="3" spans="1:32" x14ac:dyDescent="0.25">
      <c r="A3" t="s">
        <v>7</v>
      </c>
      <c r="C3" t="s">
        <v>88</v>
      </c>
      <c r="F3">
        <v>1</v>
      </c>
      <c r="G3">
        <v>1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W3">
        <v>16</v>
      </c>
      <c r="X3">
        <v>17</v>
      </c>
      <c r="Y3">
        <v>18</v>
      </c>
      <c r="Z3">
        <v>19</v>
      </c>
      <c r="AA3">
        <v>20</v>
      </c>
      <c r="AB3">
        <v>21</v>
      </c>
      <c r="AC3">
        <v>22</v>
      </c>
      <c r="AD3">
        <v>23</v>
      </c>
      <c r="AE3">
        <v>24</v>
      </c>
      <c r="AF3">
        <v>25</v>
      </c>
    </row>
    <row r="4" spans="1:32" x14ac:dyDescent="0.25">
      <c r="A4" t="s">
        <v>7</v>
      </c>
      <c r="B4" t="s">
        <v>8</v>
      </c>
      <c r="C4" t="s">
        <v>87</v>
      </c>
      <c r="D4" t="s">
        <v>10</v>
      </c>
      <c r="E4" t="s">
        <v>11</v>
      </c>
      <c r="F4">
        <v>1</v>
      </c>
      <c r="G4">
        <v>1</v>
      </c>
      <c r="H4">
        <f>H2/1000000</f>
        <v>464.03</v>
      </c>
      <c r="I4">
        <f>I2/1000000</f>
        <v>585.24</v>
      </c>
      <c r="J4">
        <v>3</v>
      </c>
      <c r="K4">
        <v>4</v>
      </c>
      <c r="L4">
        <f>L2/1000000</f>
        <v>714.52</v>
      </c>
      <c r="M4">
        <f>M2/1000000</f>
        <v>808.58</v>
      </c>
      <c r="N4">
        <v>7</v>
      </c>
      <c r="O4">
        <f>O2/1000000</f>
        <v>999.35</v>
      </c>
      <c r="P4">
        <v>9</v>
      </c>
      <c r="Q4">
        <f>Q2/1000000</f>
        <v>1364.51</v>
      </c>
      <c r="R4">
        <f t="shared" ref="R4:AC4" si="0">R2/1000000</f>
        <v>1726.78</v>
      </c>
      <c r="S4">
        <f t="shared" si="0"/>
        <v>2072</v>
      </c>
      <c r="T4">
        <f t="shared" si="0"/>
        <v>1894.14</v>
      </c>
      <c r="U4">
        <f t="shared" si="0"/>
        <v>1965.01</v>
      </c>
      <c r="V4">
        <f t="shared" si="0"/>
        <v>1934.92</v>
      </c>
      <c r="W4">
        <f t="shared" si="0"/>
        <v>2150.61</v>
      </c>
      <c r="X4">
        <f t="shared" si="0"/>
        <v>2366.15</v>
      </c>
      <c r="Y4">
        <f t="shared" si="0"/>
        <v>2417.21</v>
      </c>
      <c r="Z4">
        <f t="shared" si="0"/>
        <v>2622.03</v>
      </c>
      <c r="AA4">
        <f t="shared" si="0"/>
        <v>2860.6347300000002</v>
      </c>
      <c r="AB4">
        <f t="shared" si="0"/>
        <v>3078.04296948</v>
      </c>
      <c r="AC4">
        <f t="shared" si="0"/>
        <v>3321.2083640689202</v>
      </c>
      <c r="AD4">
        <v>23</v>
      </c>
      <c r="AE4">
        <v>24</v>
      </c>
      <c r="AF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</vt:lpstr>
      <vt:lpstr>BE_AMECO</vt:lpstr>
      <vt:lpstr>BE_ORIG</vt:lpstr>
      <vt:lpstr>base_series1</vt:lpstr>
      <vt:lpstr>ameco1</vt:lpstr>
      <vt:lpstr>quarterly_series</vt:lpstr>
      <vt:lpstr>empty_series</vt:lpstr>
      <vt:lpstr>ratiosplice</vt:lpstr>
      <vt:lpstr>levelsplice</vt:lpstr>
      <vt:lpstr>merge</vt:lpstr>
      <vt:lpstr>iin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2018-08-08T11:17:35Z</dcterms:modified>
</cp:coreProperties>
</file>