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" activeTab="9"/>
  </bookViews>
  <sheets>
    <sheet name="BE" sheetId="1" r:id="rId1"/>
    <sheet name="BE_AMECO" sheetId="2" r:id="rId2"/>
    <sheet name="BE_ORIG" sheetId="3" r:id="rId3"/>
    <sheet name="base_series1" sheetId="4" r:id="rId4"/>
    <sheet name="ameco1" sheetId="5" r:id="rId5"/>
    <sheet name="quarterly_series" sheetId="6" r:id="rId6"/>
    <sheet name="empty_series" sheetId="7" r:id="rId7"/>
    <sheet name="ratiosplice" sheetId="8" r:id="rId8"/>
    <sheet name="levelsplice" sheetId="9" r:id="rId9"/>
    <sheet name="merge" sheetId="10" r:id="rId10"/>
  </sheets>
  <calcPr calcId="145621"/>
</workbook>
</file>

<file path=xl/calcChain.xml><?xml version="1.0" encoding="utf-8"?>
<calcChain xmlns="http://schemas.openxmlformats.org/spreadsheetml/2006/main">
  <c r="AA8" i="9" l="1"/>
  <c r="AB8" i="9"/>
  <c r="AC8" i="9"/>
  <c r="AD8" i="9"/>
  <c r="AW8" i="9"/>
  <c r="AX8" i="9"/>
  <c r="AY8" i="9"/>
  <c r="AZ8" i="9"/>
  <c r="AV8" i="9"/>
  <c r="AC4" i="9"/>
  <c r="AB4" i="9" s="1"/>
  <c r="AA4" i="9" s="1"/>
  <c r="AD4" i="9"/>
  <c r="AX4" i="9"/>
  <c r="AY4" i="9" s="1"/>
  <c r="AZ4" i="9" s="1"/>
  <c r="AW4" i="9"/>
  <c r="AV4" i="9"/>
  <c r="AB4" i="8" l="1"/>
  <c r="AA4" i="8" s="1"/>
  <c r="AC4" i="8"/>
  <c r="AD4" i="8"/>
  <c r="AW8" i="8"/>
  <c r="AX8" i="8"/>
  <c r="AY8" i="8"/>
  <c r="AZ8" i="8"/>
  <c r="AV8" i="8"/>
  <c r="AY4" i="8" l="1"/>
  <c r="AZ4" i="8" s="1"/>
  <c r="AW4" i="8"/>
  <c r="AX4" i="8"/>
  <c r="AV4" i="8"/>
</calcChain>
</file>

<file path=xl/sharedStrings.xml><?xml version="1.0" encoding="utf-8"?>
<sst xmlns="http://schemas.openxmlformats.org/spreadsheetml/2006/main" count="297" uniqueCount="88">
  <si>
    <t>Country AMECO</t>
  </si>
  <si>
    <t>Country Name</t>
  </si>
  <si>
    <t>Variable Code</t>
  </si>
  <si>
    <t>Variable AMECO</t>
  </si>
  <si>
    <t>Variable Descriptor</t>
  </si>
  <si>
    <t>Variable Name</t>
  </si>
  <si>
    <t>Scale Name</t>
  </si>
  <si>
    <t>BE</t>
  </si>
  <si>
    <t>Belgium</t>
  </si>
  <si>
    <t>UTVTBP</t>
  </si>
  <si>
    <t>Taxes on products</t>
  </si>
  <si>
    <t>Billions</t>
  </si>
  <si>
    <t>UTVTBP.1.0.0.0</t>
  </si>
  <si>
    <t>1.0.0.0.UTVTBP</t>
  </si>
  <si>
    <t>15 HOUSEHOLDS AND NPISH (S14 + S15): 01 HOUSEHOLDS AND NPISH (S14 + S15): Taxes on products</t>
  </si>
  <si>
    <t>UTVTBP.1.0.310.0</t>
  </si>
  <si>
    <t>1.0.310.0.UTVTBP</t>
  </si>
  <si>
    <t>Units</t>
  </si>
  <si>
    <t>UTVTBP.1.0.99.0</t>
  </si>
  <si>
    <t>1.0.99.0.UTVTBP</t>
  </si>
  <si>
    <t>UTVTBP.6.0.0.0</t>
  </si>
  <si>
    <t>6.0.0.0.UTVTBP</t>
  </si>
  <si>
    <t>UIGDW</t>
  </si>
  <si>
    <t>Gross fixed capital formation at current prices: dwellings</t>
  </si>
  <si>
    <t>UIGDW.1.0.0.0</t>
  </si>
  <si>
    <t>1.0.0.0.UIGDW</t>
  </si>
  <si>
    <t>3 CAPITAL FORMATION AND SAVING, TOTAL ECONOMY AND SECTORS: 07 Gross fixed capital formation by type of goods at current prices: Gross fixed capital formation at current prices: dwellings</t>
  </si>
  <si>
    <t>UIGDW.1.1.0.0</t>
  </si>
  <si>
    <t>1.1.0.0.UIGDW</t>
  </si>
  <si>
    <t>UIGDW.1.0.310.0</t>
  </si>
  <si>
    <t>1.0.310.0.UIGDW</t>
  </si>
  <si>
    <t>UIGDW.1.0.99.0</t>
  </si>
  <si>
    <t>1.0.99.0.UIGDW</t>
  </si>
  <si>
    <t>UIGDW.6.0.0.0</t>
  </si>
  <si>
    <t>6.0.0.0.UIGDW</t>
  </si>
  <si>
    <t>OCPH</t>
  </si>
  <si>
    <t>Private final consumption expenditure at 2010 prices</t>
  </si>
  <si>
    <t>OCPH.1.0.0.0</t>
  </si>
  <si>
    <t>1.0.0.0.OCPH</t>
  </si>
  <si>
    <t>2 CONSUMPTION: 01 Private final consumption expenditure: Private final consumption expenditure at 2010 prices</t>
  </si>
  <si>
    <t>OCPH.6.0.0.0</t>
  </si>
  <si>
    <t>6.0.0.0.OCPH</t>
  </si>
  <si>
    <t>OCPH.1.1.0.0</t>
  </si>
  <si>
    <t>1.1.0.0.OCPH</t>
  </si>
  <si>
    <t>OCPH.6.1.0.0</t>
  </si>
  <si>
    <t>6.1.0.0.OCPH</t>
  </si>
  <si>
    <t>OCPH.1.2.0.0</t>
  </si>
  <si>
    <t>OCPH.3.1.0.0</t>
  </si>
  <si>
    <t>UIGDW.1.2.0.0</t>
  </si>
  <si>
    <t>UTVTBP_blanks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</si>
  <si>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</si>
  <si>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</si>
  <si>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</si>
  <si>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</si>
  <si>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</si>
  <si>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</si>
  <si>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</si>
  <si>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</si>
  <si>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</si>
  <si>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</si>
  <si>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</si>
  <si>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</si>
  <si>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2003Q4</t>
  </si>
  <si>
    <t>2003Q1</t>
  </si>
  <si>
    <t>2003Q2</t>
  </si>
  <si>
    <t>2003Q3</t>
  </si>
  <si>
    <t>if</t>
  </si>
  <si>
    <t>indexes</t>
  </si>
  <si>
    <t>are</t>
  </si>
  <si>
    <t>not</t>
  </si>
  <si>
    <t>years</t>
  </si>
  <si>
    <t>empty</t>
  </si>
  <si>
    <t>or</t>
  </si>
  <si>
    <t>YYYYQX</t>
  </si>
  <si>
    <t>series</t>
  </si>
  <si>
    <t>is</t>
  </si>
  <si>
    <t>Series</t>
  </si>
  <si>
    <t>base_series</t>
  </si>
  <si>
    <t>splice_series</t>
  </si>
  <si>
    <t>ratio_splice</t>
  </si>
  <si>
    <t>result</t>
  </si>
  <si>
    <t>level_splice</t>
  </si>
  <si>
    <t>series1</t>
  </si>
  <si>
    <t>series2</t>
  </si>
  <si>
    <t>series3</t>
  </si>
  <si>
    <t>series4</t>
  </si>
  <si>
    <t>series5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</si>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</sst>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workbookViewId="0">
      <selection sqref="A1:XFD1"/>
    </sheetView>
  </sheetViews>
  <sheetFormatPr defaultRowHeight="15" x14ac:dyDescent="0.25"/>
  <cols>
    <col min="3" max="3" width="16.2851562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</row>
    <row r="2" spans="1:68" x14ac:dyDescent="0.25">
      <c r="A2" t="s">
        <v>7</v>
      </c>
      <c r="B2" t="s">
        <v>8</v>
      </c>
      <c r="C2" t="s">
        <v>9</v>
      </c>
      <c r="D2" t="s">
        <v>9</v>
      </c>
      <c r="F2" t="s">
        <v>10</v>
      </c>
      <c r="G2" t="s">
        <v>11</v>
      </c>
      <c r="AR2">
        <v>464030000</v>
      </c>
      <c r="AS2">
        <v>585240000</v>
      </c>
      <c r="AT2">
        <v>596330000</v>
      </c>
      <c r="AU2">
        <v>593590000</v>
      </c>
      <c r="AV2">
        <v>714520000</v>
      </c>
      <c r="AW2">
        <v>808580000</v>
      </c>
      <c r="AX2">
        <v>918200000</v>
      </c>
      <c r="AY2">
        <v>999350000</v>
      </c>
      <c r="AZ2">
        <v>1187470000</v>
      </c>
      <c r="BA2">
        <v>1364510000</v>
      </c>
      <c r="BB2">
        <v>1726780000</v>
      </c>
      <c r="BC2">
        <v>2072000000</v>
      </c>
      <c r="BD2">
        <v>1894140000</v>
      </c>
      <c r="BE2">
        <v>1965010000</v>
      </c>
      <c r="BF2">
        <v>1934920000</v>
      </c>
      <c r="BG2">
        <v>2150610000</v>
      </c>
      <c r="BH2">
        <v>2366150000</v>
      </c>
      <c r="BI2">
        <v>2417210000</v>
      </c>
      <c r="BJ2">
        <v>2622030000</v>
      </c>
      <c r="BK2">
        <v>2860634730</v>
      </c>
      <c r="BL2">
        <v>3078042969.48</v>
      </c>
      <c r="BM2">
        <v>3321208364.0689201</v>
      </c>
    </row>
    <row r="3" spans="1:68" x14ac:dyDescent="0.25">
      <c r="A3" t="s">
        <v>7</v>
      </c>
      <c r="B3" t="s">
        <v>8</v>
      </c>
      <c r="C3" t="s">
        <v>12</v>
      </c>
      <c r="D3" t="s">
        <v>13</v>
      </c>
      <c r="E3" t="s">
        <v>14</v>
      </c>
      <c r="F3" t="s">
        <v>10</v>
      </c>
      <c r="G3" t="s">
        <v>11</v>
      </c>
      <c r="AQ3">
        <v>22.745999999999999</v>
      </c>
      <c r="AR3">
        <v>23.991</v>
      </c>
      <c r="AS3">
        <v>25.373999999999999</v>
      </c>
      <c r="AT3">
        <v>26.329000000000001</v>
      </c>
      <c r="AU3">
        <v>28.177</v>
      </c>
      <c r="AV3">
        <v>29.687000000000001</v>
      </c>
      <c r="AW3">
        <v>29.276</v>
      </c>
      <c r="AX3">
        <v>30.504999999999999</v>
      </c>
      <c r="AY3">
        <v>31.297999999999998</v>
      </c>
      <c r="AZ3">
        <v>33.625</v>
      </c>
      <c r="BA3">
        <v>35.67</v>
      </c>
      <c r="BB3">
        <v>37.241</v>
      </c>
      <c r="BC3">
        <v>39.244</v>
      </c>
      <c r="BD3">
        <v>39.414000000000001</v>
      </c>
      <c r="BE3">
        <v>38.091999999999999</v>
      </c>
      <c r="BF3">
        <v>40.911999999999999</v>
      </c>
      <c r="BG3">
        <v>41.972000000000001</v>
      </c>
      <c r="BH3">
        <v>42.976999999999997</v>
      </c>
      <c r="BI3">
        <v>43.548000000000002</v>
      </c>
      <c r="BJ3">
        <v>44.174999999999997</v>
      </c>
      <c r="BK3">
        <v>45.094000000000001</v>
      </c>
      <c r="BL3">
        <v>3.0780429694799998</v>
      </c>
      <c r="BM3">
        <v>3.3212083640689198</v>
      </c>
    </row>
    <row r="4" spans="1:68" x14ac:dyDescent="0.25">
      <c r="A4" t="s">
        <v>7</v>
      </c>
      <c r="B4" t="s">
        <v>8</v>
      </c>
      <c r="C4" t="s">
        <v>15</v>
      </c>
      <c r="D4" t="s">
        <v>16</v>
      </c>
      <c r="E4" t="s">
        <v>14</v>
      </c>
      <c r="F4" t="s">
        <v>10</v>
      </c>
      <c r="G4" t="s">
        <v>17</v>
      </c>
      <c r="AQ4">
        <v>10.7487146529563</v>
      </c>
      <c r="AR4">
        <v>11.1099276657621</v>
      </c>
      <c r="AS4">
        <v>11.228973885798499</v>
      </c>
      <c r="AT4">
        <v>11.2281973644932</v>
      </c>
      <c r="AU4">
        <v>11.537264664695799</v>
      </c>
      <c r="AV4">
        <v>11.4966966408749</v>
      </c>
      <c r="AW4">
        <v>11.014793745391099</v>
      </c>
      <c r="AX4">
        <v>11.090105974951401</v>
      </c>
      <c r="AY4">
        <v>11.073567862664801</v>
      </c>
      <c r="AZ4">
        <v>11.2566996193645</v>
      </c>
      <c r="BA4">
        <v>11.4517418397912</v>
      </c>
      <c r="BB4">
        <v>11.4004689862916</v>
      </c>
      <c r="BC4">
        <v>11.384543083666699</v>
      </c>
      <c r="BD4">
        <v>11.1318228804799</v>
      </c>
      <c r="BE4">
        <v>10.9214664789653</v>
      </c>
      <c r="BF4">
        <v>11.205666377249001</v>
      </c>
      <c r="BG4">
        <v>11.0713098711178</v>
      </c>
      <c r="BH4">
        <v>11.090838709677399</v>
      </c>
      <c r="BI4">
        <v>11.117351523568299</v>
      </c>
      <c r="BJ4">
        <v>11.021569092201901</v>
      </c>
      <c r="BK4">
        <v>10.9891288189867</v>
      </c>
      <c r="BL4">
        <v>0.71599699468574995</v>
      </c>
      <c r="BM4">
        <v>0.73100217152709501</v>
      </c>
    </row>
    <row r="5" spans="1:68" x14ac:dyDescent="0.25">
      <c r="A5" t="s">
        <v>7</v>
      </c>
      <c r="B5" t="s">
        <v>8</v>
      </c>
      <c r="C5" t="s">
        <v>18</v>
      </c>
      <c r="D5" t="s">
        <v>19</v>
      </c>
      <c r="E5" t="s">
        <v>14</v>
      </c>
      <c r="F5" t="s">
        <v>10</v>
      </c>
      <c r="G5" t="s">
        <v>11</v>
      </c>
      <c r="AQ5">
        <v>23.800937576921498</v>
      </c>
      <c r="AR5">
        <v>24.626692575959201</v>
      </c>
      <c r="AS5">
        <v>25.2529931619206</v>
      </c>
      <c r="AT5">
        <v>26.146994691998199</v>
      </c>
      <c r="AU5">
        <v>28.177</v>
      </c>
      <c r="AV5">
        <v>29.687000000000001</v>
      </c>
      <c r="AW5">
        <v>29.276</v>
      </c>
      <c r="AX5">
        <v>30.504999999999999</v>
      </c>
      <c r="AY5">
        <v>31.297999999999998</v>
      </c>
      <c r="AZ5">
        <v>33.625</v>
      </c>
      <c r="BA5">
        <v>35.67</v>
      </c>
      <c r="BB5">
        <v>37.241</v>
      </c>
      <c r="BC5">
        <v>39.244</v>
      </c>
      <c r="BD5">
        <v>39.414000000000001</v>
      </c>
      <c r="BE5">
        <v>38.091999999999999</v>
      </c>
      <c r="BF5">
        <v>40.911999999999999</v>
      </c>
      <c r="BG5">
        <v>41.972000000000001</v>
      </c>
      <c r="BH5">
        <v>42.976999999999997</v>
      </c>
      <c r="BI5">
        <v>43.548000000000002</v>
      </c>
      <c r="BJ5">
        <v>44.174999999999997</v>
      </c>
      <c r="BK5">
        <v>45.094000000000001</v>
      </c>
      <c r="BL5">
        <v>3.0780429694799998</v>
      </c>
      <c r="BM5">
        <v>3.3212083640689198</v>
      </c>
    </row>
    <row r="6" spans="1:68" x14ac:dyDescent="0.25">
      <c r="A6" t="s">
        <v>7</v>
      </c>
      <c r="B6" t="s">
        <v>8</v>
      </c>
      <c r="C6" t="s">
        <v>20</v>
      </c>
      <c r="D6" t="s">
        <v>21</v>
      </c>
      <c r="E6" t="s">
        <v>14</v>
      </c>
      <c r="F6" t="s">
        <v>10</v>
      </c>
      <c r="G6" t="s">
        <v>17</v>
      </c>
      <c r="AR6">
        <v>5.47348984436824</v>
      </c>
      <c r="AS6">
        <v>5.76466174815556</v>
      </c>
      <c r="AT6">
        <v>3.7636951209899898</v>
      </c>
      <c r="AU6">
        <v>7.01887652398496</v>
      </c>
      <c r="AV6">
        <v>5.3589807289633402</v>
      </c>
      <c r="AW6">
        <v>-1.38444436958938</v>
      </c>
      <c r="AX6">
        <v>4.1979778658286602</v>
      </c>
      <c r="AY6">
        <v>2.59957384035404</v>
      </c>
      <c r="AZ6">
        <v>7.4349798709182702</v>
      </c>
      <c r="BA6">
        <v>6.0817843866171</v>
      </c>
      <c r="BB6">
        <v>4.4042612839921498</v>
      </c>
      <c r="BC6">
        <v>5.3784807067479399</v>
      </c>
      <c r="BD6">
        <v>0.43318723881357701</v>
      </c>
      <c r="BE6">
        <v>-3.3541381235094101</v>
      </c>
      <c r="BF6">
        <v>7.4031292659876096</v>
      </c>
      <c r="BG6">
        <v>2.5909268674227599</v>
      </c>
      <c r="BH6">
        <v>2.3944534451539101</v>
      </c>
      <c r="BI6">
        <v>1.3286176326872501</v>
      </c>
      <c r="BJ6">
        <v>1.4397905759162299</v>
      </c>
      <c r="BK6">
        <v>2.0803621958121101</v>
      </c>
      <c r="BL6">
        <v>-93.174162927484801</v>
      </c>
      <c r="BM6">
        <v>7.9</v>
      </c>
    </row>
    <row r="7" spans="1:68" x14ac:dyDescent="0.25">
      <c r="A7" t="s">
        <v>7</v>
      </c>
      <c r="B7" t="s">
        <v>8</v>
      </c>
      <c r="C7" t="s">
        <v>22</v>
      </c>
      <c r="D7" t="s">
        <v>22</v>
      </c>
      <c r="F7" t="s">
        <v>23</v>
      </c>
      <c r="G7" t="s">
        <v>11</v>
      </c>
      <c r="AR7">
        <v>112080000</v>
      </c>
      <c r="AS7">
        <v>142460000</v>
      </c>
      <c r="AT7">
        <v>134810000</v>
      </c>
      <c r="AU7">
        <v>131910000</v>
      </c>
      <c r="AV7">
        <v>124010000</v>
      </c>
      <c r="AW7">
        <v>143550000</v>
      </c>
      <c r="AX7">
        <v>197750000</v>
      </c>
      <c r="AY7">
        <v>274570000</v>
      </c>
      <c r="AZ7">
        <v>369490000</v>
      </c>
      <c r="BA7">
        <v>547260000</v>
      </c>
      <c r="BB7">
        <v>907080000</v>
      </c>
      <c r="BC7">
        <v>991150000</v>
      </c>
      <c r="BD7">
        <v>704230000</v>
      </c>
      <c r="BE7">
        <v>440250000</v>
      </c>
      <c r="BF7">
        <v>391750000</v>
      </c>
      <c r="BG7">
        <v>452620000</v>
      </c>
      <c r="BH7">
        <v>516460000</v>
      </c>
      <c r="BI7">
        <v>613730000</v>
      </c>
      <c r="BJ7">
        <v>643610000</v>
      </c>
      <c r="BK7">
        <v>653296330.5</v>
      </c>
      <c r="BL7">
        <v>684360571.015275</v>
      </c>
      <c r="BM7">
        <v>731632777.45815504</v>
      </c>
    </row>
    <row r="8" spans="1:68" x14ac:dyDescent="0.25">
      <c r="A8" t="s">
        <v>7</v>
      </c>
      <c r="B8" t="s">
        <v>8</v>
      </c>
      <c r="C8" t="s">
        <v>24</v>
      </c>
      <c r="D8" t="s">
        <v>25</v>
      </c>
      <c r="E8" t="s">
        <v>26</v>
      </c>
      <c r="F8" t="s">
        <v>23</v>
      </c>
      <c r="G8" t="s">
        <v>11</v>
      </c>
      <c r="AO8">
        <v>10.82178878</v>
      </c>
      <c r="AP8">
        <v>11.75827177</v>
      </c>
      <c r="AQ8">
        <v>12.551299999999999</v>
      </c>
      <c r="AR8">
        <v>11.7471</v>
      </c>
      <c r="AS8">
        <v>12.8086</v>
      </c>
      <c r="AT8">
        <v>12.363200000000001</v>
      </c>
      <c r="AU8">
        <v>12.9214</v>
      </c>
      <c r="AV8">
        <v>13.3124</v>
      </c>
      <c r="AW8">
        <v>13.389200000000001</v>
      </c>
      <c r="AX8">
        <v>13.0046</v>
      </c>
      <c r="AY8">
        <v>13.775499999999999</v>
      </c>
      <c r="AZ8">
        <v>15.5686</v>
      </c>
      <c r="BA8">
        <v>17.950800000000001</v>
      </c>
      <c r="BB8">
        <v>20.279399999999999</v>
      </c>
      <c r="BC8">
        <v>21.810300000000002</v>
      </c>
      <c r="BD8">
        <v>23.168700000000001</v>
      </c>
      <c r="BE8">
        <v>21.4297</v>
      </c>
      <c r="BF8">
        <v>22.3383</v>
      </c>
      <c r="BG8">
        <v>22.138300000000001</v>
      </c>
      <c r="BH8">
        <v>22.8536</v>
      </c>
      <c r="BI8">
        <v>22.451599999999999</v>
      </c>
      <c r="BJ8">
        <v>23.598299999999998</v>
      </c>
      <c r="BK8">
        <v>23.855</v>
      </c>
      <c r="BL8">
        <v>24.989305250000001</v>
      </c>
      <c r="BM8">
        <v>26.715441510143702</v>
      </c>
    </row>
    <row r="9" spans="1:68" x14ac:dyDescent="0.25">
      <c r="A9" t="s">
        <v>7</v>
      </c>
      <c r="B9" t="s">
        <v>8</v>
      </c>
      <c r="C9" t="s">
        <v>27</v>
      </c>
      <c r="D9" t="s">
        <v>28</v>
      </c>
      <c r="E9" t="s">
        <v>26</v>
      </c>
      <c r="F9" t="s">
        <v>23</v>
      </c>
      <c r="G9" t="s">
        <v>17</v>
      </c>
      <c r="AO9">
        <v>10821788780</v>
      </c>
      <c r="AP9">
        <v>11758271770</v>
      </c>
      <c r="AQ9">
        <v>12551300000</v>
      </c>
      <c r="AR9">
        <v>11747100000</v>
      </c>
      <c r="AS9">
        <v>12808600000</v>
      </c>
      <c r="AT9">
        <v>12363200000</v>
      </c>
      <c r="AU9">
        <v>12921400000</v>
      </c>
      <c r="AV9">
        <v>13312400000</v>
      </c>
      <c r="AW9">
        <v>13389200000</v>
      </c>
      <c r="AX9">
        <v>13004600000</v>
      </c>
      <c r="AY9">
        <v>13775500000</v>
      </c>
      <c r="AZ9">
        <v>15568600000</v>
      </c>
      <c r="BA9">
        <v>17950800000</v>
      </c>
      <c r="BB9">
        <v>20279400000</v>
      </c>
      <c r="BC9">
        <v>21810300000</v>
      </c>
      <c r="BD9">
        <v>23168700000</v>
      </c>
      <c r="BE9">
        <v>21429700000</v>
      </c>
      <c r="BF9">
        <v>22338300000</v>
      </c>
      <c r="BG9">
        <v>22138300000</v>
      </c>
      <c r="BH9">
        <v>22853600000</v>
      </c>
      <c r="BI9">
        <v>22451600000</v>
      </c>
      <c r="BJ9">
        <v>23598300000</v>
      </c>
      <c r="BK9">
        <v>23855000000</v>
      </c>
      <c r="BL9">
        <v>24989305250</v>
      </c>
      <c r="BM9">
        <v>26715441510.1437</v>
      </c>
    </row>
    <row r="10" spans="1:68" x14ac:dyDescent="0.25">
      <c r="A10" t="s">
        <v>7</v>
      </c>
      <c r="B10" t="s">
        <v>8</v>
      </c>
      <c r="C10" t="s">
        <v>29</v>
      </c>
      <c r="D10" t="s">
        <v>30</v>
      </c>
      <c r="E10" t="s">
        <v>26</v>
      </c>
      <c r="F10" t="s">
        <v>23</v>
      </c>
      <c r="G10" t="s">
        <v>17</v>
      </c>
      <c r="AO10">
        <v>5.5853474477553204</v>
      </c>
      <c r="AP10">
        <v>5.7583748438792499</v>
      </c>
      <c r="AQ10">
        <v>5.9311677755935301</v>
      </c>
      <c r="AR10">
        <v>5.4399329449574401</v>
      </c>
      <c r="AS10">
        <v>5.6682996340205998</v>
      </c>
      <c r="AT10">
        <v>5.2723783530214501</v>
      </c>
      <c r="AU10">
        <v>5.2907552840401904</v>
      </c>
      <c r="AV10">
        <v>5.1554089117116302</v>
      </c>
      <c r="AW10">
        <v>5.0375487230424199</v>
      </c>
      <c r="AX10">
        <v>4.7278279679348501</v>
      </c>
      <c r="AY10">
        <v>4.8739195505188597</v>
      </c>
      <c r="AZ10">
        <v>5.2119272474063596</v>
      </c>
      <c r="BA10">
        <v>5.76304814739904</v>
      </c>
      <c r="BB10">
        <v>6.2080682785264303</v>
      </c>
      <c r="BC10">
        <v>6.32708949183814</v>
      </c>
      <c r="BD10">
        <v>6.54361051329413</v>
      </c>
      <c r="BE10">
        <v>6.1441706973716999</v>
      </c>
      <c r="BF10">
        <v>6.1183891580685899</v>
      </c>
      <c r="BG10">
        <v>5.8396068645708601</v>
      </c>
      <c r="BH10">
        <v>5.8977032258064499</v>
      </c>
      <c r="BI10">
        <v>5.7316599950984397</v>
      </c>
      <c r="BJ10">
        <v>5.88772595152256</v>
      </c>
      <c r="BK10">
        <v>5.8133159173488096</v>
      </c>
      <c r="BL10">
        <v>5.8128712417902104</v>
      </c>
      <c r="BM10">
        <v>5.8801025459584597</v>
      </c>
    </row>
    <row r="11" spans="1:68" x14ac:dyDescent="0.25">
      <c r="A11" t="s">
        <v>7</v>
      </c>
      <c r="B11" t="s">
        <v>8</v>
      </c>
      <c r="C11" t="s">
        <v>31</v>
      </c>
      <c r="D11" t="s">
        <v>32</v>
      </c>
      <c r="E11" t="s">
        <v>26</v>
      </c>
      <c r="F11" t="s">
        <v>23</v>
      </c>
      <c r="G11" t="s">
        <v>11</v>
      </c>
      <c r="AO11">
        <v>10.786653188050799</v>
      </c>
      <c r="AP11">
        <v>11.9609019298936</v>
      </c>
      <c r="AQ11">
        <v>13.1334172078262</v>
      </c>
      <c r="AR11">
        <v>12.058364401611</v>
      </c>
      <c r="AS11">
        <v>12.747516679032699</v>
      </c>
      <c r="AT11">
        <v>12.2777365177603</v>
      </c>
      <c r="AU11">
        <v>12.9214</v>
      </c>
      <c r="AV11">
        <v>13.3124</v>
      </c>
      <c r="AW11">
        <v>13.389200000000001</v>
      </c>
      <c r="AX11">
        <v>13.0046</v>
      </c>
      <c r="AY11">
        <v>13.775499999999999</v>
      </c>
      <c r="AZ11">
        <v>15.5686</v>
      </c>
      <c r="BA11">
        <v>17.950800000000001</v>
      </c>
      <c r="BB11">
        <v>20.279399999999999</v>
      </c>
      <c r="BC11">
        <v>21.810300000000002</v>
      </c>
      <c r="BD11">
        <v>23.168700000000001</v>
      </c>
      <c r="BE11">
        <v>21.4297</v>
      </c>
      <c r="BF11">
        <v>22.3383</v>
      </c>
      <c r="BG11">
        <v>22.138300000000001</v>
      </c>
      <c r="BH11">
        <v>22.8536</v>
      </c>
      <c r="BI11">
        <v>22.451599999999999</v>
      </c>
      <c r="BJ11">
        <v>23.598299999999998</v>
      </c>
      <c r="BK11">
        <v>23.855</v>
      </c>
      <c r="BL11">
        <v>24.989305250000001</v>
      </c>
      <c r="BM11">
        <v>26.715441510143702</v>
      </c>
    </row>
    <row r="12" spans="1:68" x14ac:dyDescent="0.25">
      <c r="A12" t="s">
        <v>7</v>
      </c>
      <c r="B12" t="s">
        <v>8</v>
      </c>
      <c r="C12" t="s">
        <v>33</v>
      </c>
      <c r="D12" t="s">
        <v>34</v>
      </c>
      <c r="E12" t="s">
        <v>26</v>
      </c>
      <c r="F12" t="s">
        <v>23</v>
      </c>
      <c r="G12" t="s">
        <v>17</v>
      </c>
      <c r="AP12">
        <v>8.6536801728262898</v>
      </c>
      <c r="AQ12">
        <v>6.7444284799006597</v>
      </c>
      <c r="AR12">
        <v>-6.4073044226494504</v>
      </c>
      <c r="AS12">
        <v>9.0362727822185906</v>
      </c>
      <c r="AT12">
        <v>-3.4773511546929399</v>
      </c>
      <c r="AU12">
        <v>4.5150122945515703</v>
      </c>
      <c r="AV12">
        <v>3.0259878960484201</v>
      </c>
      <c r="AW12">
        <v>0.57690574201496303</v>
      </c>
      <c r="AX12">
        <v>-2.8724643742718001</v>
      </c>
      <c r="AY12">
        <v>5.9279024345231699</v>
      </c>
      <c r="AZ12">
        <v>13.0165874196944</v>
      </c>
      <c r="BA12">
        <v>15.301311614403399</v>
      </c>
      <c r="BB12">
        <v>12.9721238050672</v>
      </c>
      <c r="BC12">
        <v>7.5490399124234404</v>
      </c>
      <c r="BD12">
        <v>6.2282499552963504</v>
      </c>
      <c r="BE12">
        <v>-7.5058160362903399</v>
      </c>
      <c r="BF12">
        <v>4.2399100314050102</v>
      </c>
      <c r="BG12">
        <v>-0.89532327885291196</v>
      </c>
      <c r="BH12">
        <v>3.2310520681353099</v>
      </c>
      <c r="BI12">
        <v>-1.75902264851052</v>
      </c>
      <c r="BJ12">
        <v>5.1074310962247704</v>
      </c>
      <c r="BK12">
        <v>1.0877902221770199</v>
      </c>
      <c r="BL12">
        <v>4.7549999999999804</v>
      </c>
      <c r="BM12">
        <v>6.9074999999999802</v>
      </c>
    </row>
    <row r="13" spans="1:68" x14ac:dyDescent="0.25">
      <c r="A13" t="s">
        <v>7</v>
      </c>
      <c r="B13" t="s">
        <v>8</v>
      </c>
      <c r="C13" t="s">
        <v>35</v>
      </c>
      <c r="D13" t="s">
        <v>35</v>
      </c>
      <c r="F13" t="s">
        <v>36</v>
      </c>
      <c r="G13" t="s">
        <v>11</v>
      </c>
      <c r="AR13">
        <v>1679073545.5532501</v>
      </c>
      <c r="AS13">
        <v>2346586448.6473799</v>
      </c>
      <c r="AT13">
        <v>2710199014.6626</v>
      </c>
      <c r="AU13">
        <v>2930234569.4706402</v>
      </c>
      <c r="AV13">
        <v>3266236032.3175101</v>
      </c>
      <c r="AW13">
        <v>3595817273.7032599</v>
      </c>
      <c r="AX13">
        <v>4182567894.1266599</v>
      </c>
      <c r="AY13">
        <v>4735779371.2768297</v>
      </c>
      <c r="AZ13">
        <v>5208174729.4486704</v>
      </c>
      <c r="BA13">
        <v>5922829320.5809898</v>
      </c>
      <c r="BB13">
        <v>6965028197.7277203</v>
      </c>
      <c r="BC13">
        <v>8049553038.2529898</v>
      </c>
      <c r="BD13">
        <v>8245825544.1585999</v>
      </c>
      <c r="BE13">
        <v>7568335704.35252</v>
      </c>
      <c r="BF13">
        <v>7430478629.3940001</v>
      </c>
      <c r="BG13">
        <v>7972850000</v>
      </c>
      <c r="BH13">
        <v>8802238680.7728691</v>
      </c>
      <c r="BI13">
        <v>9449991383.5401802</v>
      </c>
      <c r="BJ13">
        <v>10080304889.378599</v>
      </c>
      <c r="BK13">
        <v>10653325991.603201</v>
      </c>
      <c r="BL13">
        <v>10981498429.1772</v>
      </c>
      <c r="BM13">
        <v>11529360743.5277</v>
      </c>
    </row>
    <row r="14" spans="1:68" x14ac:dyDescent="0.25">
      <c r="A14" t="s">
        <v>7</v>
      </c>
      <c r="B14" t="s">
        <v>8</v>
      </c>
      <c r="C14" t="s">
        <v>37</v>
      </c>
      <c r="D14" t="s">
        <v>38</v>
      </c>
      <c r="E14" t="s">
        <v>39</v>
      </c>
      <c r="F14" t="s">
        <v>36</v>
      </c>
      <c r="G14" t="s">
        <v>11</v>
      </c>
      <c r="AO14">
        <v>143.47652640000001</v>
      </c>
      <c r="AP14">
        <v>146.9127</v>
      </c>
      <c r="AQ14">
        <v>149.22810999999999</v>
      </c>
      <c r="AR14">
        <v>152.52087</v>
      </c>
      <c r="AS14">
        <v>155.24593999999999</v>
      </c>
      <c r="AT14">
        <v>159.46986000000001</v>
      </c>
      <c r="AU14">
        <v>162.14247</v>
      </c>
      <c r="AV14">
        <v>166.84976</v>
      </c>
      <c r="AW14">
        <v>168.54158000000001</v>
      </c>
      <c r="AX14">
        <v>169.21231</v>
      </c>
      <c r="AY14">
        <v>170.08725999999999</v>
      </c>
      <c r="AZ14">
        <v>172.74019999999999</v>
      </c>
      <c r="BA14">
        <v>174.8648</v>
      </c>
      <c r="BB14">
        <v>177.43625</v>
      </c>
      <c r="BC14">
        <v>180.72525999999999</v>
      </c>
      <c r="BD14">
        <v>183.78851</v>
      </c>
      <c r="BE14">
        <v>184.69436999999999</v>
      </c>
      <c r="BF14">
        <v>189.69300000000001</v>
      </c>
      <c r="BG14">
        <v>190.34499</v>
      </c>
      <c r="BH14">
        <v>191.46818999999999</v>
      </c>
      <c r="BI14">
        <v>192.89769999999999</v>
      </c>
      <c r="BJ14">
        <v>194.13987</v>
      </c>
      <c r="BK14">
        <v>196.19515000000001</v>
      </c>
      <c r="BL14">
        <v>201.835210959851</v>
      </c>
      <c r="BM14">
        <v>207.54621382126399</v>
      </c>
    </row>
    <row r="15" spans="1:68" x14ac:dyDescent="0.25">
      <c r="A15" t="s">
        <v>7</v>
      </c>
      <c r="B15" t="s">
        <v>8</v>
      </c>
      <c r="C15" t="s">
        <v>40</v>
      </c>
      <c r="D15" t="s">
        <v>41</v>
      </c>
      <c r="E15" t="s">
        <v>39</v>
      </c>
      <c r="F15" t="s">
        <v>36</v>
      </c>
      <c r="G15" t="s">
        <v>17</v>
      </c>
      <c r="AP15">
        <v>2.3949378244774699</v>
      </c>
      <c r="AQ15">
        <v>1.57604482117611</v>
      </c>
      <c r="AR15">
        <v>2.2065279792124999</v>
      </c>
      <c r="AS15">
        <v>1.7866866350814801</v>
      </c>
      <c r="AT15">
        <v>2.72079256951905</v>
      </c>
      <c r="AU15">
        <v>1.67593424864109</v>
      </c>
      <c r="AV15">
        <v>2.9031813811643601</v>
      </c>
      <c r="AW15">
        <v>1.01397808423578</v>
      </c>
      <c r="AX15">
        <v>0.397961144069019</v>
      </c>
      <c r="AY15">
        <v>0.51707230992827902</v>
      </c>
      <c r="AZ15">
        <v>1.55975232948076</v>
      </c>
      <c r="BA15">
        <v>1.2299395276837699</v>
      </c>
      <c r="BB15">
        <v>1.4705360941710399</v>
      </c>
      <c r="BC15">
        <v>1.8536291203178601</v>
      </c>
      <c r="BD15">
        <v>1.6949761201062901</v>
      </c>
      <c r="BE15">
        <v>0.49288173673098501</v>
      </c>
      <c r="BF15">
        <v>2.70643333632747</v>
      </c>
      <c r="BG15">
        <v>0.34370799133336499</v>
      </c>
      <c r="BH15">
        <v>0.59008645302405904</v>
      </c>
      <c r="BI15">
        <v>0.74660443596401005</v>
      </c>
      <c r="BJ15">
        <v>0.64395272727461195</v>
      </c>
      <c r="BK15">
        <v>1.0586594088066299</v>
      </c>
      <c r="BL15">
        <v>2.8747198694007401</v>
      </c>
      <c r="BM15">
        <v>2.82953744009997</v>
      </c>
    </row>
    <row r="16" spans="1:68" x14ac:dyDescent="0.25">
      <c r="A16" t="s">
        <v>7</v>
      </c>
      <c r="B16" t="s">
        <v>8</v>
      </c>
      <c r="C16" t="s">
        <v>42</v>
      </c>
      <c r="D16" t="s">
        <v>43</v>
      </c>
      <c r="E16" t="s">
        <v>39</v>
      </c>
      <c r="F16" t="s">
        <v>36</v>
      </c>
      <c r="G16" t="s">
        <v>11</v>
      </c>
      <c r="AO16">
        <v>143.47652640000001</v>
      </c>
      <c r="AP16">
        <v>146.9127</v>
      </c>
      <c r="AQ16">
        <v>149.22810999999999</v>
      </c>
      <c r="AR16">
        <v>152.52087</v>
      </c>
      <c r="AS16">
        <v>155.24593999999999</v>
      </c>
      <c r="AT16">
        <v>159.46986000000001</v>
      </c>
      <c r="AU16">
        <v>162.14247</v>
      </c>
      <c r="AV16">
        <v>166.84976</v>
      </c>
      <c r="AW16">
        <v>168.54158000000001</v>
      </c>
      <c r="AX16">
        <v>169.21231</v>
      </c>
      <c r="AY16">
        <v>170.08725999999999</v>
      </c>
      <c r="AZ16">
        <v>172.74019999999999</v>
      </c>
      <c r="BA16">
        <v>174.8648</v>
      </c>
      <c r="BB16">
        <v>177.43625</v>
      </c>
      <c r="BC16">
        <v>180.72525999999999</v>
      </c>
      <c r="BD16">
        <v>183.78851</v>
      </c>
      <c r="BE16">
        <v>184.69436999999999</v>
      </c>
      <c r="BF16">
        <v>189.69300000000001</v>
      </c>
      <c r="BG16">
        <v>190.34499</v>
      </c>
      <c r="BH16">
        <v>191.46818999999999</v>
      </c>
      <c r="BI16">
        <v>192.89769999999999</v>
      </c>
      <c r="BJ16">
        <v>194.13987</v>
      </c>
      <c r="BK16">
        <v>196.19515000000001</v>
      </c>
      <c r="BL16">
        <v>201.835210959851</v>
      </c>
      <c r="BM16">
        <v>207.54621382126399</v>
      </c>
    </row>
    <row r="17" spans="1:65" x14ac:dyDescent="0.25">
      <c r="A17" t="s">
        <v>7</v>
      </c>
      <c r="B17" t="s">
        <v>8</v>
      </c>
      <c r="C17" t="s">
        <v>44</v>
      </c>
      <c r="D17" t="s">
        <v>45</v>
      </c>
      <c r="E17" t="s">
        <v>39</v>
      </c>
      <c r="F17" t="s">
        <v>36</v>
      </c>
      <c r="G17" t="s">
        <v>17</v>
      </c>
      <c r="AP17">
        <v>2.3949378244774699</v>
      </c>
      <c r="AQ17">
        <v>1.57604482117611</v>
      </c>
      <c r="AR17">
        <v>2.2065279792124999</v>
      </c>
      <c r="AS17">
        <v>1.7866866350814801</v>
      </c>
      <c r="AT17">
        <v>2.72079256951905</v>
      </c>
      <c r="AU17">
        <v>1.67593424864109</v>
      </c>
      <c r="AV17">
        <v>2.9031813811643601</v>
      </c>
      <c r="AW17">
        <v>1.01397808423578</v>
      </c>
      <c r="AX17">
        <v>0.397961144069019</v>
      </c>
      <c r="AY17">
        <v>0.51707230992827902</v>
      </c>
      <c r="AZ17">
        <v>1.55975232948076</v>
      </c>
      <c r="BA17">
        <v>1.2299395276837699</v>
      </c>
      <c r="BB17">
        <v>1.4705360941710399</v>
      </c>
      <c r="BC17">
        <v>1.8536291203178601</v>
      </c>
      <c r="BD17">
        <v>1.6949761201062901</v>
      </c>
      <c r="BE17">
        <v>0.49288173673098501</v>
      </c>
      <c r="BF17">
        <v>2.70643333632747</v>
      </c>
      <c r="BG17">
        <v>0.34370799133336499</v>
      </c>
      <c r="BH17">
        <v>0.59008645302405904</v>
      </c>
      <c r="BI17">
        <v>0.74660443596401005</v>
      </c>
      <c r="BJ17">
        <v>0.64395272727461195</v>
      </c>
      <c r="BK17">
        <v>1.0586594088066299</v>
      </c>
      <c r="BL17">
        <v>2.8747198694007401</v>
      </c>
      <c r="BM17">
        <v>2.82953744009997</v>
      </c>
    </row>
    <row r="18" spans="1:65" x14ac:dyDescent="0.25">
      <c r="A18" t="s">
        <v>7</v>
      </c>
      <c r="B18" t="s">
        <v>8</v>
      </c>
      <c r="C18" t="s">
        <v>49</v>
      </c>
      <c r="D18" t="s">
        <v>9</v>
      </c>
      <c r="F18" t="s">
        <v>10</v>
      </c>
      <c r="G18" t="s">
        <v>11</v>
      </c>
      <c r="AR18">
        <v>464030000</v>
      </c>
      <c r="AU18">
        <v>593590000</v>
      </c>
      <c r="AW18">
        <v>808580000</v>
      </c>
      <c r="AX18">
        <v>918200000</v>
      </c>
      <c r="BA18">
        <v>1364510000</v>
      </c>
      <c r="BB18">
        <v>1726780000</v>
      </c>
      <c r="BC18">
        <v>2072000000</v>
      </c>
      <c r="BD18">
        <v>1894140000</v>
      </c>
      <c r="BE18">
        <v>1965010000</v>
      </c>
      <c r="BF18">
        <v>1934920000</v>
      </c>
      <c r="BG18">
        <v>2150610000</v>
      </c>
      <c r="BH18">
        <v>2366150000</v>
      </c>
      <c r="BI18">
        <v>2417210000</v>
      </c>
      <c r="BJ18">
        <v>2622030000</v>
      </c>
      <c r="BK18">
        <v>2860634730</v>
      </c>
      <c r="BL18">
        <v>3078042969.48</v>
      </c>
      <c r="BM18">
        <v>3321208364.0689201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7" sqref="C7"/>
    </sheetView>
  </sheetViews>
  <sheetFormatPr defaultRowHeight="15" x14ac:dyDescent="0.25"/>
  <cols>
    <col min="2" max="2" width="15.140625" bestFit="1" customWidth="1"/>
    <col min="3" max="3" width="13.5703125" bestFit="1" customWidth="1"/>
    <col min="4" max="4" width="11.28515625" bestFit="1" customWidth="1"/>
  </cols>
  <sheetData>
    <row r="1" spans="1:12" x14ac:dyDescent="0.25">
      <c r="B1" t="s">
        <v>0</v>
      </c>
      <c r="C1" t="s">
        <v>2</v>
      </c>
      <c r="D1" t="s">
        <v>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</row>
    <row r="2" spans="1:12" x14ac:dyDescent="0.25">
      <c r="A2" t="s">
        <v>82</v>
      </c>
      <c r="B2" t="s">
        <v>7</v>
      </c>
      <c r="C2" t="s">
        <v>9</v>
      </c>
      <c r="D2" t="s">
        <v>11</v>
      </c>
      <c r="G2">
        <v>1</v>
      </c>
      <c r="I2">
        <v>1</v>
      </c>
    </row>
    <row r="3" spans="1:12" x14ac:dyDescent="0.25">
      <c r="A3" t="s">
        <v>83</v>
      </c>
      <c r="B3" t="s">
        <v>7</v>
      </c>
      <c r="C3" t="s">
        <v>22</v>
      </c>
      <c r="D3" t="s">
        <v>11</v>
      </c>
      <c r="E3">
        <v>2</v>
      </c>
      <c r="I3">
        <v>2</v>
      </c>
      <c r="L3">
        <v>2</v>
      </c>
    </row>
    <row r="4" spans="1:12" x14ac:dyDescent="0.25">
      <c r="A4" t="s">
        <v>84</v>
      </c>
      <c r="B4" t="s">
        <v>7</v>
      </c>
      <c r="C4" t="s">
        <v>35</v>
      </c>
      <c r="D4" t="s">
        <v>11</v>
      </c>
      <c r="F4">
        <v>3</v>
      </c>
      <c r="K4">
        <v>3</v>
      </c>
      <c r="L4">
        <v>3</v>
      </c>
    </row>
    <row r="5" spans="1:12" x14ac:dyDescent="0.25">
      <c r="A5" t="s">
        <v>85</v>
      </c>
      <c r="B5" t="s">
        <v>7</v>
      </c>
      <c r="C5" t="s">
        <v>12</v>
      </c>
      <c r="D5" t="s">
        <v>11</v>
      </c>
      <c r="J5">
        <v>4</v>
      </c>
      <c r="K5">
        <v>4</v>
      </c>
      <c r="L5">
        <v>4</v>
      </c>
    </row>
    <row r="6" spans="1:12" x14ac:dyDescent="0.25">
      <c r="A6" t="s">
        <v>86</v>
      </c>
      <c r="B6" t="s">
        <v>7</v>
      </c>
      <c r="C6" t="s">
        <v>24</v>
      </c>
      <c r="D6" t="s">
        <v>11</v>
      </c>
      <c r="F6">
        <v>5</v>
      </c>
      <c r="J6">
        <v>5</v>
      </c>
      <c r="K6">
        <v>5</v>
      </c>
      <c r="L6">
        <v>5</v>
      </c>
    </row>
    <row r="7" spans="1:12" x14ac:dyDescent="0.25">
      <c r="A7" t="s">
        <v>87</v>
      </c>
      <c r="E7">
        <v>2</v>
      </c>
      <c r="F7">
        <v>3</v>
      </c>
      <c r="G7">
        <v>1</v>
      </c>
      <c r="I7">
        <v>1</v>
      </c>
      <c r="J7">
        <v>4</v>
      </c>
      <c r="K7">
        <v>3</v>
      </c>
      <c r="L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"/>
  <sheetViews>
    <sheetView workbookViewId="0">
      <selection activeCell="A10" sqref="A10:C10"/>
    </sheetView>
  </sheetViews>
  <sheetFormatPr defaultRowHeight="15" x14ac:dyDescent="0.25"/>
  <cols>
    <col min="2" max="2" width="16.28515625" bestFit="1" customWidth="1"/>
  </cols>
  <sheetData>
    <row r="1" spans="1:62" x14ac:dyDescent="0.25">
      <c r="A1" t="s">
        <v>0</v>
      </c>
      <c r="B1" t="s">
        <v>2</v>
      </c>
      <c r="C1" t="s">
        <v>6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  <c r="BJ1">
        <v>2018</v>
      </c>
    </row>
    <row r="2" spans="1:62" x14ac:dyDescent="0.25">
      <c r="A2" t="s">
        <v>7</v>
      </c>
      <c r="B2" t="s">
        <v>12</v>
      </c>
      <c r="C2" t="s">
        <v>11</v>
      </c>
      <c r="AM2">
        <v>22.745999999999999</v>
      </c>
      <c r="AN2">
        <v>23.991</v>
      </c>
      <c r="AO2">
        <v>25.373999999999999</v>
      </c>
      <c r="AP2">
        <v>26.329000000000001</v>
      </c>
      <c r="AQ2">
        <v>28.177</v>
      </c>
      <c r="AR2">
        <v>29.687000000000001</v>
      </c>
      <c r="AS2">
        <v>29.276</v>
      </c>
      <c r="AT2">
        <v>30.504999999999999</v>
      </c>
      <c r="AU2">
        <v>31.297999999999998</v>
      </c>
      <c r="AV2">
        <v>33.625</v>
      </c>
      <c r="AW2">
        <v>35.67</v>
      </c>
      <c r="AX2">
        <v>37.241</v>
      </c>
      <c r="AY2">
        <v>39.244</v>
      </c>
      <c r="AZ2">
        <v>39.414000000000001</v>
      </c>
      <c r="BA2">
        <v>38.091999999999999</v>
      </c>
      <c r="BB2">
        <v>40.911999999999999</v>
      </c>
      <c r="BC2">
        <v>41.972000000000001</v>
      </c>
      <c r="BD2">
        <v>42.976999999999997</v>
      </c>
      <c r="BE2">
        <v>43.548000000000002</v>
      </c>
      <c r="BF2">
        <v>44.174999999999997</v>
      </c>
      <c r="BG2">
        <v>45.094000000000001</v>
      </c>
      <c r="BH2">
        <v>47.523897959999999</v>
      </c>
      <c r="BI2">
        <v>49.801243100000001</v>
      </c>
      <c r="BJ2">
        <v>51.711805529999999</v>
      </c>
    </row>
    <row r="3" spans="1:62" x14ac:dyDescent="0.25">
      <c r="A3" t="s">
        <v>7</v>
      </c>
      <c r="B3" t="s">
        <v>18</v>
      </c>
      <c r="C3" t="s">
        <v>11</v>
      </c>
      <c r="AM3">
        <v>23.800937579999999</v>
      </c>
      <c r="AN3">
        <v>24.62669258</v>
      </c>
      <c r="AO3">
        <v>25.25299317</v>
      </c>
      <c r="AP3">
        <v>26.14699469</v>
      </c>
      <c r="AQ3">
        <v>28.177</v>
      </c>
      <c r="AR3">
        <v>29.687000000000001</v>
      </c>
      <c r="AS3">
        <v>29.276</v>
      </c>
      <c r="AT3">
        <v>30.504999999999999</v>
      </c>
      <c r="AU3">
        <v>31.297999999999998</v>
      </c>
      <c r="AV3">
        <v>33.625</v>
      </c>
      <c r="AW3">
        <v>35.67</v>
      </c>
      <c r="AX3">
        <v>37.241</v>
      </c>
      <c r="AY3">
        <v>39.244</v>
      </c>
      <c r="AZ3">
        <v>39.414000000000001</v>
      </c>
      <c r="BA3">
        <v>38.091999999999999</v>
      </c>
      <c r="BB3">
        <v>40.911999999999999</v>
      </c>
      <c r="BC3">
        <v>41.972000000000001</v>
      </c>
      <c r="BD3">
        <v>42.976999999999997</v>
      </c>
      <c r="BE3">
        <v>43.548000000000002</v>
      </c>
      <c r="BF3">
        <v>44.174999999999997</v>
      </c>
      <c r="BG3">
        <v>45.094000000000001</v>
      </c>
      <c r="BH3">
        <v>47.523897959999999</v>
      </c>
      <c r="BI3">
        <v>49.801243100000001</v>
      </c>
      <c r="BJ3">
        <v>51.711805529999999</v>
      </c>
    </row>
    <row r="4" spans="1:62" x14ac:dyDescent="0.25">
      <c r="A4" t="s">
        <v>7</v>
      </c>
      <c r="B4" t="s">
        <v>15</v>
      </c>
      <c r="C4" t="s">
        <v>17</v>
      </c>
      <c r="AM4">
        <v>10.74871465</v>
      </c>
      <c r="AN4">
        <v>11.109927669999999</v>
      </c>
      <c r="AO4">
        <v>11.228973890000001</v>
      </c>
      <c r="AP4">
        <v>11.228197359999999</v>
      </c>
      <c r="AQ4">
        <v>11.53726466</v>
      </c>
      <c r="AR4">
        <v>11.49669664</v>
      </c>
      <c r="AS4">
        <v>11.014793750000001</v>
      </c>
      <c r="AT4">
        <v>11.09010597</v>
      </c>
      <c r="AU4">
        <v>11.073567860000001</v>
      </c>
      <c r="AV4">
        <v>11.256699619999999</v>
      </c>
      <c r="AW4">
        <v>11.45174184</v>
      </c>
      <c r="AX4">
        <v>11.40046899</v>
      </c>
      <c r="AY4">
        <v>11.38454308</v>
      </c>
      <c r="AZ4">
        <v>11.13182288</v>
      </c>
      <c r="BA4">
        <v>10.921466479999999</v>
      </c>
      <c r="BB4">
        <v>11.20566638</v>
      </c>
      <c r="BC4">
        <v>11.07130987</v>
      </c>
      <c r="BD4">
        <v>11.09083871</v>
      </c>
      <c r="BE4">
        <v>11.11735152</v>
      </c>
      <c r="BF4">
        <v>11.02156909</v>
      </c>
      <c r="BG4">
        <v>10.989128819999999</v>
      </c>
      <c r="BH4">
        <v>11.26845687</v>
      </c>
      <c r="BI4">
        <v>11.454961020000001</v>
      </c>
      <c r="BJ4">
        <v>11.49763561</v>
      </c>
    </row>
    <row r="5" spans="1:62" x14ac:dyDescent="0.25">
      <c r="A5" t="s">
        <v>7</v>
      </c>
      <c r="B5" t="s">
        <v>24</v>
      </c>
      <c r="C5" t="s">
        <v>11</v>
      </c>
      <c r="N5">
        <v>1.98630576</v>
      </c>
      <c r="O5">
        <v>1.927243016</v>
      </c>
      <c r="P5">
        <v>2.0223737210000001</v>
      </c>
      <c r="Q5">
        <v>2.3830533229999999</v>
      </c>
      <c r="R5">
        <v>3.2167017769999999</v>
      </c>
      <c r="S5">
        <v>3.8191184210000002</v>
      </c>
      <c r="T5">
        <v>4.6817146230000004</v>
      </c>
      <c r="U5">
        <v>5.1991556189999999</v>
      </c>
      <c r="V5">
        <v>5.6054746150000003</v>
      </c>
      <c r="W5">
        <v>5.6288195730000004</v>
      </c>
      <c r="X5">
        <v>6.7287172740000001</v>
      </c>
      <c r="Y5">
        <v>4.5782964589999997</v>
      </c>
      <c r="Z5">
        <v>3.9145992999999999</v>
      </c>
      <c r="AA5">
        <v>3.6568709620000002</v>
      </c>
      <c r="AB5">
        <v>3.9340923399999999</v>
      </c>
      <c r="AC5">
        <v>4.9778454170000002</v>
      </c>
      <c r="AD5">
        <v>5.126436075</v>
      </c>
      <c r="AE5">
        <v>5.8375234989999996</v>
      </c>
      <c r="AF5">
        <v>7.4584806649999997</v>
      </c>
      <c r="AG5">
        <v>9.2221922500000009</v>
      </c>
      <c r="AH5">
        <v>10.263610829999999</v>
      </c>
      <c r="AI5">
        <v>9.4905425430000001</v>
      </c>
      <c r="AJ5">
        <v>10.390490679999999</v>
      </c>
      <c r="AK5">
        <v>10.82178878</v>
      </c>
      <c r="AL5">
        <v>11.75827177</v>
      </c>
      <c r="AM5">
        <v>12.551299999999999</v>
      </c>
      <c r="AN5">
        <v>11.7471</v>
      </c>
      <c r="AO5">
        <v>12.8086</v>
      </c>
      <c r="AP5">
        <v>12.363200000000001</v>
      </c>
      <c r="AQ5">
        <v>12.9214</v>
      </c>
      <c r="AR5">
        <v>13.3124</v>
      </c>
      <c r="AS5">
        <v>13.389200000000001</v>
      </c>
      <c r="AT5">
        <v>13.0046</v>
      </c>
      <c r="AU5">
        <v>13.775499999999999</v>
      </c>
      <c r="AV5">
        <v>15.5686</v>
      </c>
      <c r="AW5">
        <v>17.950800000000001</v>
      </c>
      <c r="AX5">
        <v>20.279399999999999</v>
      </c>
      <c r="AY5">
        <v>21.810300000000002</v>
      </c>
      <c r="AZ5">
        <v>23.168700000000001</v>
      </c>
      <c r="BA5">
        <v>21.4297</v>
      </c>
      <c r="BB5">
        <v>22.3383</v>
      </c>
      <c r="BC5">
        <v>22.138300000000001</v>
      </c>
      <c r="BD5">
        <v>22.8536</v>
      </c>
      <c r="BE5">
        <v>22.451599999999999</v>
      </c>
      <c r="BF5">
        <v>23.598299999999998</v>
      </c>
      <c r="BG5">
        <v>23.855</v>
      </c>
      <c r="BH5">
        <v>25.22504799</v>
      </c>
      <c r="BI5">
        <v>25.834056329999999</v>
      </c>
      <c r="BJ5">
        <v>26.48393785</v>
      </c>
    </row>
    <row r="6" spans="1:62" x14ac:dyDescent="0.25">
      <c r="A6" t="s">
        <v>7</v>
      </c>
      <c r="B6" t="s">
        <v>27</v>
      </c>
      <c r="C6" t="s">
        <v>11</v>
      </c>
      <c r="N6">
        <v>1.98630576</v>
      </c>
      <c r="O6">
        <v>1.927243016</v>
      </c>
      <c r="P6">
        <v>2.0223737210000001</v>
      </c>
      <c r="Q6">
        <v>2.3830533229999999</v>
      </c>
      <c r="R6">
        <v>3.2167017769999999</v>
      </c>
      <c r="S6">
        <v>3.8191184210000002</v>
      </c>
      <c r="T6">
        <v>4.6817146230000004</v>
      </c>
      <c r="U6">
        <v>5.1991556189999999</v>
      </c>
      <c r="V6">
        <v>5.6054746150000003</v>
      </c>
      <c r="W6">
        <v>5.6288195730000004</v>
      </c>
      <c r="X6">
        <v>6.7287172740000001</v>
      </c>
      <c r="Y6">
        <v>4.5782964589999997</v>
      </c>
      <c r="Z6">
        <v>3.9145992999999999</v>
      </c>
      <c r="AA6">
        <v>3.6568709620000002</v>
      </c>
      <c r="AB6">
        <v>3.9340923399999999</v>
      </c>
      <c r="AC6">
        <v>4.9778454170000002</v>
      </c>
      <c r="AD6">
        <v>5.126436075</v>
      </c>
      <c r="AE6">
        <v>5.8375234989999996</v>
      </c>
      <c r="AF6">
        <v>7.4584806649999997</v>
      </c>
      <c r="AG6">
        <v>9.2221922500000009</v>
      </c>
      <c r="AH6">
        <v>10.263610829999999</v>
      </c>
      <c r="AI6">
        <v>9.4905425430000001</v>
      </c>
      <c r="AJ6">
        <v>10.390490679999999</v>
      </c>
      <c r="AK6">
        <v>10.82178878</v>
      </c>
      <c r="AL6">
        <v>11.75827177</v>
      </c>
      <c r="AM6">
        <v>12.551299999999999</v>
      </c>
      <c r="AN6">
        <v>11.7471</v>
      </c>
      <c r="AO6">
        <v>12.8086</v>
      </c>
      <c r="AP6">
        <v>12.363200000000001</v>
      </c>
      <c r="AQ6">
        <v>12.9214</v>
      </c>
      <c r="AR6">
        <v>13.3124</v>
      </c>
      <c r="AS6">
        <v>13.389200000000001</v>
      </c>
      <c r="AT6">
        <v>13.0046</v>
      </c>
      <c r="AU6">
        <v>13.775499999999999</v>
      </c>
      <c r="AV6">
        <v>15.5686</v>
      </c>
      <c r="AW6">
        <v>17.950800000000001</v>
      </c>
      <c r="AX6">
        <v>20.279399999999999</v>
      </c>
      <c r="AY6">
        <v>21.810300000000002</v>
      </c>
      <c r="AZ6">
        <v>23.168700000000001</v>
      </c>
      <c r="BA6">
        <v>21.4297</v>
      </c>
      <c r="BB6">
        <v>22.3383</v>
      </c>
      <c r="BC6">
        <v>22.138300000000001</v>
      </c>
      <c r="BD6">
        <v>22.8536</v>
      </c>
      <c r="BE6">
        <v>22.451599999999999</v>
      </c>
      <c r="BF6">
        <v>23.598299999999998</v>
      </c>
      <c r="BG6">
        <v>23.855</v>
      </c>
      <c r="BH6">
        <v>25.22504799</v>
      </c>
      <c r="BI6">
        <v>25.834056329999999</v>
      </c>
      <c r="BJ6">
        <v>26.48393785</v>
      </c>
    </row>
    <row r="7" spans="1:62" x14ac:dyDescent="0.25">
      <c r="A7" t="s">
        <v>7</v>
      </c>
      <c r="B7" t="s">
        <v>48</v>
      </c>
      <c r="C7" t="s">
        <v>11</v>
      </c>
      <c r="N7">
        <v>1.98630576</v>
      </c>
      <c r="O7">
        <v>1.927243016</v>
      </c>
      <c r="P7">
        <v>2.0223737210000001</v>
      </c>
      <c r="Q7">
        <v>2.3830533229999999</v>
      </c>
      <c r="R7">
        <v>3.2167017769999999</v>
      </c>
      <c r="S7">
        <v>3.8191184210000002</v>
      </c>
      <c r="T7">
        <v>4.6817146230000004</v>
      </c>
      <c r="U7">
        <v>5.1991556189999999</v>
      </c>
      <c r="V7">
        <v>5.6054746150000003</v>
      </c>
      <c r="W7">
        <v>5.6288195730000004</v>
      </c>
      <c r="X7">
        <v>6.7287172740000001</v>
      </c>
      <c r="Y7">
        <v>4.5782964589999997</v>
      </c>
      <c r="Z7">
        <v>3.9145992999999999</v>
      </c>
      <c r="AA7">
        <v>3.6568709620000002</v>
      </c>
      <c r="AB7">
        <v>3.9340923399999999</v>
      </c>
      <c r="AC7">
        <v>4.9778454170000002</v>
      </c>
      <c r="AD7">
        <v>5.126436075</v>
      </c>
      <c r="AE7">
        <v>5.8375234989999996</v>
      </c>
      <c r="AF7">
        <v>7.4584806649999997</v>
      </c>
      <c r="AG7">
        <v>9.2221922500000009</v>
      </c>
      <c r="AH7">
        <v>10.263610829999999</v>
      </c>
      <c r="AI7">
        <v>9.4905425430000001</v>
      </c>
      <c r="AJ7">
        <v>10.390490679999999</v>
      </c>
      <c r="AK7">
        <v>10.82178878</v>
      </c>
      <c r="AL7">
        <v>11.75827177</v>
      </c>
      <c r="AM7">
        <v>12.551299999999999</v>
      </c>
      <c r="AN7">
        <v>11.7471</v>
      </c>
      <c r="AO7">
        <v>12.8086</v>
      </c>
      <c r="AP7">
        <v>12.363200000000001</v>
      </c>
      <c r="AQ7">
        <v>12.9214</v>
      </c>
      <c r="AR7">
        <v>13.3124</v>
      </c>
      <c r="AS7">
        <v>13.389200000000001</v>
      </c>
      <c r="AT7">
        <v>13.0046</v>
      </c>
      <c r="AU7">
        <v>13.775499999999999</v>
      </c>
      <c r="AV7">
        <v>15.5686</v>
      </c>
      <c r="AW7">
        <v>17.950800000000001</v>
      </c>
      <c r="AX7">
        <v>20.279399999999999</v>
      </c>
      <c r="AY7">
        <v>21.810300000000002</v>
      </c>
      <c r="AZ7">
        <v>23.168700000000001</v>
      </c>
      <c r="BA7">
        <v>21.4297</v>
      </c>
      <c r="BB7">
        <v>22.3383</v>
      </c>
      <c r="BC7">
        <v>22.138300000000001</v>
      </c>
      <c r="BD7">
        <v>22.8536</v>
      </c>
      <c r="BE7">
        <v>22.451599999999999</v>
      </c>
      <c r="BF7">
        <v>23.598299999999998</v>
      </c>
      <c r="BG7">
        <v>23.855</v>
      </c>
      <c r="BH7">
        <v>25.22504799</v>
      </c>
      <c r="BI7">
        <v>25.834056329999999</v>
      </c>
      <c r="BJ7">
        <v>26.48393785</v>
      </c>
    </row>
    <row r="8" spans="1:62" x14ac:dyDescent="0.25">
      <c r="A8" t="s">
        <v>7</v>
      </c>
      <c r="B8" t="s">
        <v>31</v>
      </c>
      <c r="C8" t="s">
        <v>11</v>
      </c>
      <c r="N8">
        <v>1.56769453</v>
      </c>
      <c r="O8">
        <v>1.528411497</v>
      </c>
      <c r="P8">
        <v>1.65276277</v>
      </c>
      <c r="Q8">
        <v>2.0110946190000001</v>
      </c>
      <c r="R8">
        <v>2.8263013020000001</v>
      </c>
      <c r="S8">
        <v>3.3808697840000002</v>
      </c>
      <c r="T8">
        <v>4.3752510620000002</v>
      </c>
      <c r="U8">
        <v>5.1301263800000001</v>
      </c>
      <c r="V8">
        <v>5.6444710950000001</v>
      </c>
      <c r="W8">
        <v>5.6532882539999996</v>
      </c>
      <c r="X8">
        <v>6.6859397500000002</v>
      </c>
      <c r="Y8">
        <v>4.4724388680000002</v>
      </c>
      <c r="Z8">
        <v>3.531847312</v>
      </c>
      <c r="AA8">
        <v>3.2465735489999998</v>
      </c>
      <c r="AB8">
        <v>3.492375827</v>
      </c>
      <c r="AC8">
        <v>4.4709250479999998</v>
      </c>
      <c r="AD8">
        <v>4.7216857110000001</v>
      </c>
      <c r="AE8">
        <v>5.4711812970000002</v>
      </c>
      <c r="AF8">
        <v>6.9280395170000002</v>
      </c>
      <c r="AG8">
        <v>8.5757761099999996</v>
      </c>
      <c r="AH8">
        <v>9.7590148079999999</v>
      </c>
      <c r="AI8">
        <v>9.0672102159999994</v>
      </c>
      <c r="AJ8">
        <v>10.077400989999999</v>
      </c>
      <c r="AK8">
        <v>10.786653189999999</v>
      </c>
      <c r="AL8">
        <v>11.96090193</v>
      </c>
      <c r="AM8">
        <v>13.133417209999999</v>
      </c>
      <c r="AN8">
        <v>12.0583644</v>
      </c>
      <c r="AO8">
        <v>12.74751668</v>
      </c>
      <c r="AP8">
        <v>12.277736519999999</v>
      </c>
      <c r="AQ8">
        <v>12.9214</v>
      </c>
      <c r="AR8">
        <v>13.3124</v>
      </c>
      <c r="AS8">
        <v>13.389200000000001</v>
      </c>
      <c r="AT8">
        <v>13.0046</v>
      </c>
      <c r="AU8">
        <v>13.775499999999999</v>
      </c>
      <c r="AV8">
        <v>15.5686</v>
      </c>
      <c r="AW8">
        <v>17.950800000000001</v>
      </c>
      <c r="AX8">
        <v>20.279399999999999</v>
      </c>
      <c r="AY8">
        <v>21.810300000000002</v>
      </c>
      <c r="AZ8">
        <v>23.168700000000001</v>
      </c>
      <c r="BA8">
        <v>21.4297</v>
      </c>
      <c r="BB8">
        <v>22.3383</v>
      </c>
      <c r="BC8">
        <v>22.138300000000001</v>
      </c>
      <c r="BD8">
        <v>22.8536</v>
      </c>
      <c r="BE8">
        <v>22.451599999999999</v>
      </c>
      <c r="BF8">
        <v>23.598299999999998</v>
      </c>
      <c r="BG8">
        <v>23.855</v>
      </c>
      <c r="BH8">
        <v>25.22504799</v>
      </c>
      <c r="BI8">
        <v>25.834056329999999</v>
      </c>
      <c r="BJ8">
        <v>26.48393785</v>
      </c>
    </row>
    <row r="9" spans="1:62" x14ac:dyDescent="0.25">
      <c r="A9" t="s">
        <v>7</v>
      </c>
      <c r="B9" t="s">
        <v>29</v>
      </c>
      <c r="C9" t="s">
        <v>17</v>
      </c>
      <c r="N9">
        <v>5.8390621899999999</v>
      </c>
      <c r="O9">
        <v>5.2066648530000004</v>
      </c>
      <c r="P9">
        <v>4.9222896499999997</v>
      </c>
      <c r="Q9">
        <v>5.1046811769999998</v>
      </c>
      <c r="R9">
        <v>5.910880015</v>
      </c>
      <c r="S9">
        <v>6.3182135769999999</v>
      </c>
      <c r="T9">
        <v>6.8144628850000002</v>
      </c>
      <c r="U9">
        <v>6.9959248049999996</v>
      </c>
      <c r="V9">
        <v>7.0481194760000001</v>
      </c>
      <c r="W9">
        <v>6.5863851889999996</v>
      </c>
      <c r="X9">
        <v>7.2797692740000004</v>
      </c>
      <c r="Y9">
        <v>4.7243484699999998</v>
      </c>
      <c r="Z9">
        <v>3.732943744</v>
      </c>
      <c r="AA9">
        <v>3.2916139270000002</v>
      </c>
      <c r="AB9">
        <v>3.2776169190000002</v>
      </c>
      <c r="AC9">
        <v>3.8993583589999998</v>
      </c>
      <c r="AD9">
        <v>3.8365680289999999</v>
      </c>
      <c r="AE9">
        <v>4.1995136769999997</v>
      </c>
      <c r="AF9">
        <v>5.0148585099999998</v>
      </c>
      <c r="AG9">
        <v>5.718482388</v>
      </c>
      <c r="AH9">
        <v>6.0018493839999998</v>
      </c>
      <c r="AI9">
        <v>5.2974930440000003</v>
      </c>
      <c r="AJ9">
        <v>5.5232498779999997</v>
      </c>
      <c r="AK9">
        <v>5.5853474480000003</v>
      </c>
      <c r="AL9">
        <v>5.7583748440000004</v>
      </c>
      <c r="AM9">
        <v>5.9311677759999997</v>
      </c>
      <c r="AN9">
        <v>5.4399329449999998</v>
      </c>
      <c r="AO9">
        <v>5.6682996340000003</v>
      </c>
      <c r="AP9">
        <v>5.2723783529999997</v>
      </c>
      <c r="AQ9">
        <v>5.2907552840000003</v>
      </c>
      <c r="AR9">
        <v>5.1554089120000004</v>
      </c>
      <c r="AS9">
        <v>5.0375487229999996</v>
      </c>
      <c r="AT9">
        <v>4.7278279679999997</v>
      </c>
      <c r="AU9">
        <v>4.8739195510000002</v>
      </c>
      <c r="AV9">
        <v>5.2119272470000002</v>
      </c>
      <c r="AW9">
        <v>5.7630481470000001</v>
      </c>
      <c r="AX9">
        <v>6.2080682789999999</v>
      </c>
      <c r="AY9">
        <v>6.3270894919999998</v>
      </c>
      <c r="AZ9">
        <v>6.543610513</v>
      </c>
      <c r="BA9">
        <v>6.1441706969999998</v>
      </c>
      <c r="BB9">
        <v>6.1183891580000003</v>
      </c>
      <c r="BC9">
        <v>5.8396068650000004</v>
      </c>
      <c r="BD9">
        <v>5.897703226</v>
      </c>
      <c r="BE9">
        <v>5.7316599950000002</v>
      </c>
      <c r="BF9">
        <v>5.8877259520000003</v>
      </c>
      <c r="BG9">
        <v>5.8133159169999997</v>
      </c>
      <c r="BH9">
        <v>5.9811458579999996</v>
      </c>
      <c r="BI9">
        <v>5.9421831599999999</v>
      </c>
      <c r="BJ9">
        <v>5.8884555230000002</v>
      </c>
    </row>
    <row r="10" spans="1:62" x14ac:dyDescent="0.25">
      <c r="A10" t="s">
        <v>7</v>
      </c>
      <c r="B10" t="s">
        <v>37</v>
      </c>
      <c r="C10" t="s">
        <v>11</v>
      </c>
      <c r="D10">
        <v>52.680294779999997</v>
      </c>
      <c r="E10">
        <v>53.545334130000001</v>
      </c>
      <c r="F10">
        <v>55.630249360000001</v>
      </c>
      <c r="G10">
        <v>58.14828567</v>
      </c>
      <c r="H10">
        <v>59.667266699999999</v>
      </c>
      <c r="I10">
        <v>62.225297310000002</v>
      </c>
      <c r="J10">
        <v>63.838901409999998</v>
      </c>
      <c r="K10">
        <v>65.646863710000005</v>
      </c>
      <c r="L10">
        <v>69.126065999999994</v>
      </c>
      <c r="M10">
        <v>72.810752710000003</v>
      </c>
      <c r="N10">
        <v>76.001675370000001</v>
      </c>
      <c r="O10">
        <v>79.740390759999997</v>
      </c>
      <c r="P10">
        <v>84.460517670000002</v>
      </c>
      <c r="Q10">
        <v>91.34402351</v>
      </c>
      <c r="R10">
        <v>93.905698659999999</v>
      </c>
      <c r="S10">
        <v>94.709279629999997</v>
      </c>
      <c r="T10">
        <v>99.524380230000006</v>
      </c>
      <c r="U10">
        <v>102.14312</v>
      </c>
      <c r="V10">
        <v>104.6929298</v>
      </c>
      <c r="W10">
        <v>110.06520260000001</v>
      </c>
      <c r="X10">
        <v>112.6599099</v>
      </c>
      <c r="Y10">
        <v>113.1307559</v>
      </c>
      <c r="Z10">
        <v>115.88946230000001</v>
      </c>
      <c r="AA10">
        <v>115.7153995</v>
      </c>
      <c r="AB10">
        <v>116.1424167</v>
      </c>
      <c r="AC10">
        <v>119.2880684</v>
      </c>
      <c r="AD10">
        <v>122.5313955</v>
      </c>
      <c r="AE10">
        <v>124.6577157</v>
      </c>
      <c r="AF10">
        <v>128.79389699999999</v>
      </c>
      <c r="AG10">
        <v>133.05405099999999</v>
      </c>
      <c r="AH10">
        <v>137.2778897</v>
      </c>
      <c r="AI10">
        <v>141.42408889999999</v>
      </c>
      <c r="AJ10">
        <v>144.12268739999999</v>
      </c>
      <c r="AK10">
        <v>143.47652640000001</v>
      </c>
      <c r="AL10">
        <v>146.9127</v>
      </c>
      <c r="AM10">
        <v>149.22810999999999</v>
      </c>
      <c r="AN10">
        <v>152.52087</v>
      </c>
      <c r="AO10">
        <v>155.24593999999999</v>
      </c>
      <c r="AP10">
        <v>159.46986000000001</v>
      </c>
      <c r="AQ10">
        <v>162.14247</v>
      </c>
      <c r="AR10">
        <v>166.84976</v>
      </c>
      <c r="AS10">
        <v>168.54158000000001</v>
      </c>
      <c r="AT10">
        <v>169.21231</v>
      </c>
      <c r="AU10">
        <v>170.08725999999999</v>
      </c>
      <c r="AV10">
        <v>172.74019999999999</v>
      </c>
      <c r="AW10">
        <v>174.8648</v>
      </c>
      <c r="AX10">
        <v>177.43625</v>
      </c>
      <c r="AY10">
        <v>180.72525999999999</v>
      </c>
      <c r="AZ10">
        <v>183.78851</v>
      </c>
      <c r="BA10">
        <v>184.69436999999999</v>
      </c>
      <c r="BB10">
        <v>189.69300000000001</v>
      </c>
      <c r="BC10">
        <v>190.34499</v>
      </c>
      <c r="BD10">
        <v>191.46818999999999</v>
      </c>
      <c r="BE10">
        <v>192.89769999999999</v>
      </c>
      <c r="BF10">
        <v>194.13987</v>
      </c>
      <c r="BG10">
        <v>196.19515000000001</v>
      </c>
      <c r="BH10">
        <v>197.60775509999999</v>
      </c>
      <c r="BI10">
        <v>200.3347421</v>
      </c>
      <c r="BJ10">
        <v>203.2596293</v>
      </c>
    </row>
    <row r="11" spans="1:62" x14ac:dyDescent="0.25">
      <c r="A11" t="s">
        <v>7</v>
      </c>
      <c r="B11" t="s">
        <v>42</v>
      </c>
      <c r="C11" t="s">
        <v>11</v>
      </c>
      <c r="D11">
        <v>52.680294779999997</v>
      </c>
      <c r="E11">
        <v>53.545334130000001</v>
      </c>
      <c r="F11">
        <v>55.630249360000001</v>
      </c>
      <c r="G11">
        <v>58.14828567</v>
      </c>
      <c r="H11">
        <v>59.667266699999999</v>
      </c>
      <c r="I11">
        <v>62.225297310000002</v>
      </c>
      <c r="J11">
        <v>63.838901409999998</v>
      </c>
      <c r="K11">
        <v>65.646863710000005</v>
      </c>
      <c r="L11">
        <v>69.126065999999994</v>
      </c>
      <c r="M11">
        <v>72.810752710000003</v>
      </c>
      <c r="N11">
        <v>76.001675370000001</v>
      </c>
      <c r="O11">
        <v>79.740390759999997</v>
      </c>
      <c r="P11">
        <v>84.460517670000002</v>
      </c>
      <c r="Q11">
        <v>91.34402351</v>
      </c>
      <c r="R11">
        <v>93.905698659999999</v>
      </c>
      <c r="S11">
        <v>94.709279629999997</v>
      </c>
      <c r="T11">
        <v>99.524380230000006</v>
      </c>
      <c r="U11">
        <v>102.14312</v>
      </c>
      <c r="V11">
        <v>104.6929298</v>
      </c>
      <c r="W11">
        <v>110.06520260000001</v>
      </c>
      <c r="X11">
        <v>112.6599099</v>
      </c>
      <c r="Y11">
        <v>113.1307559</v>
      </c>
      <c r="Z11">
        <v>115.88946230000001</v>
      </c>
      <c r="AA11">
        <v>115.7153995</v>
      </c>
      <c r="AB11">
        <v>116.1424167</v>
      </c>
      <c r="AC11">
        <v>119.2880684</v>
      </c>
      <c r="AD11">
        <v>122.5313955</v>
      </c>
      <c r="AE11">
        <v>124.6577157</v>
      </c>
      <c r="AF11">
        <v>128.79389699999999</v>
      </c>
      <c r="AG11">
        <v>133.05405099999999</v>
      </c>
      <c r="AH11">
        <v>137.2778897</v>
      </c>
      <c r="AI11">
        <v>141.42408889999999</v>
      </c>
      <c r="AJ11">
        <v>144.12268739999999</v>
      </c>
      <c r="AK11">
        <v>143.47652640000001</v>
      </c>
      <c r="AL11">
        <v>146.9127</v>
      </c>
      <c r="AM11">
        <v>149.22810999999999</v>
      </c>
      <c r="AN11">
        <v>152.52087</v>
      </c>
      <c r="AO11">
        <v>155.24593999999999</v>
      </c>
      <c r="AP11">
        <v>159.46986000000001</v>
      </c>
      <c r="AQ11">
        <v>162.14247</v>
      </c>
      <c r="AR11">
        <v>166.84976</v>
      </c>
      <c r="AS11">
        <v>168.54158000000001</v>
      </c>
      <c r="AT11">
        <v>169.21231</v>
      </c>
      <c r="AU11">
        <v>170.08725999999999</v>
      </c>
      <c r="AV11">
        <v>172.74019999999999</v>
      </c>
      <c r="AW11">
        <v>174.8648</v>
      </c>
      <c r="AX11">
        <v>177.43625</v>
      </c>
      <c r="AY11">
        <v>180.72525999999999</v>
      </c>
      <c r="AZ11">
        <v>183.78851</v>
      </c>
      <c r="BA11">
        <v>184.69436999999999</v>
      </c>
      <c r="BB11">
        <v>189.69300000000001</v>
      </c>
      <c r="BC11">
        <v>190.34499</v>
      </c>
      <c r="BD11">
        <v>191.46818999999999</v>
      </c>
      <c r="BE11">
        <v>192.89769999999999</v>
      </c>
      <c r="BF11">
        <v>194.13987</v>
      </c>
      <c r="BG11">
        <v>196.19515000000001</v>
      </c>
      <c r="BH11">
        <v>197.60775509999999</v>
      </c>
      <c r="BI11">
        <v>200.3347421</v>
      </c>
      <c r="BJ11">
        <v>203.2596293</v>
      </c>
    </row>
    <row r="12" spans="1:62" x14ac:dyDescent="0.25">
      <c r="A12" t="s">
        <v>7</v>
      </c>
      <c r="B12" t="s">
        <v>46</v>
      </c>
      <c r="C12" t="s">
        <v>11</v>
      </c>
      <c r="D12">
        <v>52.680294779999997</v>
      </c>
      <c r="E12">
        <v>53.545334130000001</v>
      </c>
      <c r="F12">
        <v>55.630249360000001</v>
      </c>
      <c r="G12">
        <v>58.14828567</v>
      </c>
      <c r="H12">
        <v>59.667266699999999</v>
      </c>
      <c r="I12">
        <v>62.225297310000002</v>
      </c>
      <c r="J12">
        <v>63.838901409999998</v>
      </c>
      <c r="K12">
        <v>65.646863710000005</v>
      </c>
      <c r="L12">
        <v>69.126065999999994</v>
      </c>
      <c r="M12">
        <v>72.810752710000003</v>
      </c>
      <c r="N12">
        <v>76.001675370000001</v>
      </c>
      <c r="O12">
        <v>79.740390759999997</v>
      </c>
      <c r="P12">
        <v>84.460517670000002</v>
      </c>
      <c r="Q12">
        <v>91.34402351</v>
      </c>
      <c r="R12">
        <v>93.905698659999999</v>
      </c>
      <c r="S12">
        <v>94.709279629999997</v>
      </c>
      <c r="T12">
        <v>99.524380230000006</v>
      </c>
      <c r="U12">
        <v>102.14312</v>
      </c>
      <c r="V12">
        <v>104.6929298</v>
      </c>
      <c r="W12">
        <v>110.06520260000001</v>
      </c>
      <c r="X12">
        <v>112.6599099</v>
      </c>
      <c r="Y12">
        <v>113.1307559</v>
      </c>
      <c r="Z12">
        <v>115.88946230000001</v>
      </c>
      <c r="AA12">
        <v>115.7153995</v>
      </c>
      <c r="AB12">
        <v>116.1424167</v>
      </c>
      <c r="AC12">
        <v>119.2880684</v>
      </c>
      <c r="AD12">
        <v>122.5313955</v>
      </c>
      <c r="AE12">
        <v>124.6577157</v>
      </c>
      <c r="AF12">
        <v>128.79389699999999</v>
      </c>
      <c r="AG12">
        <v>133.05405099999999</v>
      </c>
      <c r="AH12">
        <v>137.2778897</v>
      </c>
      <c r="AI12">
        <v>141.42408889999999</v>
      </c>
      <c r="AJ12">
        <v>144.12268739999999</v>
      </c>
      <c r="AK12">
        <v>143.47652640000001</v>
      </c>
      <c r="AL12">
        <v>146.9127</v>
      </c>
      <c r="AM12">
        <v>149.22810999999999</v>
      </c>
      <c r="AN12">
        <v>152.52087</v>
      </c>
      <c r="AO12">
        <v>155.24593999999999</v>
      </c>
      <c r="AP12">
        <v>159.46986000000001</v>
      </c>
      <c r="AQ12">
        <v>162.14247</v>
      </c>
      <c r="AR12">
        <v>166.84976</v>
      </c>
      <c r="AS12">
        <v>168.54158000000001</v>
      </c>
      <c r="AT12">
        <v>169.21231</v>
      </c>
      <c r="AU12">
        <v>170.08725999999999</v>
      </c>
      <c r="AV12">
        <v>172.74019999999999</v>
      </c>
      <c r="AW12">
        <v>174.8648</v>
      </c>
      <c r="AX12">
        <v>177.43625</v>
      </c>
      <c r="AY12">
        <v>180.72525999999999</v>
      </c>
      <c r="AZ12">
        <v>183.78851</v>
      </c>
      <c r="BA12">
        <v>184.69436999999999</v>
      </c>
      <c r="BB12">
        <v>189.69300000000001</v>
      </c>
      <c r="BC12">
        <v>190.34499</v>
      </c>
      <c r="BD12">
        <v>191.46818999999999</v>
      </c>
      <c r="BE12">
        <v>192.89769999999999</v>
      </c>
      <c r="BF12">
        <v>194.13987</v>
      </c>
      <c r="BG12">
        <v>196.19515000000001</v>
      </c>
      <c r="BH12">
        <v>197.60775509999999</v>
      </c>
      <c r="BI12">
        <v>200.3347421</v>
      </c>
      <c r="BJ12">
        <v>203.2596293</v>
      </c>
    </row>
    <row r="13" spans="1:62" x14ac:dyDescent="0.25">
      <c r="A13" t="s">
        <v>7</v>
      </c>
      <c r="B13" t="s">
        <v>47</v>
      </c>
      <c r="C13" t="s">
        <v>17</v>
      </c>
      <c r="D13">
        <v>27.77134358</v>
      </c>
      <c r="E13">
        <v>28.22736428</v>
      </c>
      <c r="F13">
        <v>29.326464000000001</v>
      </c>
      <c r="G13">
        <v>30.653891120000001</v>
      </c>
      <c r="H13">
        <v>31.454648670000001</v>
      </c>
      <c r="I13">
        <v>32.803159479999998</v>
      </c>
      <c r="J13">
        <v>33.653799249999999</v>
      </c>
      <c r="K13">
        <v>34.606898360000002</v>
      </c>
      <c r="L13">
        <v>36.441021020000001</v>
      </c>
      <c r="M13">
        <v>38.383468399999998</v>
      </c>
      <c r="N13">
        <v>40.065619380000001</v>
      </c>
      <c r="O13">
        <v>42.036548930000002</v>
      </c>
      <c r="P13">
        <v>44.52484682</v>
      </c>
      <c r="Q13">
        <v>48.153607940000001</v>
      </c>
      <c r="R13">
        <v>49.504040029999999</v>
      </c>
      <c r="S13">
        <v>49.927661870000001</v>
      </c>
      <c r="T13">
        <v>52.466026810000002</v>
      </c>
      <c r="U13">
        <v>53.846541539999997</v>
      </c>
      <c r="V13">
        <v>55.190718560000001</v>
      </c>
      <c r="W13">
        <v>58.02280665</v>
      </c>
      <c r="X13">
        <v>59.39065222</v>
      </c>
      <c r="Y13">
        <v>59.638866929999999</v>
      </c>
      <c r="Z13">
        <v>61.093167520000002</v>
      </c>
      <c r="AA13">
        <v>61.001407299999997</v>
      </c>
      <c r="AB13">
        <v>61.226516920000002</v>
      </c>
      <c r="AC13">
        <v>62.884802479999998</v>
      </c>
      <c r="AD13">
        <v>64.594579379999999</v>
      </c>
      <c r="AE13">
        <v>65.715506480000002</v>
      </c>
      <c r="AF13">
        <v>67.895967150000004</v>
      </c>
      <c r="AG13">
        <v>70.141782219999996</v>
      </c>
      <c r="AH13">
        <v>72.368453070000001</v>
      </c>
      <c r="AI13">
        <v>74.554194910000007</v>
      </c>
      <c r="AJ13">
        <v>75.976808509999998</v>
      </c>
      <c r="AK13">
        <v>75.636173420000006</v>
      </c>
      <c r="AL13">
        <v>77.447612739999997</v>
      </c>
      <c r="AM13">
        <v>78.668221810000006</v>
      </c>
      <c r="AN13">
        <v>80.404058140000004</v>
      </c>
      <c r="AO13">
        <v>81.840626700000001</v>
      </c>
      <c r="AP13">
        <v>84.067340389999998</v>
      </c>
      <c r="AQ13">
        <v>85.476253740000004</v>
      </c>
      <c r="AR13">
        <v>87.957784419999996</v>
      </c>
      <c r="AS13">
        <v>88.84965708</v>
      </c>
      <c r="AT13">
        <v>89.203244190000007</v>
      </c>
      <c r="AU13">
        <v>89.664489459999999</v>
      </c>
      <c r="AV13">
        <v>91.063033430000004</v>
      </c>
      <c r="AW13">
        <v>92.183053670000007</v>
      </c>
      <c r="AX13">
        <v>93.538638750000004</v>
      </c>
      <c r="AY13">
        <v>95.272498189999993</v>
      </c>
      <c r="AZ13">
        <v>96.887344290000001</v>
      </c>
      <c r="BA13">
        <v>97.364884309999994</v>
      </c>
      <c r="BB13">
        <v>100</v>
      </c>
      <c r="BC13">
        <v>100.34370800000001</v>
      </c>
      <c r="BD13">
        <v>100.93582259999999</v>
      </c>
      <c r="BE13">
        <v>101.68941390000001</v>
      </c>
      <c r="BF13">
        <v>102.3442457</v>
      </c>
      <c r="BG13">
        <v>103.4277227</v>
      </c>
      <c r="BH13">
        <v>104.1724023</v>
      </c>
      <c r="BI13">
        <v>105.6099814</v>
      </c>
      <c r="BJ13">
        <v>107.1518872</v>
      </c>
    </row>
    <row r="14" spans="1:62" x14ac:dyDescent="0.25">
      <c r="A14" t="s">
        <v>7</v>
      </c>
      <c r="B14" t="s">
        <v>44</v>
      </c>
      <c r="C14" t="s">
        <v>17</v>
      </c>
      <c r="E14">
        <v>1.642054871</v>
      </c>
      <c r="F14">
        <v>3.893738382</v>
      </c>
      <c r="G14">
        <v>4.5263797070000003</v>
      </c>
      <c r="H14">
        <v>2.6122541849999998</v>
      </c>
      <c r="I14">
        <v>4.2871590179999997</v>
      </c>
      <c r="J14">
        <v>2.5931641499999998</v>
      </c>
      <c r="K14">
        <v>2.8320698900000001</v>
      </c>
      <c r="L14">
        <v>5.2998758629999996</v>
      </c>
      <c r="M14">
        <v>5.3303868300000001</v>
      </c>
      <c r="N14">
        <v>4.3824882189999999</v>
      </c>
      <c r="O14">
        <v>4.9192539020000003</v>
      </c>
      <c r="P14">
        <v>5.919367673</v>
      </c>
      <c r="Q14">
        <v>8.1499688080000006</v>
      </c>
      <c r="R14">
        <v>2.8044255659999999</v>
      </c>
      <c r="S14">
        <v>0.85573184530000002</v>
      </c>
      <c r="T14">
        <v>5.0840853389999996</v>
      </c>
      <c r="U14">
        <v>2.631254572</v>
      </c>
      <c r="V14">
        <v>2.496310786</v>
      </c>
      <c r="W14">
        <v>5.1314571820000001</v>
      </c>
      <c r="X14">
        <v>2.3574274399999999</v>
      </c>
      <c r="Y14">
        <v>0.41793566459999998</v>
      </c>
      <c r="Z14">
        <v>2.438511434</v>
      </c>
      <c r="AA14">
        <v>-0.15019720140000001</v>
      </c>
      <c r="AB14">
        <v>0.36902365650000002</v>
      </c>
      <c r="AC14">
        <v>2.7084434000000002</v>
      </c>
      <c r="AD14">
        <v>2.7189032009999998</v>
      </c>
      <c r="AE14">
        <v>1.735326881</v>
      </c>
      <c r="AF14">
        <v>3.318030679</v>
      </c>
      <c r="AG14">
        <v>3.3077297030000001</v>
      </c>
      <c r="AH14">
        <v>3.1745284790000001</v>
      </c>
      <c r="AI14">
        <v>3.0202964649999999</v>
      </c>
      <c r="AJ14">
        <v>1.9081603739999999</v>
      </c>
      <c r="AK14">
        <v>-0.44834087810000001</v>
      </c>
      <c r="AL14">
        <v>2.3949378139999999</v>
      </c>
      <c r="AM14">
        <v>1.5760448010000001</v>
      </c>
      <c r="AN14">
        <v>2.2065279790000001</v>
      </c>
      <c r="AO14">
        <v>1.7866866349999999</v>
      </c>
      <c r="AP14">
        <v>2.72079257</v>
      </c>
      <c r="AQ14">
        <v>1.675934249</v>
      </c>
      <c r="AR14">
        <v>2.903181381</v>
      </c>
      <c r="AS14">
        <v>1.0139780839999999</v>
      </c>
      <c r="AT14">
        <v>0.3979611441</v>
      </c>
      <c r="AU14">
        <v>0.51707230989999997</v>
      </c>
      <c r="AV14">
        <v>1.5597523289999999</v>
      </c>
      <c r="AW14">
        <v>1.2299395280000001</v>
      </c>
      <c r="AX14">
        <v>1.4705360940000001</v>
      </c>
      <c r="AY14">
        <v>1.8536291199999999</v>
      </c>
      <c r="AZ14">
        <v>1.69497612</v>
      </c>
      <c r="BA14">
        <v>0.49288173670000002</v>
      </c>
      <c r="BB14">
        <v>2.7064333359999999</v>
      </c>
      <c r="BC14">
        <v>0.34370799130000002</v>
      </c>
      <c r="BD14">
        <v>0.59008645299999996</v>
      </c>
      <c r="BE14">
        <v>0.74660443600000004</v>
      </c>
      <c r="BF14">
        <v>0.64395272729999997</v>
      </c>
      <c r="BG14">
        <v>1.0586594090000001</v>
      </c>
      <c r="BH14">
        <v>0.72</v>
      </c>
      <c r="BI14">
        <v>1.38</v>
      </c>
      <c r="BJ14">
        <v>1.46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sqref="A1:C1048576"/>
    </sheetView>
  </sheetViews>
  <sheetFormatPr defaultRowHeight="15" x14ac:dyDescent="0.25"/>
  <cols>
    <col min="1" max="1" width="15.140625" bestFit="1" customWidth="1"/>
    <col min="2" max="2" width="13.5703125" bestFit="1" customWidth="1"/>
    <col min="3" max="3" width="11.28515625" bestFit="1" customWidth="1"/>
    <col min="4" max="21" width="11" bestFit="1" customWidth="1"/>
    <col min="22" max="25" width="12" bestFit="1" customWidth="1"/>
  </cols>
  <sheetData>
    <row r="1" spans="1:25" x14ac:dyDescent="0.25">
      <c r="A1" t="s">
        <v>0</v>
      </c>
      <c r="B1" t="s">
        <v>2</v>
      </c>
      <c r="C1" t="s">
        <v>6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</row>
    <row r="2" spans="1:25" x14ac:dyDescent="0.25">
      <c r="A2" t="s">
        <v>7</v>
      </c>
      <c r="B2" t="s">
        <v>9</v>
      </c>
      <c r="C2" t="s">
        <v>11</v>
      </c>
      <c r="D2">
        <v>464030000</v>
      </c>
      <c r="E2">
        <v>585240000</v>
      </c>
      <c r="F2">
        <v>596330000</v>
      </c>
      <c r="G2">
        <v>593590000</v>
      </c>
      <c r="H2">
        <v>714520000</v>
      </c>
      <c r="I2">
        <v>808580000</v>
      </c>
      <c r="J2">
        <v>918200000</v>
      </c>
      <c r="K2">
        <v>999350000</v>
      </c>
      <c r="L2">
        <v>1187470000</v>
      </c>
      <c r="M2">
        <v>1364510000</v>
      </c>
      <c r="N2">
        <v>1726780000</v>
      </c>
      <c r="O2">
        <v>2072000000</v>
      </c>
      <c r="P2">
        <v>1894140000</v>
      </c>
      <c r="Q2">
        <v>1965010000</v>
      </c>
      <c r="R2">
        <v>1934920000</v>
      </c>
      <c r="S2">
        <v>2150610000</v>
      </c>
      <c r="T2">
        <v>2366150000</v>
      </c>
      <c r="U2">
        <v>2417210000</v>
      </c>
      <c r="V2">
        <v>2622030000</v>
      </c>
      <c r="W2">
        <v>2860634730</v>
      </c>
      <c r="X2">
        <v>3078042969.48</v>
      </c>
      <c r="Y2">
        <v>3321208364.0689201</v>
      </c>
    </row>
    <row r="3" spans="1:25" x14ac:dyDescent="0.25">
      <c r="A3" t="s">
        <v>7</v>
      </c>
      <c r="B3" t="s">
        <v>22</v>
      </c>
      <c r="C3" t="s">
        <v>11</v>
      </c>
      <c r="D3">
        <v>112080000</v>
      </c>
      <c r="E3">
        <v>142460000</v>
      </c>
      <c r="F3">
        <v>134810000</v>
      </c>
      <c r="G3">
        <v>131910000</v>
      </c>
      <c r="H3">
        <v>124010000</v>
      </c>
      <c r="I3">
        <v>143550000</v>
      </c>
      <c r="J3">
        <v>197750000</v>
      </c>
      <c r="K3">
        <v>274570000</v>
      </c>
      <c r="L3">
        <v>369490000</v>
      </c>
      <c r="M3">
        <v>547260000</v>
      </c>
      <c r="N3">
        <v>907080000</v>
      </c>
      <c r="O3">
        <v>991150000</v>
      </c>
      <c r="P3">
        <v>704230000</v>
      </c>
      <c r="Q3">
        <v>440250000</v>
      </c>
      <c r="R3">
        <v>391750000</v>
      </c>
      <c r="S3">
        <v>452620000</v>
      </c>
      <c r="T3">
        <v>516460000</v>
      </c>
      <c r="U3">
        <v>613730000</v>
      </c>
      <c r="V3">
        <v>643610000</v>
      </c>
      <c r="W3">
        <v>653296330.5</v>
      </c>
      <c r="X3">
        <v>684360571.015275</v>
      </c>
      <c r="Y3">
        <v>731632777.45815504</v>
      </c>
    </row>
    <row r="4" spans="1:25" x14ac:dyDescent="0.25">
      <c r="A4" t="s">
        <v>7</v>
      </c>
      <c r="B4" t="s">
        <v>35</v>
      </c>
      <c r="C4" t="s">
        <v>11</v>
      </c>
      <c r="D4">
        <v>1679073545.5532501</v>
      </c>
      <c r="E4">
        <v>2346586448.6473799</v>
      </c>
      <c r="F4">
        <v>2710199014.6626</v>
      </c>
      <c r="G4">
        <v>2930234569.4706402</v>
      </c>
      <c r="H4">
        <v>3266236032.3175101</v>
      </c>
      <c r="I4">
        <v>3595817273.7032599</v>
      </c>
      <c r="J4">
        <v>4182567894.1266599</v>
      </c>
      <c r="K4">
        <v>4735779371.2768297</v>
      </c>
      <c r="L4">
        <v>5208174729.4486704</v>
      </c>
      <c r="M4">
        <v>5922829320.5809898</v>
      </c>
      <c r="N4">
        <v>6965028197.7277203</v>
      </c>
      <c r="O4">
        <v>8049553038.2529898</v>
      </c>
      <c r="P4">
        <v>8245825544.1585999</v>
      </c>
      <c r="Q4">
        <v>7568335704.35252</v>
      </c>
      <c r="R4">
        <v>7430478629.3940001</v>
      </c>
      <c r="S4">
        <v>7972850000</v>
      </c>
      <c r="T4">
        <v>8802238680.7728691</v>
      </c>
      <c r="U4">
        <v>9449991383.5401802</v>
      </c>
      <c r="V4">
        <v>10080304889.378599</v>
      </c>
      <c r="W4">
        <v>10653325991.603201</v>
      </c>
      <c r="X4">
        <v>10981498429.1772</v>
      </c>
      <c r="Y4">
        <v>11529360743.5277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sqref="A1:C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</row>
    <row r="2" spans="1:32" x14ac:dyDescent="0.25">
      <c r="A2" t="s">
        <v>7</v>
      </c>
      <c r="B2" t="s">
        <v>8</v>
      </c>
      <c r="C2" t="s">
        <v>9</v>
      </c>
      <c r="D2" t="s">
        <v>9</v>
      </c>
      <c r="F2" t="s">
        <v>10</v>
      </c>
      <c r="G2" t="s">
        <v>11</v>
      </c>
      <c r="L2">
        <v>714520000</v>
      </c>
      <c r="O2">
        <v>999350000</v>
      </c>
      <c r="P2">
        <v>1187470000</v>
      </c>
      <c r="Q2">
        <v>1364510000</v>
      </c>
      <c r="R2">
        <v>1726780000</v>
      </c>
      <c r="S2">
        <v>2072000000</v>
      </c>
      <c r="T2">
        <v>1894140000</v>
      </c>
      <c r="U2">
        <v>1965010000</v>
      </c>
      <c r="V2">
        <v>1934920000</v>
      </c>
      <c r="W2">
        <v>2150610000</v>
      </c>
      <c r="X2">
        <v>2366150000</v>
      </c>
      <c r="Y2">
        <v>2417210000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"/>
  <sheetViews>
    <sheetView topLeftCell="AP1" workbookViewId="0">
      <selection activeCell="AM2" sqref="AM2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1.28515625" bestFit="1" customWidth="1"/>
    <col min="4" max="38" width="5" bestFit="1" customWidth="1"/>
  </cols>
  <sheetData>
    <row r="1" spans="1:69" x14ac:dyDescent="0.25">
      <c r="A1" t="s">
        <v>0</v>
      </c>
      <c r="B1" t="s">
        <v>2</v>
      </c>
      <c r="C1" t="s">
        <v>6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  <c r="BJ1">
        <v>2018</v>
      </c>
      <c r="BK1">
        <v>2019</v>
      </c>
      <c r="BL1">
        <v>2020</v>
      </c>
      <c r="BM1">
        <v>2021</v>
      </c>
      <c r="BN1">
        <v>2022</v>
      </c>
      <c r="BO1">
        <v>2023</v>
      </c>
      <c r="BP1">
        <v>2024</v>
      </c>
      <c r="BQ1">
        <v>2025</v>
      </c>
    </row>
    <row r="2" spans="1:69" x14ac:dyDescent="0.25">
      <c r="A2" t="s">
        <v>7</v>
      </c>
      <c r="B2" t="s">
        <v>12</v>
      </c>
      <c r="C2" t="s">
        <v>11</v>
      </c>
      <c r="AM2">
        <v>22.745999999999999</v>
      </c>
      <c r="AN2">
        <v>23.991</v>
      </c>
      <c r="AO2">
        <v>25.373999999999999</v>
      </c>
      <c r="AP2">
        <v>26.329000000000001</v>
      </c>
      <c r="AQ2">
        <v>28.177</v>
      </c>
      <c r="AR2">
        <v>29.687000000000001</v>
      </c>
      <c r="AS2">
        <v>29.276</v>
      </c>
      <c r="AT2">
        <v>30.504999999999999</v>
      </c>
      <c r="AU2">
        <v>31.297999999999998</v>
      </c>
      <c r="AV2">
        <v>33.625</v>
      </c>
      <c r="AW2">
        <v>35.67</v>
      </c>
      <c r="AX2">
        <v>37.241</v>
      </c>
      <c r="AY2">
        <v>39.244</v>
      </c>
      <c r="AZ2">
        <v>39.414000000000001</v>
      </c>
      <c r="BA2">
        <v>38.091999999999999</v>
      </c>
      <c r="BB2">
        <v>40.911999999999999</v>
      </c>
      <c r="BC2">
        <v>41.972000000000001</v>
      </c>
      <c r="BD2">
        <v>42.976999999999997</v>
      </c>
      <c r="BE2">
        <v>43.548000000000002</v>
      </c>
      <c r="BF2">
        <v>44.174999999999997</v>
      </c>
      <c r="BG2">
        <v>45.094000000000001</v>
      </c>
      <c r="BH2">
        <v>47.523897959999999</v>
      </c>
      <c r="BI2">
        <v>49.801243100000001</v>
      </c>
      <c r="BJ2">
        <v>51.711805529999999</v>
      </c>
      <c r="BK2">
        <v>54.065427079999999</v>
      </c>
      <c r="BL2">
        <v>56.278503252999997</v>
      </c>
      <c r="BM2">
        <v>58.491579426000001</v>
      </c>
      <c r="BN2">
        <v>60.704655598999999</v>
      </c>
      <c r="BO2">
        <v>62.917731772000003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sqref="A1:C1048576"/>
    </sheetView>
  </sheetViews>
  <sheetFormatPr defaultRowHeight="15" x14ac:dyDescent="0.25"/>
  <cols>
    <col min="4" max="13" width="7" bestFit="1" customWidth="1"/>
    <col min="14" max="14" width="6" bestFit="1" customWidth="1"/>
    <col min="15" max="24" width="7" bestFit="1" customWidth="1"/>
    <col min="25" max="25" width="12" bestFit="1" customWidth="1"/>
    <col min="26" max="26" width="11" bestFit="1" customWidth="1"/>
    <col min="27" max="30" width="12" bestFit="1" customWidth="1"/>
    <col min="31" max="31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62</v>
      </c>
    </row>
    <row r="2" spans="1:19" x14ac:dyDescent="0.25">
      <c r="A2" t="s">
        <v>7</v>
      </c>
      <c r="B2" t="s">
        <v>8</v>
      </c>
      <c r="C2" t="s">
        <v>9</v>
      </c>
      <c r="D2">
        <v>22.745999999999999</v>
      </c>
      <c r="E2">
        <v>23.991</v>
      </c>
      <c r="F2">
        <v>25.373999999999999</v>
      </c>
      <c r="G2">
        <v>26.329000000000001</v>
      </c>
      <c r="H2">
        <v>28.177</v>
      </c>
      <c r="I2">
        <v>29.687000000000001</v>
      </c>
      <c r="J2">
        <v>29.276</v>
      </c>
      <c r="K2">
        <v>30.504999999999999</v>
      </c>
      <c r="L2">
        <v>31.297999999999998</v>
      </c>
      <c r="M2">
        <v>33.625</v>
      </c>
      <c r="N2">
        <v>35.67</v>
      </c>
      <c r="O2">
        <v>37.241</v>
      </c>
      <c r="P2">
        <v>39.244</v>
      </c>
      <c r="Q2">
        <v>39.414000000000001</v>
      </c>
      <c r="R2">
        <v>38.091999999999999</v>
      </c>
      <c r="S2">
        <v>40.911999999999999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C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72</v>
      </c>
      <c r="J1" t="s">
        <v>73</v>
      </c>
      <c r="K1" t="s">
        <v>74</v>
      </c>
      <c r="L1" t="s">
        <v>75</v>
      </c>
      <c r="M1" t="s">
        <v>71</v>
      </c>
    </row>
    <row r="2" spans="1:13" x14ac:dyDescent="0.25">
      <c r="A2" t="s">
        <v>7</v>
      </c>
      <c r="B2" t="s">
        <v>8</v>
      </c>
      <c r="C2" t="s">
        <v>9</v>
      </c>
      <c r="D2">
        <v>22.745999999999999</v>
      </c>
      <c r="E2">
        <v>23.991</v>
      </c>
      <c r="F2">
        <v>25.373999999999999</v>
      </c>
      <c r="G2">
        <v>26.329000000000001</v>
      </c>
      <c r="H2">
        <v>28.177</v>
      </c>
      <c r="I2">
        <v>29.687000000000001</v>
      </c>
      <c r="J2">
        <v>29.276</v>
      </c>
      <c r="K2">
        <v>30.504999999999999</v>
      </c>
      <c r="L2">
        <v>31.297999999999998</v>
      </c>
      <c r="M2">
        <v>33.625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workbookViewId="0">
      <selection activeCell="Q1" sqref="A1:XFD1048576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5.28515625" bestFit="1" customWidth="1"/>
    <col min="4" max="4" width="15.5703125" bestFit="1" customWidth="1"/>
    <col min="5" max="5" width="11.28515625" bestFit="1" customWidth="1"/>
    <col min="6" max="26" width="5" bestFit="1" customWidth="1"/>
    <col min="27" max="30" width="12" bestFit="1" customWidth="1"/>
    <col min="31" max="36" width="7" bestFit="1" customWidth="1"/>
    <col min="37" max="37" width="6" bestFit="1" customWidth="1"/>
    <col min="38" max="47" width="7" bestFit="1" customWidth="1"/>
    <col min="48" max="49" width="12" bestFit="1" customWidth="1"/>
    <col min="50" max="52" width="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76</v>
      </c>
      <c r="E1" t="s">
        <v>6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 x14ac:dyDescent="0.25">
      <c r="A2" t="s">
        <v>7</v>
      </c>
      <c r="B2" t="s">
        <v>8</v>
      </c>
      <c r="C2" t="s">
        <v>18</v>
      </c>
      <c r="D2" t="s">
        <v>77</v>
      </c>
      <c r="E2" t="s">
        <v>11</v>
      </c>
      <c r="AE2">
        <v>28.177</v>
      </c>
      <c r="AH2">
        <v>30.504999999999999</v>
      </c>
      <c r="AI2">
        <v>31.297999999999998</v>
      </c>
      <c r="AJ2">
        <v>33.625</v>
      </c>
      <c r="AK2">
        <v>35.67</v>
      </c>
      <c r="AL2">
        <v>37.241</v>
      </c>
      <c r="AM2">
        <v>39.244</v>
      </c>
      <c r="AN2">
        <v>39.414000000000001</v>
      </c>
      <c r="AO2">
        <v>38.091999999999999</v>
      </c>
      <c r="AP2">
        <v>40.911999999999999</v>
      </c>
      <c r="AQ2">
        <v>41.972000000000001</v>
      </c>
      <c r="AR2">
        <v>42.976999999999997</v>
      </c>
      <c r="AS2">
        <v>43.548000000000002</v>
      </c>
      <c r="AT2">
        <v>44.174999999999997</v>
      </c>
      <c r="AU2">
        <v>45.094000000000001</v>
      </c>
    </row>
    <row r="3" spans="1:52" x14ac:dyDescent="0.25">
      <c r="A3" t="s">
        <v>7</v>
      </c>
      <c r="B3" t="s">
        <v>8</v>
      </c>
      <c r="C3" t="s">
        <v>37</v>
      </c>
      <c r="D3" t="s">
        <v>78</v>
      </c>
      <c r="E3" t="s">
        <v>11</v>
      </c>
      <c r="AA3">
        <v>149.22810999999999</v>
      </c>
      <c r="AB3">
        <v>152.52087</v>
      </c>
      <c r="AC3">
        <v>155.24593999999999</v>
      </c>
      <c r="AD3">
        <v>159.46986000000001</v>
      </c>
      <c r="AE3">
        <v>162.14247</v>
      </c>
      <c r="AF3">
        <v>166.84976</v>
      </c>
      <c r="AG3">
        <v>168.54158000000001</v>
      </c>
      <c r="AH3">
        <v>169.21231</v>
      </c>
      <c r="AI3">
        <v>170.08725999999999</v>
      </c>
      <c r="AJ3">
        <v>172.74019999999999</v>
      </c>
      <c r="AK3">
        <v>174.8648</v>
      </c>
      <c r="AL3">
        <v>177.43625</v>
      </c>
      <c r="AM3">
        <v>180.72525999999999</v>
      </c>
      <c r="AN3">
        <v>183.78851</v>
      </c>
      <c r="AO3">
        <v>184.69436999999999</v>
      </c>
      <c r="AP3">
        <v>189.69300000000001</v>
      </c>
      <c r="AQ3">
        <v>190.34499</v>
      </c>
      <c r="AR3">
        <v>191.46818999999999</v>
      </c>
      <c r="AS3">
        <v>192.89769999999999</v>
      </c>
      <c r="AT3">
        <v>194.13987</v>
      </c>
      <c r="AU3">
        <v>196.19515000000001</v>
      </c>
      <c r="AV3">
        <v>197.60775509999999</v>
      </c>
      <c r="AW3">
        <v>200.3347421</v>
      </c>
      <c r="AX3">
        <v>203.2596293</v>
      </c>
      <c r="AY3">
        <v>220</v>
      </c>
      <c r="AZ3">
        <v>250</v>
      </c>
    </row>
    <row r="4" spans="1:52" x14ac:dyDescent="0.25">
      <c r="A4" t="s">
        <v>7</v>
      </c>
      <c r="B4" t="s">
        <v>8</v>
      </c>
      <c r="C4" t="s">
        <v>80</v>
      </c>
      <c r="D4" t="s">
        <v>79</v>
      </c>
      <c r="E4" t="s">
        <v>11</v>
      </c>
      <c r="AA4">
        <f t="shared" ref="AA4:AC4" si="0">AB4/(AB3/AA3)</f>
        <v>25.932751952465011</v>
      </c>
      <c r="AB4">
        <f t="shared" si="0"/>
        <v>26.504965380075927</v>
      </c>
      <c r="AC4">
        <f t="shared" si="0"/>
        <v>26.978526054154717</v>
      </c>
      <c r="AD4">
        <f>AE4/(AE3/AD3)</f>
        <v>27.712555786401925</v>
      </c>
      <c r="AE4">
        <v>28.177</v>
      </c>
      <c r="AH4">
        <v>30.504999999999999</v>
      </c>
      <c r="AI4">
        <v>31.297999999999998</v>
      </c>
      <c r="AJ4">
        <v>33.625</v>
      </c>
      <c r="AK4">
        <v>35.67</v>
      </c>
      <c r="AL4">
        <v>37.241</v>
      </c>
      <c r="AM4">
        <v>39.244</v>
      </c>
      <c r="AN4">
        <v>39.414000000000001</v>
      </c>
      <c r="AO4">
        <v>38.091999999999999</v>
      </c>
      <c r="AP4">
        <v>40.911999999999999</v>
      </c>
      <c r="AQ4">
        <v>41.972000000000001</v>
      </c>
      <c r="AR4">
        <v>42.976999999999997</v>
      </c>
      <c r="AS4">
        <v>43.548000000000002</v>
      </c>
      <c r="AT4">
        <v>44.174999999999997</v>
      </c>
      <c r="AU4">
        <v>45.094000000000001</v>
      </c>
      <c r="AV4">
        <f>AV3/AU3*AU4</f>
        <v>45.418676804596849</v>
      </c>
      <c r="AW4">
        <f t="shared" ref="AW4:AX4" si="1">AW3/AV3*AV4</f>
        <v>46.045454539816099</v>
      </c>
      <c r="AX4">
        <f t="shared" si="1"/>
        <v>46.717718168131071</v>
      </c>
      <c r="AY4">
        <f t="shared" ref="AY4" si="2">AY3/AX3*AX4</f>
        <v>50.565368206094803</v>
      </c>
      <c r="AZ4">
        <f t="shared" ref="AZ4" si="3">AZ3/AY3*AY4</f>
        <v>57.460645688744101</v>
      </c>
    </row>
    <row r="8" spans="1:52" x14ac:dyDescent="0.25">
      <c r="AV8">
        <f>AV3/AU3</f>
        <v>1.0072000001019392</v>
      </c>
      <c r="AW8">
        <f t="shared" ref="AW8:AZ8" si="4">AW3/AV3</f>
        <v>1.0137999998968665</v>
      </c>
      <c r="AX8">
        <f t="shared" si="4"/>
        <v>1.0145999998269897</v>
      </c>
      <c r="AY8">
        <f t="shared" si="4"/>
        <v>1.0823595455607771</v>
      </c>
      <c r="AZ8">
        <f t="shared" si="4"/>
        <v>1.1363636363636365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topLeftCell="H1" workbookViewId="0">
      <selection activeCell="AF11" sqref="AF11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5.28515625" bestFit="1" customWidth="1"/>
    <col min="4" max="4" width="15.5703125" bestFit="1" customWidth="1"/>
    <col min="5" max="5" width="11.28515625" bestFit="1" customWidth="1"/>
    <col min="6" max="26" width="5" bestFit="1" customWidth="1"/>
    <col min="27" max="30" width="12" bestFit="1" customWidth="1"/>
    <col min="31" max="36" width="7" bestFit="1" customWidth="1"/>
    <col min="37" max="37" width="6" bestFit="1" customWidth="1"/>
    <col min="38" max="47" width="7" bestFit="1" customWidth="1"/>
    <col min="48" max="49" width="12" bestFit="1" customWidth="1"/>
    <col min="50" max="52" width="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76</v>
      </c>
      <c r="E1" t="s">
        <v>6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 x14ac:dyDescent="0.25">
      <c r="A2" t="s">
        <v>7</v>
      </c>
      <c r="B2" t="s">
        <v>8</v>
      </c>
      <c r="C2" t="s">
        <v>18</v>
      </c>
      <c r="D2" t="s">
        <v>77</v>
      </c>
      <c r="E2" t="s">
        <v>11</v>
      </c>
      <c r="AE2">
        <v>28.177</v>
      </c>
      <c r="AH2">
        <v>30.504999999999999</v>
      </c>
      <c r="AI2">
        <v>31.297999999999998</v>
      </c>
      <c r="AJ2">
        <v>33.625</v>
      </c>
      <c r="AK2">
        <v>35.67</v>
      </c>
      <c r="AL2">
        <v>37.241</v>
      </c>
      <c r="AM2">
        <v>39.244</v>
      </c>
      <c r="AN2">
        <v>39.414000000000001</v>
      </c>
      <c r="AO2">
        <v>38.091999999999999</v>
      </c>
      <c r="AP2">
        <v>40.911999999999999</v>
      </c>
      <c r="AQ2">
        <v>41.972000000000001</v>
      </c>
      <c r="AR2">
        <v>42.976999999999997</v>
      </c>
      <c r="AS2">
        <v>43.548000000000002</v>
      </c>
      <c r="AT2">
        <v>44.174999999999997</v>
      </c>
      <c r="AU2">
        <v>45.094000000000001</v>
      </c>
    </row>
    <row r="3" spans="1:52" x14ac:dyDescent="0.25">
      <c r="A3" t="s">
        <v>7</v>
      </c>
      <c r="B3" t="s">
        <v>8</v>
      </c>
      <c r="C3" t="s">
        <v>37</v>
      </c>
      <c r="D3" t="s">
        <v>78</v>
      </c>
      <c r="E3" t="s">
        <v>11</v>
      </c>
      <c r="AA3">
        <v>149.22810999999999</v>
      </c>
      <c r="AB3">
        <v>152.52087</v>
      </c>
      <c r="AC3">
        <v>155.24593999999999</v>
      </c>
      <c r="AD3">
        <v>159.46986000000001</v>
      </c>
      <c r="AE3">
        <v>162.14247</v>
      </c>
      <c r="AF3">
        <v>166.84976</v>
      </c>
      <c r="AG3">
        <v>168.54158000000001</v>
      </c>
      <c r="AH3">
        <v>169.21231</v>
      </c>
      <c r="AI3">
        <v>170.08725999999999</v>
      </c>
      <c r="AJ3">
        <v>172.74019999999999</v>
      </c>
      <c r="AK3">
        <v>174.8648</v>
      </c>
      <c r="AL3">
        <v>177.43625</v>
      </c>
      <c r="AM3">
        <v>180.72525999999999</v>
      </c>
      <c r="AN3">
        <v>183.78851</v>
      </c>
      <c r="AO3">
        <v>184.69436999999999</v>
      </c>
      <c r="AP3">
        <v>189.69300000000001</v>
      </c>
      <c r="AQ3">
        <v>190.34499</v>
      </c>
      <c r="AR3">
        <v>191.46818999999999</v>
      </c>
      <c r="AS3">
        <v>192.89769999999999</v>
      </c>
      <c r="AT3">
        <v>194.13987</v>
      </c>
      <c r="AU3">
        <v>196.19515000000001</v>
      </c>
      <c r="AV3">
        <v>197.60775509999999</v>
      </c>
      <c r="AW3">
        <v>100</v>
      </c>
      <c r="AX3">
        <v>50</v>
      </c>
      <c r="AY3">
        <v>220</v>
      </c>
      <c r="AZ3">
        <v>250</v>
      </c>
    </row>
    <row r="4" spans="1:52" x14ac:dyDescent="0.25">
      <c r="A4" t="s">
        <v>7</v>
      </c>
      <c r="B4" t="s">
        <v>8</v>
      </c>
      <c r="C4" t="s">
        <v>80</v>
      </c>
      <c r="D4" t="s">
        <v>81</v>
      </c>
      <c r="E4" t="s">
        <v>11</v>
      </c>
      <c r="AA4">
        <f t="shared" ref="AA4:AC4" si="0">AA3-AB3+AB4</f>
        <v>15.262639999999983</v>
      </c>
      <c r="AB4">
        <f t="shared" si="0"/>
        <v>18.555399999999999</v>
      </c>
      <c r="AC4">
        <f t="shared" si="0"/>
        <v>21.280469999999987</v>
      </c>
      <c r="AD4">
        <f>AD3-AE3+AE4</f>
        <v>25.504390000000008</v>
      </c>
      <c r="AE4">
        <v>28.177</v>
      </c>
      <c r="AH4">
        <v>30.504999999999999</v>
      </c>
      <c r="AI4">
        <v>31.297999999999998</v>
      </c>
      <c r="AJ4">
        <v>33.625</v>
      </c>
      <c r="AK4">
        <v>35.67</v>
      </c>
      <c r="AL4">
        <v>37.241</v>
      </c>
      <c r="AM4">
        <v>39.244</v>
      </c>
      <c r="AN4">
        <v>39.414000000000001</v>
      </c>
      <c r="AO4">
        <v>38.091999999999999</v>
      </c>
      <c r="AP4">
        <v>40.911999999999999</v>
      </c>
      <c r="AQ4">
        <v>41.972000000000001</v>
      </c>
      <c r="AR4">
        <v>42.976999999999997</v>
      </c>
      <c r="AS4">
        <v>43.548000000000002</v>
      </c>
      <c r="AT4">
        <v>44.174999999999997</v>
      </c>
      <c r="AU4">
        <v>45.094000000000001</v>
      </c>
      <c r="AV4">
        <f>AV3-AU3+AU2</f>
        <v>46.50660509999998</v>
      </c>
      <c r="AW4">
        <f>AW3-AV3+AV4</f>
        <v>-51.101150000000011</v>
      </c>
      <c r="AX4">
        <f t="shared" ref="AX4:AZ4" si="1">AX3-AW3+AW4</f>
        <v>-101.10115000000002</v>
      </c>
      <c r="AY4">
        <f t="shared" si="1"/>
        <v>68.898849999999982</v>
      </c>
      <c r="AZ4">
        <f t="shared" si="1"/>
        <v>98.898849999999982</v>
      </c>
    </row>
    <row r="8" spans="1:52" x14ac:dyDescent="0.25">
      <c r="AA8">
        <f t="shared" ref="AA8:AC8" si="2">AB3-AA3</f>
        <v>3.2927600000000155</v>
      </c>
      <c r="AB8">
        <f t="shared" si="2"/>
        <v>2.7250699999999881</v>
      </c>
      <c r="AC8">
        <f t="shared" si="2"/>
        <v>4.223920000000021</v>
      </c>
      <c r="AD8">
        <f>AE3-AD3</f>
        <v>2.6726099999999917</v>
      </c>
      <c r="AV8">
        <f>AV3-AU3</f>
        <v>1.4126050999999791</v>
      </c>
      <c r="AW8">
        <f t="shared" ref="AW8:AZ8" si="3">AW3-AV3</f>
        <v>-97.607755099999991</v>
      </c>
      <c r="AX8">
        <f t="shared" si="3"/>
        <v>-50</v>
      </c>
      <c r="AY8">
        <f t="shared" si="3"/>
        <v>170</v>
      </c>
      <c r="AZ8">
        <f t="shared" si="3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</vt:lpstr>
      <vt:lpstr>BE_AMECO</vt:lpstr>
      <vt:lpstr>BE_ORIG</vt:lpstr>
      <vt:lpstr>base_series1</vt:lpstr>
      <vt:lpstr>ameco1</vt:lpstr>
      <vt:lpstr>quarterly_series</vt:lpstr>
      <vt:lpstr>empty_series</vt:lpstr>
      <vt:lpstr>ratiosplice</vt:lpstr>
      <vt:lpstr>levelsplice</vt:lpstr>
      <vt:lpstr>merge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BARTOLOME GARCIA Marcos (ECFIN-EXT)</dc:creator>
  <cp:lastModifiedBy>BARTOLOME GARCIA Marcos (ECFIN-EXT)</cp:lastModifiedBy>
  <dcterms:created xsi:type="dcterms:W3CDTF">2018-07-30T12:29:41Z</dcterms:created>
  <dcterms:modified xsi:type="dcterms:W3CDTF">2018-08-08T08:31:59Z</dcterms:modified>
</cp:coreProperties>
</file>