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sla\Desktop\"/>
    </mc:Choice>
  </mc:AlternateContent>
  <bookViews>
    <workbookView xWindow="0" yWindow="0" windowWidth="20490" windowHeight="820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 s="1"/>
  <c r="C35" i="1"/>
  <c r="C34" i="1"/>
  <c r="D34" i="1" s="1"/>
  <c r="D33" i="1"/>
  <c r="D35" i="1"/>
  <c r="C33" i="1"/>
  <c r="C32" i="1"/>
  <c r="C31" i="1"/>
  <c r="C30" i="1"/>
  <c r="C29" i="1"/>
  <c r="B33" i="1"/>
  <c r="B34" i="1"/>
  <c r="B35" i="1"/>
  <c r="B36" i="1"/>
  <c r="C28" i="1"/>
  <c r="D28" i="1"/>
  <c r="C27" i="1"/>
  <c r="C26" i="1"/>
  <c r="C25" i="1"/>
  <c r="B25" i="1"/>
  <c r="B26" i="1"/>
  <c r="B27" i="1"/>
  <c r="B28" i="1"/>
  <c r="B29" i="1"/>
  <c r="B30" i="1"/>
  <c r="B31" i="1"/>
  <c r="B32" i="1"/>
  <c r="B24" i="1"/>
  <c r="D27" i="1" l="1"/>
  <c r="D25" i="1"/>
  <c r="D29" i="1"/>
  <c r="D32" i="1"/>
  <c r="D24" i="1"/>
  <c r="D26" i="1"/>
  <c r="D30" i="1"/>
  <c r="D31" i="1"/>
  <c r="C19" i="1" l="1"/>
  <c r="C18" i="1"/>
  <c r="C17" i="1"/>
  <c r="C16" i="1"/>
  <c r="C15" i="1"/>
  <c r="C13" i="1"/>
  <c r="C12" i="1"/>
  <c r="C11" i="1" l="1"/>
  <c r="D11" i="1" s="1"/>
  <c r="C10" i="1"/>
  <c r="C9" i="1"/>
  <c r="D9" i="1" s="1"/>
  <c r="C8" i="1"/>
  <c r="D8" i="1" s="1"/>
  <c r="C7" i="1"/>
  <c r="D7" i="1" s="1"/>
  <c r="D6" i="1"/>
  <c r="D10" i="1"/>
  <c r="D12" i="1"/>
  <c r="D13" i="1"/>
  <c r="D14" i="1"/>
  <c r="D15" i="1"/>
  <c r="D16" i="1"/>
  <c r="D17" i="1"/>
  <c r="D18" i="1"/>
  <c r="D19" i="1"/>
  <c r="D20" i="1"/>
  <c r="B5" i="1" l="1"/>
  <c r="D5" i="1" s="1"/>
</calcChain>
</file>

<file path=xl/sharedStrings.xml><?xml version="1.0" encoding="utf-8"?>
<sst xmlns="http://schemas.openxmlformats.org/spreadsheetml/2006/main" count="5" uniqueCount="5">
  <si>
    <t>Tierra (g)</t>
  </si>
  <si>
    <t xml:space="preserve">Agua (g) </t>
  </si>
  <si>
    <t>Humedad %</t>
  </si>
  <si>
    <t>Medida (?)</t>
  </si>
  <si>
    <t>Medida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</si>
</sst>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Hoja1!$D$5:$D$19</c:f>
              <c:numCache>
                <c:formatCode>General</c:formatCode>
                <c:ptCount val="14"/>
                <c:pt idx="0">
                  <c:v>0</c:v>
                </c:pt>
                <c:pt idx="1">
                  <c:v>13.432427776996414</c:v>
                </c:pt>
                <c:pt idx="2">
                  <c:v>21.518829566846893</c:v>
                </c:pt>
                <c:pt idx="3">
                  <c:v>30.456800271674449</c:v>
                </c:pt>
                <c:pt idx="4">
                  <c:v>35.536419827543092</c:v>
                </c:pt>
                <c:pt idx="5">
                  <c:v>41.012166980200533</c:v>
                </c:pt>
                <c:pt idx="6">
                  <c:v>46.87856526733232</c:v>
                </c:pt>
                <c:pt idx="7">
                  <c:v>50.768737168054514</c:v>
                </c:pt>
                <c:pt idx="8">
                  <c:v>55.045305766222008</c:v>
                </c:pt>
                <c:pt idx="9">
                  <c:v>59.43411840370382</c:v>
                </c:pt>
                <c:pt idx="10">
                  <c:v>62.787817732673354</c:v>
                </c:pt>
                <c:pt idx="11">
                  <c:v>65.224018412707068</c:v>
                </c:pt>
                <c:pt idx="12">
                  <c:v>67.704142859543197</c:v>
                </c:pt>
                <c:pt idx="13">
                  <c:v>70.259909617426771</c:v>
                </c:pt>
              </c:numCache>
            </c:numRef>
          </c:xVal>
          <c:yVal>
            <c:numRef>
              <c:f>Hoja1!$E$5:$E$19</c:f>
              <c:numCache>
                <c:formatCode>General</c:formatCode>
                <c:ptCount val="14"/>
                <c:pt idx="0">
                  <c:v>203</c:v>
                </c:pt>
                <c:pt idx="1">
                  <c:v>286</c:v>
                </c:pt>
                <c:pt idx="2">
                  <c:v>1543</c:v>
                </c:pt>
                <c:pt idx="3">
                  <c:v>3216</c:v>
                </c:pt>
                <c:pt idx="4">
                  <c:v>3725</c:v>
                </c:pt>
                <c:pt idx="5">
                  <c:v>3832</c:v>
                </c:pt>
                <c:pt idx="6">
                  <c:v>3832</c:v>
                </c:pt>
                <c:pt idx="7">
                  <c:v>3841</c:v>
                </c:pt>
                <c:pt idx="8">
                  <c:v>3874</c:v>
                </c:pt>
                <c:pt idx="9">
                  <c:v>3898</c:v>
                </c:pt>
                <c:pt idx="10">
                  <c:v>3907</c:v>
                </c:pt>
                <c:pt idx="11">
                  <c:v>3948</c:v>
                </c:pt>
                <c:pt idx="12">
                  <c:v>3940</c:v>
                </c:pt>
                <c:pt idx="13">
                  <c:v>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6-4B15-8796-8AE52438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7263"/>
        <c:axId val="1808962687"/>
      </c:scatterChart>
      <c:valAx>
        <c:axId val="18089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8962687"/>
        <c:crosses val="autoZero"/>
        <c:crossBetween val="midCat"/>
      </c:valAx>
      <c:valAx>
        <c:axId val="18089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89672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Hoja1!$D$26:$D$35</c:f>
              <c:numCache>
                <c:formatCode>General</c:formatCode>
                <c:ptCount val="10"/>
                <c:pt idx="0">
                  <c:v>28.67983531749465</c:v>
                </c:pt>
                <c:pt idx="1">
                  <c:v>30.294202724412468</c:v>
                </c:pt>
                <c:pt idx="2">
                  <c:v>31.948629720383021</c:v>
                </c:pt>
                <c:pt idx="3">
                  <c:v>32.727414848009296</c:v>
                </c:pt>
                <c:pt idx="4">
                  <c:v>33.977226840529724</c:v>
                </c:pt>
                <c:pt idx="5">
                  <c:v>34.916103854876425</c:v>
                </c:pt>
                <c:pt idx="6">
                  <c:v>36.105497689953694</c:v>
                </c:pt>
                <c:pt idx="7">
                  <c:v>37.785156793041132</c:v>
                </c:pt>
                <c:pt idx="8">
                  <c:v>38.993058611924923</c:v>
                </c:pt>
                <c:pt idx="9">
                  <c:v>40.340038682656726</c:v>
                </c:pt>
              </c:numCache>
            </c:numRef>
          </c:xVal>
          <c:yVal>
            <c:numRef>
              <c:f>Hoja1!$E$26:$E$35</c:f>
              <c:numCache>
                <c:formatCode>General</c:formatCode>
                <c:ptCount val="10"/>
                <c:pt idx="0">
                  <c:v>3826</c:v>
                </c:pt>
                <c:pt idx="1">
                  <c:v>3882</c:v>
                </c:pt>
                <c:pt idx="2">
                  <c:v>3890</c:v>
                </c:pt>
                <c:pt idx="3">
                  <c:v>3890</c:v>
                </c:pt>
                <c:pt idx="4">
                  <c:v>3828</c:v>
                </c:pt>
                <c:pt idx="5">
                  <c:v>3886</c:v>
                </c:pt>
                <c:pt idx="6">
                  <c:v>3898</c:v>
                </c:pt>
                <c:pt idx="7">
                  <c:v>3903</c:v>
                </c:pt>
                <c:pt idx="8">
                  <c:v>3907</c:v>
                </c:pt>
                <c:pt idx="9">
                  <c:v>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6-47FD-BEF3-774EC7C37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17695"/>
        <c:axId val="448718943"/>
      </c:scatterChart>
      <c:valAx>
        <c:axId val="4487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8718943"/>
        <c:crosses val="autoZero"/>
        <c:crossBetween val="midCat"/>
      </c:valAx>
      <c:valAx>
        <c:axId val="4487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87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157162</xdr:rowOff>
    </xdr:from>
    <xdr:to>
      <xdr:col>15</xdr:col>
      <xdr:colOff>171450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409575</xdr:colOff>
      <xdr:row>23</xdr:row>
      <xdr:rowOff>147637</xdr:rowOff>
    </xdr:from>
    <xdr:to>
      <xdr:col>11</xdr:col>
      <xdr:colOff>409575</xdr:colOff>
      <xdr:row>38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6"/>
  <sheetViews>
    <sheetView tabSelected="1" topLeftCell="A22" workbookViewId="0">
      <selection activeCell="F36" sqref="F36"/>
    </sheetView>
  </sheetViews>
  <sheetFormatPr baseColWidth="10" defaultRowHeight="15" x14ac:dyDescent="0.25"/>
  <sheetData>
    <row r="4" spans="2:8" x14ac:dyDescent="0.25">
      <c r="B4" t="s">
        <v>0</v>
      </c>
      <c r="C4" t="s">
        <v>1</v>
      </c>
      <c r="D4" t="s">
        <v>2</v>
      </c>
      <c r="E4" t="s">
        <v>3</v>
      </c>
      <c r="H4">
        <v>8.6234000000000002</v>
      </c>
    </row>
    <row r="5" spans="2:8" x14ac:dyDescent="0.25">
      <c r="B5">
        <f>+SUM(H4:H14)</f>
        <v>109.5594</v>
      </c>
      <c r="C5">
        <v>0</v>
      </c>
      <c r="D5">
        <f>+(C5/(B5+C5))*100</f>
        <v>0</v>
      </c>
      <c r="E5">
        <v>203</v>
      </c>
      <c r="H5">
        <v>7.5358000000000001</v>
      </c>
    </row>
    <row r="6" spans="2:8" x14ac:dyDescent="0.25">
      <c r="B6">
        <v>109.5594</v>
      </c>
      <c r="C6">
        <v>17</v>
      </c>
      <c r="D6">
        <f t="shared" ref="D6:D36" si="0">+(C6/(B6+C6))*100</f>
        <v>13.432427776996414</v>
      </c>
      <c r="E6">
        <v>286</v>
      </c>
      <c r="H6">
        <v>11.4002</v>
      </c>
    </row>
    <row r="7" spans="2:8" x14ac:dyDescent="0.25">
      <c r="B7">
        <v>109.5594</v>
      </c>
      <c r="C7">
        <f>C6+13.0402</f>
        <v>30.040199999999999</v>
      </c>
      <c r="D7">
        <f t="shared" si="0"/>
        <v>21.518829566846893</v>
      </c>
      <c r="E7">
        <v>1543</v>
      </c>
      <c r="H7">
        <v>12.1388</v>
      </c>
    </row>
    <row r="8" spans="2:8" x14ac:dyDescent="0.25">
      <c r="B8">
        <v>109.5594</v>
      </c>
      <c r="C8">
        <f>C7+17.9419</f>
        <v>47.982100000000003</v>
      </c>
      <c r="D8">
        <f t="shared" si="0"/>
        <v>30.456800271674449</v>
      </c>
      <c r="E8">
        <v>3216</v>
      </c>
      <c r="H8">
        <v>6.8163</v>
      </c>
    </row>
    <row r="9" spans="2:8" x14ac:dyDescent="0.25">
      <c r="B9">
        <v>109.5594</v>
      </c>
      <c r="C9">
        <f>C8+12.414</f>
        <v>60.396100000000004</v>
      </c>
      <c r="D9">
        <f t="shared" si="0"/>
        <v>35.536419827543092</v>
      </c>
      <c r="E9">
        <v>3725</v>
      </c>
      <c r="H9">
        <v>7.1276999999999999</v>
      </c>
    </row>
    <row r="10" spans="2:8" x14ac:dyDescent="0.25">
      <c r="B10">
        <v>109.5594</v>
      </c>
      <c r="C10">
        <f>C9+15.7767</f>
        <v>76.172800000000009</v>
      </c>
      <c r="D10">
        <f t="shared" si="0"/>
        <v>41.012166980200533</v>
      </c>
      <c r="E10">
        <v>3832</v>
      </c>
      <c r="H10">
        <v>13.1073</v>
      </c>
    </row>
    <row r="11" spans="2:8" x14ac:dyDescent="0.25">
      <c r="B11">
        <v>109.5594</v>
      </c>
      <c r="C11">
        <f>C10+20.5111</f>
        <v>96.683900000000008</v>
      </c>
      <c r="D11">
        <f t="shared" si="0"/>
        <v>46.87856526733232</v>
      </c>
      <c r="E11">
        <v>3832</v>
      </c>
      <c r="H11">
        <v>15.0595</v>
      </c>
    </row>
    <row r="12" spans="2:8" x14ac:dyDescent="0.25">
      <c r="B12">
        <v>109.5594</v>
      </c>
      <c r="C12">
        <f>C11+16.297</f>
        <v>112.98090000000001</v>
      </c>
      <c r="D12">
        <f t="shared" si="0"/>
        <v>50.768737168054514</v>
      </c>
      <c r="E12">
        <v>3841</v>
      </c>
      <c r="H12">
        <v>11.9834</v>
      </c>
    </row>
    <row r="13" spans="2:8" x14ac:dyDescent="0.25">
      <c r="B13">
        <v>109.5594</v>
      </c>
      <c r="C13">
        <f>C12+21.1704</f>
        <v>134.15129999999999</v>
      </c>
      <c r="D13">
        <f t="shared" si="0"/>
        <v>55.045305766222008</v>
      </c>
      <c r="E13">
        <v>3874</v>
      </c>
      <c r="H13">
        <v>7.6308999999999996</v>
      </c>
    </row>
    <row r="14" spans="2:8" hidden="1" x14ac:dyDescent="0.25">
      <c r="B14">
        <v>109.5594</v>
      </c>
      <c r="D14">
        <f t="shared" si="0"/>
        <v>0</v>
      </c>
      <c r="H14">
        <v>8.1361000000000008</v>
      </c>
    </row>
    <row r="15" spans="2:8" x14ac:dyDescent="0.25">
      <c r="B15">
        <v>109.5594</v>
      </c>
      <c r="C15">
        <f>C13+26.367</f>
        <v>160.51829999999998</v>
      </c>
      <c r="D15">
        <f t="shared" si="0"/>
        <v>59.43411840370382</v>
      </c>
      <c r="E15">
        <v>3898</v>
      </c>
    </row>
    <row r="16" spans="2:8" x14ac:dyDescent="0.25">
      <c r="B16">
        <v>109.5594</v>
      </c>
      <c r="C16">
        <f>C15+24.3404</f>
        <v>184.85869999999997</v>
      </c>
      <c r="D16">
        <f t="shared" si="0"/>
        <v>62.787817732673354</v>
      </c>
      <c r="E16">
        <v>3907</v>
      </c>
    </row>
    <row r="17" spans="2:7" x14ac:dyDescent="0.25">
      <c r="B17">
        <v>109.5594</v>
      </c>
      <c r="C17">
        <f>C16+20.6252</f>
        <v>205.48389999999998</v>
      </c>
      <c r="D17">
        <f t="shared" si="0"/>
        <v>65.224018412707068</v>
      </c>
      <c r="E17">
        <v>3948</v>
      </c>
    </row>
    <row r="18" spans="2:7" x14ac:dyDescent="0.25">
      <c r="B18">
        <v>109.5594</v>
      </c>
      <c r="C18">
        <f>C17+24.1934</f>
        <v>229.67729999999997</v>
      </c>
      <c r="D18">
        <f t="shared" si="0"/>
        <v>67.704142859543197</v>
      </c>
      <c r="E18">
        <v>3940</v>
      </c>
    </row>
    <row r="19" spans="2:7" x14ac:dyDescent="0.25">
      <c r="B19">
        <v>109.5594</v>
      </c>
      <c r="C19">
        <f>C18+29.1529</f>
        <v>258.83019999999999</v>
      </c>
      <c r="D19">
        <f t="shared" si="0"/>
        <v>70.259909617426771</v>
      </c>
      <c r="E19">
        <v>3965</v>
      </c>
    </row>
    <row r="20" spans="2:7" x14ac:dyDescent="0.25">
      <c r="B20">
        <v>109.5594</v>
      </c>
      <c r="D20">
        <f t="shared" si="0"/>
        <v>0</v>
      </c>
    </row>
    <row r="23" spans="2:7" x14ac:dyDescent="0.25">
      <c r="E23" t="s">
        <v>4</v>
      </c>
    </row>
    <row r="24" spans="2:7" x14ac:dyDescent="0.25">
      <c r="B24">
        <f>11.2583+10.9506+10.8792+11.4357+8.3645+14.4846+10.9447</f>
        <v>78.317599999999985</v>
      </c>
      <c r="C24">
        <v>16.591000000000001</v>
      </c>
      <c r="D24">
        <f t="shared" si="0"/>
        <v>17.481029116434133</v>
      </c>
      <c r="E24">
        <v>3485</v>
      </c>
      <c r="G24" s="1">
        <v>0.76</v>
      </c>
    </row>
    <row r="25" spans="2:7" x14ac:dyDescent="0.25">
      <c r="B25">
        <f t="shared" ref="B25:B36" si="1">11.2583+10.9506+10.8792+11.4357+8.3645+14.4846+10.9447</f>
        <v>78.317599999999985</v>
      </c>
      <c r="C25">
        <f>C24+9.2485</f>
        <v>25.839500000000001</v>
      </c>
      <c r="D25">
        <f t="shared" si="0"/>
        <v>24.808198384939679</v>
      </c>
      <c r="E25">
        <v>3694</v>
      </c>
      <c r="G25" s="1">
        <v>0.76</v>
      </c>
    </row>
    <row r="26" spans="2:7" x14ac:dyDescent="0.25">
      <c r="B26">
        <f t="shared" si="1"/>
        <v>78.317599999999985</v>
      </c>
      <c r="C26">
        <f>C25+5.6542</f>
        <v>31.4937</v>
      </c>
      <c r="D26">
        <f t="shared" si="0"/>
        <v>28.67983531749465</v>
      </c>
      <c r="E26">
        <v>3826</v>
      </c>
      <c r="G26" s="1">
        <v>0.76</v>
      </c>
    </row>
    <row r="27" spans="2:7" x14ac:dyDescent="0.25">
      <c r="B27">
        <f t="shared" si="1"/>
        <v>78.317599999999985</v>
      </c>
      <c r="C27">
        <f>C26+2.5432</f>
        <v>34.036900000000003</v>
      </c>
      <c r="D27">
        <f t="shared" si="0"/>
        <v>30.294202724412468</v>
      </c>
      <c r="E27">
        <v>3882</v>
      </c>
      <c r="G27" s="1">
        <v>0.76</v>
      </c>
    </row>
    <row r="28" spans="2:7" x14ac:dyDescent="0.25">
      <c r="B28">
        <f t="shared" si="1"/>
        <v>78.317599999999985</v>
      </c>
      <c r="C28">
        <f>C27+2.7315</f>
        <v>36.7684</v>
      </c>
      <c r="D28">
        <f>+(C28/(B28+C28))*100</f>
        <v>31.948629720383021</v>
      </c>
      <c r="E28">
        <v>3890</v>
      </c>
      <c r="G28" s="1">
        <v>0.76</v>
      </c>
    </row>
    <row r="29" spans="2:7" x14ac:dyDescent="0.25">
      <c r="B29">
        <f t="shared" si="1"/>
        <v>78.317599999999985</v>
      </c>
      <c r="C29">
        <f>C28+1.3323</f>
        <v>38.100700000000003</v>
      </c>
      <c r="D29">
        <f t="shared" si="0"/>
        <v>32.727414848009296</v>
      </c>
      <c r="E29">
        <v>3890</v>
      </c>
      <c r="F29">
        <v>3807</v>
      </c>
      <c r="G29" s="1">
        <v>0.76</v>
      </c>
    </row>
    <row r="30" spans="2:7" x14ac:dyDescent="0.25">
      <c r="B30">
        <f t="shared" si="1"/>
        <v>78.317599999999985</v>
      </c>
      <c r="C30">
        <f>C29+2.2038</f>
        <v>40.304500000000004</v>
      </c>
      <c r="D30">
        <f t="shared" si="0"/>
        <v>33.977226840529724</v>
      </c>
      <c r="E30">
        <v>3828</v>
      </c>
      <c r="G30" s="1">
        <v>0.68</v>
      </c>
    </row>
    <row r="31" spans="2:7" x14ac:dyDescent="0.25">
      <c r="B31">
        <f t="shared" si="1"/>
        <v>78.317599999999985</v>
      </c>
      <c r="C31">
        <f>C30+1.7112</f>
        <v>42.015700000000002</v>
      </c>
      <c r="D31">
        <f t="shared" si="0"/>
        <v>34.916103854876425</v>
      </c>
      <c r="E31">
        <v>3886</v>
      </c>
      <c r="G31" s="1">
        <v>0.68</v>
      </c>
    </row>
    <row r="32" spans="2:7" x14ac:dyDescent="0.25">
      <c r="B32">
        <f t="shared" si="1"/>
        <v>78.317599999999985</v>
      </c>
      <c r="C32">
        <f>2.24+C31</f>
        <v>44.255700000000004</v>
      </c>
      <c r="D32">
        <f t="shared" si="0"/>
        <v>36.105497689953694</v>
      </c>
      <c r="E32">
        <v>3898</v>
      </c>
      <c r="G32" s="1">
        <v>0.68</v>
      </c>
    </row>
    <row r="33" spans="2:7" x14ac:dyDescent="0.25">
      <c r="B33">
        <f t="shared" si="1"/>
        <v>78.317599999999985</v>
      </c>
      <c r="C33">
        <f>C32+3.3092</f>
        <v>47.564900000000002</v>
      </c>
      <c r="D33">
        <f t="shared" si="0"/>
        <v>37.785156793041132</v>
      </c>
      <c r="E33">
        <v>3903</v>
      </c>
      <c r="G33" s="1">
        <v>0.68</v>
      </c>
    </row>
    <row r="34" spans="2:7" x14ac:dyDescent="0.25">
      <c r="B34">
        <f t="shared" si="1"/>
        <v>78.317599999999985</v>
      </c>
      <c r="C34">
        <f>C33+2.4924</f>
        <v>50.057299999999998</v>
      </c>
      <c r="D34">
        <f t="shared" si="0"/>
        <v>38.993058611924923</v>
      </c>
      <c r="E34">
        <v>3907</v>
      </c>
      <c r="G34" s="1">
        <v>0.68</v>
      </c>
    </row>
    <row r="35" spans="2:7" x14ac:dyDescent="0.25">
      <c r="B35">
        <f t="shared" si="1"/>
        <v>78.317599999999985</v>
      </c>
      <c r="C35">
        <f>C34+2.8984</f>
        <v>52.9557</v>
      </c>
      <c r="D35">
        <f t="shared" si="0"/>
        <v>40.340038682656726</v>
      </c>
      <c r="E35">
        <v>3907</v>
      </c>
      <c r="G35" s="1">
        <v>0.69</v>
      </c>
    </row>
    <row r="36" spans="2:7" x14ac:dyDescent="0.25">
      <c r="B36">
        <f t="shared" si="1"/>
        <v>78.317599999999985</v>
      </c>
      <c r="C36">
        <f>C35+8.6972</f>
        <v>61.652900000000002</v>
      </c>
      <c r="D36">
        <f t="shared" si="0"/>
        <v>44.047067060559201</v>
      </c>
      <c r="E36">
        <v>3907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Ricardo Slanski Rabanales Gomez</dc:creator>
  <cp:lastModifiedBy>Josue Ricardo Slanski Rabanales Gomez</cp:lastModifiedBy>
  <dcterms:created xsi:type="dcterms:W3CDTF">2018-08-31T18:51:39Z</dcterms:created>
  <dcterms:modified xsi:type="dcterms:W3CDTF">2018-09-05T21:36:26Z</dcterms:modified>
</cp:coreProperties>
</file>