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a\Documents\Computers in Biology and Medicine\results\"/>
    </mc:Choice>
  </mc:AlternateContent>
  <xr:revisionPtr revIDLastSave="0" documentId="13_ncr:1_{5543C373-A308-47DC-A26B-679597658516}" xr6:coauthVersionLast="45" xr6:coauthVersionMax="45" xr10:uidLastSave="{00000000-0000-0000-0000-000000000000}"/>
  <bookViews>
    <workbookView xWindow="-120" yWindow="-120" windowWidth="29040" windowHeight="15840" xr2:uid="{18762A4D-0705-48A8-B30B-23A1C058FBF2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2" l="1"/>
  <c r="F13" i="2" s="1"/>
  <c r="E23" i="2"/>
  <c r="F23" i="2" s="1"/>
  <c r="E7" i="2"/>
  <c r="F7" i="2" s="1"/>
  <c r="E2" i="2"/>
  <c r="F2" i="2" s="1"/>
  <c r="E35" i="2"/>
  <c r="F35" i="2" s="1"/>
  <c r="E14" i="2"/>
  <c r="F14" i="2" s="1"/>
  <c r="E30" i="2"/>
  <c r="F30" i="2" s="1"/>
  <c r="E24" i="2"/>
  <c r="F24" i="2" s="1"/>
  <c r="E16" i="2"/>
  <c r="F16" i="2" s="1"/>
  <c r="E10" i="2"/>
  <c r="F10" i="2" s="1"/>
  <c r="E26" i="2"/>
  <c r="F26" i="2" s="1"/>
  <c r="E31" i="2"/>
  <c r="F31" i="2" s="1"/>
  <c r="E15" i="2"/>
  <c r="F15" i="2" s="1"/>
  <c r="E9" i="2"/>
  <c r="F9" i="2" s="1"/>
  <c r="E17" i="2"/>
  <c r="F17" i="2" s="1"/>
  <c r="E6" i="2"/>
  <c r="F6" i="2" s="1"/>
  <c r="E41" i="2"/>
  <c r="F41" i="2" s="1"/>
  <c r="E39" i="2"/>
  <c r="F39" i="2" s="1"/>
  <c r="E40" i="2"/>
  <c r="F40" i="2" s="1"/>
  <c r="E38" i="2"/>
  <c r="F38" i="2" s="1"/>
  <c r="E36" i="2"/>
  <c r="F36" i="2" s="1"/>
  <c r="E37" i="2"/>
  <c r="F37" i="2" s="1"/>
  <c r="E3" i="2"/>
  <c r="F3" i="2" s="1"/>
  <c r="E4" i="2"/>
  <c r="F4" i="2" s="1"/>
  <c r="E5" i="2"/>
  <c r="F5" i="2" s="1"/>
  <c r="E32" i="2"/>
  <c r="F32" i="2" s="1"/>
  <c r="E20" i="2"/>
  <c r="F20" i="2" s="1"/>
  <c r="E34" i="2"/>
  <c r="F34" i="2" s="1"/>
  <c r="E8" i="2"/>
  <c r="F8" i="2" s="1"/>
  <c r="E22" i="2"/>
  <c r="F22" i="2" s="1"/>
  <c r="E33" i="2"/>
  <c r="F33" i="2" s="1"/>
  <c r="E29" i="2"/>
  <c r="F29" i="2" s="1"/>
  <c r="E11" i="2"/>
  <c r="F11" i="2" s="1"/>
  <c r="E18" i="2"/>
  <c r="F18" i="2" s="1"/>
  <c r="E19" i="2"/>
  <c r="F19" i="2" s="1"/>
  <c r="E25" i="2"/>
  <c r="F25" i="2" s="1"/>
  <c r="E28" i="2"/>
  <c r="F28" i="2" s="1"/>
  <c r="E12" i="2"/>
  <c r="F12" i="2" s="1"/>
  <c r="E21" i="2"/>
  <c r="F21" i="2" s="1"/>
  <c r="E27" i="2"/>
  <c r="F27" i="2" s="1"/>
</calcChain>
</file>

<file path=xl/sharedStrings.xml><?xml version="1.0" encoding="utf-8"?>
<sst xmlns="http://schemas.openxmlformats.org/spreadsheetml/2006/main" count="146" uniqueCount="37">
  <si>
    <t>Drug</t>
  </si>
  <si>
    <t>QT</t>
  </si>
  <si>
    <t>HR</t>
  </si>
  <si>
    <t>QTLevel</t>
  </si>
  <si>
    <t>RR</t>
  </si>
  <si>
    <t>QTcF</t>
  </si>
  <si>
    <t>purple</t>
  </si>
  <si>
    <t>blue</t>
  </si>
  <si>
    <t>green</t>
  </si>
  <si>
    <t>lime</t>
  </si>
  <si>
    <t>yellow</t>
  </si>
  <si>
    <t>orange</t>
  </si>
  <si>
    <t>dark_orange</t>
  </si>
  <si>
    <t>red</t>
  </si>
  <si>
    <t>dark_red</t>
  </si>
  <si>
    <t>Purble_Blue_Green</t>
  </si>
  <si>
    <t>Blue_Green_Lime</t>
  </si>
  <si>
    <t>Green_Lime_Yellow</t>
  </si>
  <si>
    <t>Lime_Yellow_Orange</t>
  </si>
  <si>
    <t>Yellow_Orange_DarkOrange</t>
  </si>
  <si>
    <t>Orange_DarkOrange_Red</t>
  </si>
  <si>
    <t>DarkOrange_Red_DarkRed</t>
  </si>
  <si>
    <t>InflectionPoint</t>
  </si>
  <si>
    <t>Percentage_of_WarmArea</t>
  </si>
  <si>
    <t>Placebo</t>
  </si>
  <si>
    <t>L1</t>
  </si>
  <si>
    <t>Normal</t>
  </si>
  <si>
    <t>Dofetilide</t>
  </si>
  <si>
    <t>L2</t>
  </si>
  <si>
    <t>Quinidine</t>
  </si>
  <si>
    <t>L3</t>
  </si>
  <si>
    <t>L4</t>
  </si>
  <si>
    <t>L5</t>
  </si>
  <si>
    <t>L6</t>
  </si>
  <si>
    <t>Abnormal</t>
  </si>
  <si>
    <t>Expert algorithm's confidence score</t>
  </si>
  <si>
    <t>Expert algorithm's binary classifications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</si>
</sst>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2" borderId="1" xfId="0" applyFill="1" applyBorder="1" applyAlignment="1">
      <alignment horizontal="center"/>
    </xf>
    <xf numFmtId="0" fontId="0" fillId="0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7" xfId="0" applyFill="1" applyBorder="1"/>
    <xf numFmtId="0" fontId="0" fillId="3" borderId="1" xfId="0" applyFill="1" applyBorder="1"/>
    <xf numFmtId="0" fontId="0" fillId="3" borderId="8" xfId="0" applyFill="1" applyBorder="1"/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97E8E-7E0A-464C-A833-F98EFE7EE0AE}">
  <dimension ref="A1:Z41"/>
  <sheetViews>
    <sheetView tabSelected="1" workbookViewId="0">
      <selection activeCell="J18" sqref="J18"/>
    </sheetView>
  </sheetViews>
  <sheetFormatPr defaultRowHeight="15" x14ac:dyDescent="0.25"/>
  <cols>
    <col min="1" max="1" width="12.85546875" style="2" customWidth="1"/>
    <col min="2" max="14" width="9.140625" style="2"/>
    <col min="15" max="15" width="9.140625" style="3"/>
    <col min="16" max="16" width="9.140625" style="18"/>
    <col min="17" max="19" width="9.140625" style="19"/>
    <col min="20" max="20" width="9.140625" style="20"/>
    <col min="21" max="21" width="9.140625" style="4"/>
    <col min="22" max="22" width="11.28515625" style="3" customWidth="1"/>
    <col min="23" max="23" width="17.7109375" style="23" customWidth="1"/>
    <col min="24" max="24" width="25.5703125" style="4" customWidth="1"/>
    <col min="25" max="25" width="42.28515625" style="1" customWidth="1"/>
    <col min="26" max="26" width="37.28515625" style="1" customWidth="1"/>
    <col min="27" max="16384" width="9.140625" style="6"/>
  </cols>
  <sheetData>
    <row r="1" spans="1:26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8" t="s">
        <v>14</v>
      </c>
      <c r="P1" s="12" t="s">
        <v>15</v>
      </c>
      <c r="Q1" s="13" t="s">
        <v>16</v>
      </c>
      <c r="R1" s="13" t="s">
        <v>17</v>
      </c>
      <c r="S1" s="13" t="s">
        <v>18</v>
      </c>
      <c r="T1" s="14" t="s">
        <v>19</v>
      </c>
      <c r="U1" s="10" t="s">
        <v>20</v>
      </c>
      <c r="V1" s="8" t="s">
        <v>21</v>
      </c>
      <c r="W1" s="21" t="s">
        <v>22</v>
      </c>
      <c r="X1" s="10" t="s">
        <v>23</v>
      </c>
      <c r="Y1" s="5" t="s">
        <v>35</v>
      </c>
      <c r="Z1" s="7" t="s">
        <v>36</v>
      </c>
    </row>
    <row r="2" spans="1:26" x14ac:dyDescent="0.25">
      <c r="A2" s="5" t="s">
        <v>29</v>
      </c>
      <c r="B2" s="5">
        <v>507</v>
      </c>
      <c r="C2" s="5">
        <v>79.365079365079396</v>
      </c>
      <c r="D2" s="5" t="s">
        <v>33</v>
      </c>
      <c r="E2" s="5">
        <f>60/C2</f>
        <v>0.75599999999999967</v>
      </c>
      <c r="F2" s="5">
        <f>B2/(E2^0.33)</f>
        <v>556.02685392807632</v>
      </c>
      <c r="G2" s="5">
        <v>53.3140000000001</v>
      </c>
      <c r="H2" s="5">
        <v>56.847999999999999</v>
      </c>
      <c r="I2" s="5">
        <v>30.602499999999999</v>
      </c>
      <c r="J2" s="5">
        <v>32.1325</v>
      </c>
      <c r="K2" s="5">
        <v>55.684000000000097</v>
      </c>
      <c r="L2" s="5">
        <v>43.464000000000198</v>
      </c>
      <c r="M2" s="5">
        <v>37.267499999999998</v>
      </c>
      <c r="N2" s="5">
        <v>36.337000000000003</v>
      </c>
      <c r="O2" s="8">
        <v>26.817</v>
      </c>
      <c r="P2" s="15">
        <v>-29.779499999999899</v>
      </c>
      <c r="Q2" s="16">
        <v>27.775500000000001</v>
      </c>
      <c r="R2" s="16">
        <v>22.021500000000099</v>
      </c>
      <c r="S2" s="16">
        <v>-35.771500000000003</v>
      </c>
      <c r="T2" s="17">
        <v>6.0234999999997001</v>
      </c>
      <c r="U2" s="10">
        <v>5.2660000000001999</v>
      </c>
      <c r="V2" s="8">
        <v>-8.5895000000000099</v>
      </c>
      <c r="W2" s="22">
        <v>4.5</v>
      </c>
      <c r="X2" s="10">
        <v>53.580523349079698</v>
      </c>
      <c r="Y2" s="5">
        <v>4</v>
      </c>
      <c r="Z2" s="5" t="s">
        <v>34</v>
      </c>
    </row>
    <row r="3" spans="1:26" x14ac:dyDescent="0.25">
      <c r="A3" s="5" t="s">
        <v>27</v>
      </c>
      <c r="B3" s="5">
        <v>565</v>
      </c>
      <c r="C3" s="5">
        <v>49.545829892650701</v>
      </c>
      <c r="D3" s="5" t="s">
        <v>33</v>
      </c>
      <c r="E3" s="5">
        <f>60/C3</f>
        <v>1.2110000000000001</v>
      </c>
      <c r="F3" s="5">
        <f>B3/(E3^0.33)</f>
        <v>530.40899511203781</v>
      </c>
      <c r="G3" s="5">
        <v>31.4085000000001</v>
      </c>
      <c r="H3" s="5">
        <v>34.798000000000002</v>
      </c>
      <c r="I3" s="5">
        <v>34.362000000000101</v>
      </c>
      <c r="J3" s="5">
        <v>35.226000000000099</v>
      </c>
      <c r="K3" s="5">
        <v>45.444499999999998</v>
      </c>
      <c r="L3" s="5">
        <v>65.102999999999994</v>
      </c>
      <c r="M3" s="5">
        <v>58.490499999999997</v>
      </c>
      <c r="N3" s="5">
        <v>35.919000000000104</v>
      </c>
      <c r="O3" s="8">
        <v>23.747</v>
      </c>
      <c r="P3" s="15">
        <v>-3.8254999999998001</v>
      </c>
      <c r="Q3" s="16">
        <v>1.2999999999998999</v>
      </c>
      <c r="R3" s="16">
        <v>9.3544999999999003</v>
      </c>
      <c r="S3" s="16">
        <v>9.4400000000001008</v>
      </c>
      <c r="T3" s="17">
        <v>-26.271000000000001</v>
      </c>
      <c r="U3" s="10">
        <v>-15.9589999999999</v>
      </c>
      <c r="V3" s="8">
        <v>10.399499999999801</v>
      </c>
      <c r="W3" s="22">
        <v>6.5</v>
      </c>
      <c r="X3" s="10">
        <v>62.744839827873101</v>
      </c>
      <c r="Y3" s="5">
        <v>6</v>
      </c>
      <c r="Z3" s="5" t="s">
        <v>34</v>
      </c>
    </row>
    <row r="4" spans="1:26" x14ac:dyDescent="0.25">
      <c r="A4" s="5" t="s">
        <v>27</v>
      </c>
      <c r="B4" s="5">
        <v>547</v>
      </c>
      <c r="C4" s="5">
        <v>64.034151547492002</v>
      </c>
      <c r="D4" s="5" t="s">
        <v>33</v>
      </c>
      <c r="E4" s="5">
        <f>60/C4</f>
        <v>0.93699999999999994</v>
      </c>
      <c r="F4" s="5">
        <f>B4/(E4^0.33)</f>
        <v>558.87317068957839</v>
      </c>
      <c r="G4" s="5">
        <v>27.693999999999999</v>
      </c>
      <c r="H4" s="5">
        <v>32.673499999999997</v>
      </c>
      <c r="I4" s="5">
        <v>33.796500000000002</v>
      </c>
      <c r="J4" s="5">
        <v>45.9315</v>
      </c>
      <c r="K4" s="5">
        <v>70.861499999999893</v>
      </c>
      <c r="L4" s="5">
        <v>65.219499999999798</v>
      </c>
      <c r="M4" s="5">
        <v>44.312500000000099</v>
      </c>
      <c r="N4" s="5">
        <v>31.411999999999999</v>
      </c>
      <c r="O4" s="8">
        <v>26.852499999999999</v>
      </c>
      <c r="P4" s="15">
        <v>-3.8564999999999898</v>
      </c>
      <c r="Q4" s="16">
        <v>11.012</v>
      </c>
      <c r="R4" s="16">
        <v>12.7949999999999</v>
      </c>
      <c r="S4" s="16">
        <v>-30.571999999999999</v>
      </c>
      <c r="T4" s="17">
        <v>-15.264999999999599</v>
      </c>
      <c r="U4" s="10">
        <v>8.0064999999995994</v>
      </c>
      <c r="V4" s="8">
        <v>8.3410000000001006</v>
      </c>
      <c r="W4" s="22">
        <v>5.5</v>
      </c>
      <c r="X4" s="10">
        <v>63.011430917470101</v>
      </c>
      <c r="Y4" s="5">
        <v>5</v>
      </c>
      <c r="Z4" s="5" t="s">
        <v>34</v>
      </c>
    </row>
    <row r="5" spans="1:26" x14ac:dyDescent="0.25">
      <c r="A5" s="5" t="s">
        <v>27</v>
      </c>
      <c r="B5" s="5">
        <v>579</v>
      </c>
      <c r="C5" s="5">
        <v>52.585451358457497</v>
      </c>
      <c r="D5" s="5" t="s">
        <v>33</v>
      </c>
      <c r="E5" s="5">
        <f>60/C5</f>
        <v>1.141</v>
      </c>
      <c r="F5" s="5">
        <f>B5/(E5^0.33)</f>
        <v>554.3375538537058</v>
      </c>
      <c r="G5" s="5">
        <v>33.546500000000002</v>
      </c>
      <c r="H5" s="5">
        <v>39.17</v>
      </c>
      <c r="I5" s="5">
        <v>42.639499999999998</v>
      </c>
      <c r="J5" s="5">
        <v>51.865499999999898</v>
      </c>
      <c r="K5" s="5">
        <v>73.222999999999999</v>
      </c>
      <c r="L5" s="5">
        <v>88.91</v>
      </c>
      <c r="M5" s="5">
        <v>67.555499999999995</v>
      </c>
      <c r="N5" s="5">
        <v>38.4600000000001</v>
      </c>
      <c r="O5" s="8">
        <v>24.331</v>
      </c>
      <c r="P5" s="15">
        <v>-2.1539999999999999</v>
      </c>
      <c r="Q5" s="16">
        <v>5.7564999999998996</v>
      </c>
      <c r="R5" s="16">
        <v>12.1315000000002</v>
      </c>
      <c r="S5" s="16">
        <v>-5.6705000000001</v>
      </c>
      <c r="T5" s="17">
        <v>-37.041499999999999</v>
      </c>
      <c r="U5" s="10">
        <v>-7.7409999999998904</v>
      </c>
      <c r="V5" s="8">
        <v>14.966499999999799</v>
      </c>
      <c r="W5" s="22">
        <v>6.5</v>
      </c>
      <c r="X5" s="10">
        <v>63.623855506079003</v>
      </c>
      <c r="Y5" s="5">
        <v>6</v>
      </c>
      <c r="Z5" s="5" t="s">
        <v>34</v>
      </c>
    </row>
    <row r="6" spans="1:26" x14ac:dyDescent="0.25">
      <c r="A6" s="5" t="s">
        <v>29</v>
      </c>
      <c r="B6" s="5">
        <v>518</v>
      </c>
      <c r="C6" s="5">
        <v>77.120822622107994</v>
      </c>
      <c r="D6" s="5" t="s">
        <v>33</v>
      </c>
      <c r="E6" s="5">
        <f>60/C6</f>
        <v>0.7779999999999998</v>
      </c>
      <c r="F6" s="5">
        <f>B6/(E6^0.33)</f>
        <v>562.73832393532609</v>
      </c>
      <c r="G6" s="5">
        <v>10.993499999999999</v>
      </c>
      <c r="H6" s="5">
        <v>15.4255</v>
      </c>
      <c r="I6" s="5">
        <v>16.651</v>
      </c>
      <c r="J6" s="5">
        <v>15.935</v>
      </c>
      <c r="K6" s="5">
        <v>43.058999999999997</v>
      </c>
      <c r="L6" s="5">
        <v>58.833999999999897</v>
      </c>
      <c r="M6" s="5">
        <v>51.432000000000002</v>
      </c>
      <c r="N6" s="5">
        <v>50.548000000000002</v>
      </c>
      <c r="O6" s="8">
        <v>45.046000000000198</v>
      </c>
      <c r="P6" s="15">
        <v>-3.2065000000000001</v>
      </c>
      <c r="Q6" s="16">
        <v>-1.9415</v>
      </c>
      <c r="R6" s="16">
        <v>27.84</v>
      </c>
      <c r="S6" s="16">
        <v>-11.3490000000001</v>
      </c>
      <c r="T6" s="17">
        <v>-23.176999999999801</v>
      </c>
      <c r="U6" s="10">
        <v>6.5179999999998897</v>
      </c>
      <c r="V6" s="8">
        <v>-4.6179999999997996</v>
      </c>
      <c r="W6" s="22">
        <v>5.5</v>
      </c>
      <c r="X6" s="10">
        <v>80.837804133487495</v>
      </c>
      <c r="Y6" s="5">
        <v>6</v>
      </c>
      <c r="Z6" s="5" t="s">
        <v>34</v>
      </c>
    </row>
    <row r="7" spans="1:26" x14ac:dyDescent="0.25">
      <c r="A7" s="5" t="s">
        <v>29</v>
      </c>
      <c r="B7" s="5">
        <v>518</v>
      </c>
      <c r="C7" s="5">
        <v>54.1516245487365</v>
      </c>
      <c r="D7" s="5" t="s">
        <v>32</v>
      </c>
      <c r="E7" s="5">
        <f>60/C7</f>
        <v>1.1079999999999992</v>
      </c>
      <c r="F7" s="5">
        <f>B7/(E7^0.33)</f>
        <v>500.76231537975121</v>
      </c>
      <c r="G7" s="5">
        <v>41.289499999999997</v>
      </c>
      <c r="H7" s="5">
        <v>46.191999999999901</v>
      </c>
      <c r="I7" s="5">
        <v>53.161499999999897</v>
      </c>
      <c r="J7" s="5">
        <v>64.399500000000103</v>
      </c>
      <c r="K7" s="5">
        <v>71.385000000000005</v>
      </c>
      <c r="L7" s="5">
        <v>45.612000000000002</v>
      </c>
      <c r="M7" s="5">
        <v>25.886500000000002</v>
      </c>
      <c r="N7" s="5">
        <v>20.632999999999999</v>
      </c>
      <c r="O7" s="8">
        <v>17.838000000000001</v>
      </c>
      <c r="P7" s="15">
        <v>2.0670000000000899</v>
      </c>
      <c r="Q7" s="16">
        <v>4.26850000000021</v>
      </c>
      <c r="R7" s="16">
        <v>-4.2525000000002997</v>
      </c>
      <c r="S7" s="16">
        <v>-32.758499999999898</v>
      </c>
      <c r="T7" s="17">
        <v>6.0475000000000003</v>
      </c>
      <c r="U7" s="10">
        <v>14.472</v>
      </c>
      <c r="V7" s="8">
        <v>2.4584999999999999</v>
      </c>
      <c r="W7" s="22">
        <v>4.5</v>
      </c>
      <c r="X7" s="10">
        <v>46.934758810239202</v>
      </c>
      <c r="Y7" s="5">
        <v>4</v>
      </c>
      <c r="Z7" s="5" t="s">
        <v>34</v>
      </c>
    </row>
    <row r="8" spans="1:26" x14ac:dyDescent="0.25">
      <c r="A8" s="5" t="s">
        <v>27</v>
      </c>
      <c r="B8" s="5">
        <v>523</v>
      </c>
      <c r="C8" s="5">
        <v>42.462845010615702</v>
      </c>
      <c r="D8" s="5" t="s">
        <v>32</v>
      </c>
      <c r="E8" s="5">
        <f>60/C8</f>
        <v>1.4130000000000003</v>
      </c>
      <c r="F8" s="5">
        <f>B8/(E8^0.33)</f>
        <v>466.61078803606893</v>
      </c>
      <c r="G8" s="5">
        <v>39.796500000000002</v>
      </c>
      <c r="H8" s="5">
        <v>43.819999999999901</v>
      </c>
      <c r="I8" s="5">
        <v>43.6785</v>
      </c>
      <c r="J8" s="5">
        <v>40.6</v>
      </c>
      <c r="K8" s="5">
        <v>47.915999999999997</v>
      </c>
      <c r="L8" s="5">
        <v>39.545000000000002</v>
      </c>
      <c r="M8" s="5">
        <v>24.217500000000001</v>
      </c>
      <c r="N8" s="5">
        <v>22.0215</v>
      </c>
      <c r="O8" s="8">
        <v>23.461500000000001</v>
      </c>
      <c r="P8" s="15">
        <v>-4.1649999999998002</v>
      </c>
      <c r="Q8" s="16">
        <v>-2.9370000000001002</v>
      </c>
      <c r="R8" s="16">
        <v>10.394500000000001</v>
      </c>
      <c r="S8" s="16">
        <v>-15.686999999999999</v>
      </c>
      <c r="T8" s="17">
        <v>-6.9565000000000099</v>
      </c>
      <c r="U8" s="10">
        <v>13.131500000000001</v>
      </c>
      <c r="V8" s="8">
        <v>3.6360000000000001</v>
      </c>
      <c r="W8" s="22">
        <v>5.5</v>
      </c>
      <c r="X8" s="10">
        <v>48.348979331285499</v>
      </c>
      <c r="Y8" s="5">
        <v>5</v>
      </c>
      <c r="Z8" s="5" t="s">
        <v>34</v>
      </c>
    </row>
    <row r="9" spans="1:26" x14ac:dyDescent="0.25">
      <c r="A9" s="5" t="s">
        <v>29</v>
      </c>
      <c r="B9" s="5">
        <v>417</v>
      </c>
      <c r="C9" s="5">
        <v>96.308186195826707</v>
      </c>
      <c r="D9" s="5" t="s">
        <v>32</v>
      </c>
      <c r="E9" s="5">
        <f>60/C9</f>
        <v>0.62299999999999955</v>
      </c>
      <c r="F9" s="5">
        <f>B9/(E9^0.33)</f>
        <v>487.4779763322523</v>
      </c>
      <c r="G9" s="5">
        <v>10.7235</v>
      </c>
      <c r="H9" s="5">
        <v>21.450500000000002</v>
      </c>
      <c r="I9" s="5">
        <v>65.708500000000001</v>
      </c>
      <c r="J9" s="5">
        <v>90.809500000000298</v>
      </c>
      <c r="K9" s="5">
        <v>99.927000000000007</v>
      </c>
      <c r="L9" s="5">
        <v>61.720999999999997</v>
      </c>
      <c r="M9" s="5">
        <v>25.92</v>
      </c>
      <c r="N9" s="5">
        <v>15.673999999999999</v>
      </c>
      <c r="O9" s="8">
        <v>0</v>
      </c>
      <c r="P9" s="15">
        <v>33.530999999999999</v>
      </c>
      <c r="Q9" s="16">
        <v>-19.156999999999702</v>
      </c>
      <c r="R9" s="16">
        <v>-15.9835000000006</v>
      </c>
      <c r="S9" s="16">
        <v>-47.323499999999697</v>
      </c>
      <c r="T9" s="17">
        <v>2.4050000000000198</v>
      </c>
      <c r="U9" s="10">
        <v>25.555</v>
      </c>
      <c r="V9" s="8">
        <v>-5.4279999999999999</v>
      </c>
      <c r="W9" s="22">
        <v>4.5</v>
      </c>
      <c r="X9" s="10">
        <v>51.856179867018398</v>
      </c>
      <c r="Y9" s="5">
        <v>4</v>
      </c>
      <c r="Z9" s="5" t="s">
        <v>34</v>
      </c>
    </row>
    <row r="10" spans="1:26" x14ac:dyDescent="0.25">
      <c r="A10" s="5" t="s">
        <v>29</v>
      </c>
      <c r="B10" s="5">
        <v>482</v>
      </c>
      <c r="C10" s="5">
        <v>79.260237780713297</v>
      </c>
      <c r="D10" s="5" t="s">
        <v>32</v>
      </c>
      <c r="E10" s="5">
        <f>60/C10</f>
        <v>0.75700000000000045</v>
      </c>
      <c r="F10" s="5">
        <f>B10/(E10^0.33)</f>
        <v>528.3788167799446</v>
      </c>
      <c r="G10" s="5">
        <v>26.3565</v>
      </c>
      <c r="H10" s="5">
        <v>47.965500000000198</v>
      </c>
      <c r="I10" s="5">
        <v>58.325000000000102</v>
      </c>
      <c r="J10" s="5">
        <v>65.023499999999899</v>
      </c>
      <c r="K10" s="5">
        <v>78.597499999999897</v>
      </c>
      <c r="L10" s="5">
        <v>59.841000000000001</v>
      </c>
      <c r="M10" s="5">
        <v>42.762999999999998</v>
      </c>
      <c r="N10" s="5">
        <v>30.432500000000001</v>
      </c>
      <c r="O10" s="8">
        <v>20.517499999999998</v>
      </c>
      <c r="P10" s="15">
        <v>-11.2495000000003</v>
      </c>
      <c r="Q10" s="16">
        <v>-3.6610000000001102</v>
      </c>
      <c r="R10" s="16">
        <v>6.8755000000001996</v>
      </c>
      <c r="S10" s="16">
        <v>-32.330499999999901</v>
      </c>
      <c r="T10" s="17">
        <v>1.67849999999989</v>
      </c>
      <c r="U10" s="10">
        <v>4.7475000000000103</v>
      </c>
      <c r="V10" s="8">
        <v>2.41549999999999</v>
      </c>
      <c r="W10" s="22">
        <v>4.5</v>
      </c>
      <c r="X10" s="10">
        <v>54.011079004797303</v>
      </c>
      <c r="Y10" s="5">
        <v>4</v>
      </c>
      <c r="Z10" s="5" t="s">
        <v>34</v>
      </c>
    </row>
    <row r="11" spans="1:26" x14ac:dyDescent="0.25">
      <c r="A11" s="5" t="s">
        <v>27</v>
      </c>
      <c r="B11" s="5">
        <v>470</v>
      </c>
      <c r="C11" s="5">
        <v>85.106382978723403</v>
      </c>
      <c r="D11" s="5" t="s">
        <v>32</v>
      </c>
      <c r="E11" s="5">
        <f>60/C11</f>
        <v>0.70499999999999996</v>
      </c>
      <c r="F11" s="5">
        <f>B11/(E11^0.33)</f>
        <v>527.46718866894355</v>
      </c>
      <c r="G11" s="5">
        <v>19.931999999999999</v>
      </c>
      <c r="H11" s="5">
        <v>37.631</v>
      </c>
      <c r="I11" s="5">
        <v>51.045499999999997</v>
      </c>
      <c r="J11" s="5">
        <v>58.290999999999997</v>
      </c>
      <c r="K11" s="5">
        <v>80.955999999999904</v>
      </c>
      <c r="L11" s="5">
        <v>73.804500000000104</v>
      </c>
      <c r="M11" s="5">
        <v>56.569000000000102</v>
      </c>
      <c r="N11" s="5">
        <v>41.200499999999998</v>
      </c>
      <c r="O11" s="8">
        <v>28.316500000000001</v>
      </c>
      <c r="P11" s="15">
        <v>-4.2845000000000004</v>
      </c>
      <c r="Q11" s="16">
        <v>-6.1689999999999996</v>
      </c>
      <c r="R11" s="16">
        <v>15.4194999999999</v>
      </c>
      <c r="S11" s="16">
        <v>-29.816499999999699</v>
      </c>
      <c r="T11" s="17">
        <v>-10.0840000000002</v>
      </c>
      <c r="U11" s="10">
        <v>1.8669999999999001</v>
      </c>
      <c r="V11" s="8">
        <v>2.4845000000001098</v>
      </c>
      <c r="W11" s="22">
        <v>5.5</v>
      </c>
      <c r="X11" s="10">
        <v>62.7245134518231</v>
      </c>
      <c r="Y11" s="5">
        <v>5</v>
      </c>
      <c r="Z11" s="5" t="s">
        <v>34</v>
      </c>
    </row>
    <row r="12" spans="1:26" x14ac:dyDescent="0.25">
      <c r="A12" s="5" t="s">
        <v>27</v>
      </c>
      <c r="B12" s="5">
        <v>494</v>
      </c>
      <c r="C12" s="5">
        <v>71.0059171597633</v>
      </c>
      <c r="D12" s="5" t="s">
        <v>32</v>
      </c>
      <c r="E12" s="5">
        <f>60/C12</f>
        <v>0.8450000000000002</v>
      </c>
      <c r="F12" s="5">
        <f>B12/(E12^0.33)</f>
        <v>522.23290797071149</v>
      </c>
      <c r="G12" s="5">
        <v>23.413</v>
      </c>
      <c r="H12" s="5">
        <v>28.905999999999999</v>
      </c>
      <c r="I12" s="5">
        <v>28.736999999999998</v>
      </c>
      <c r="J12" s="5">
        <v>35.138500000000001</v>
      </c>
      <c r="K12" s="5">
        <v>61.990499999999997</v>
      </c>
      <c r="L12" s="5">
        <v>56.318000000000197</v>
      </c>
      <c r="M12" s="5">
        <v>47.859000000000101</v>
      </c>
      <c r="N12" s="5">
        <v>44.206000000000202</v>
      </c>
      <c r="O12" s="8">
        <v>35.609499999999997</v>
      </c>
      <c r="P12" s="15">
        <v>-5.6619999999999999</v>
      </c>
      <c r="Q12" s="16">
        <v>6.5705</v>
      </c>
      <c r="R12" s="16">
        <v>20.450500000000002</v>
      </c>
      <c r="S12" s="16">
        <v>-32.524499999999797</v>
      </c>
      <c r="T12" s="17">
        <v>-2.7865000000003</v>
      </c>
      <c r="U12" s="10">
        <v>4.8060000000001999</v>
      </c>
      <c r="V12" s="8">
        <v>-4.9435000000003102</v>
      </c>
      <c r="W12" s="22">
        <v>5.5</v>
      </c>
      <c r="X12" s="10">
        <v>67.917802734846902</v>
      </c>
      <c r="Y12" s="5">
        <v>5</v>
      </c>
      <c r="Z12" s="5" t="s">
        <v>34</v>
      </c>
    </row>
    <row r="13" spans="1:26" x14ac:dyDescent="0.25">
      <c r="A13" s="5" t="s">
        <v>29</v>
      </c>
      <c r="B13" s="5">
        <v>509</v>
      </c>
      <c r="C13" s="5">
        <v>68</v>
      </c>
      <c r="D13" s="5" t="s">
        <v>32</v>
      </c>
      <c r="E13" s="5">
        <f>60/C13</f>
        <v>0.88235294117647056</v>
      </c>
      <c r="F13" s="5">
        <f>B13/(E13^0.33)</f>
        <v>530.4638718838828</v>
      </c>
      <c r="G13" s="5">
        <v>4.1180000000000003</v>
      </c>
      <c r="H13" s="5">
        <v>8.2360000000000007</v>
      </c>
      <c r="I13" s="5">
        <v>9.2085000000000008</v>
      </c>
      <c r="J13" s="5">
        <v>29.28</v>
      </c>
      <c r="K13" s="5">
        <v>54.533000000000001</v>
      </c>
      <c r="L13" s="5">
        <v>42.475499999999997</v>
      </c>
      <c r="M13" s="5">
        <v>37.201500000000003</v>
      </c>
      <c r="N13" s="5">
        <v>31.654</v>
      </c>
      <c r="O13" s="8">
        <v>22.0365</v>
      </c>
      <c r="P13" s="15">
        <v>-3.1455000000000002</v>
      </c>
      <c r="Q13" s="16">
        <v>19.099</v>
      </c>
      <c r="R13" s="16">
        <v>5.1814999999999998</v>
      </c>
      <c r="S13" s="16">
        <v>-37.310500000000005</v>
      </c>
      <c r="T13" s="17">
        <v>6.7835000000000107</v>
      </c>
      <c r="U13" s="10">
        <v>-0.27350000000000918</v>
      </c>
      <c r="V13" s="8">
        <v>-4.0699999999999967</v>
      </c>
      <c r="W13" s="22">
        <v>4.5</v>
      </c>
      <c r="X13" s="10">
        <v>79</v>
      </c>
      <c r="Y13" s="5">
        <v>4</v>
      </c>
      <c r="Z13" s="5" t="s">
        <v>34</v>
      </c>
    </row>
    <row r="14" spans="1:26" x14ac:dyDescent="0.25">
      <c r="A14" s="5" t="s">
        <v>29</v>
      </c>
      <c r="B14" s="5">
        <v>486</v>
      </c>
      <c r="C14" s="5">
        <v>54.894784995425397</v>
      </c>
      <c r="D14" s="5" t="s">
        <v>31</v>
      </c>
      <c r="E14" s="5">
        <f>60/C14</f>
        <v>1.0930000000000009</v>
      </c>
      <c r="F14" s="5">
        <f>B14/(E14^0.33)</f>
        <v>471.94524611661092</v>
      </c>
      <c r="G14" s="5">
        <v>55.843000000000004</v>
      </c>
      <c r="H14" s="5">
        <v>88.624499999999998</v>
      </c>
      <c r="I14" s="5">
        <v>112.747</v>
      </c>
      <c r="J14" s="5">
        <v>119.59</v>
      </c>
      <c r="K14" s="5">
        <v>108.512</v>
      </c>
      <c r="L14" s="5">
        <v>58.514499999999998</v>
      </c>
      <c r="M14" s="5">
        <v>19.353999999999999</v>
      </c>
      <c r="N14" s="5">
        <v>10.8345</v>
      </c>
      <c r="O14" s="8">
        <v>9.4179999999999993</v>
      </c>
      <c r="P14" s="15">
        <v>-8.65899999999999</v>
      </c>
      <c r="Q14" s="16">
        <v>-17.279499999999999</v>
      </c>
      <c r="R14" s="16">
        <v>-17.920999999999999</v>
      </c>
      <c r="S14" s="16">
        <v>-38.919499999999999</v>
      </c>
      <c r="T14" s="17">
        <v>10.837</v>
      </c>
      <c r="U14" s="10">
        <v>30.640999999999998</v>
      </c>
      <c r="V14" s="8">
        <v>7.1029999999999998</v>
      </c>
      <c r="W14" s="22">
        <v>4.5</v>
      </c>
      <c r="X14" s="10">
        <v>35.416475629351901</v>
      </c>
      <c r="Y14" s="5">
        <v>4</v>
      </c>
      <c r="Z14" s="5" t="s">
        <v>34</v>
      </c>
    </row>
    <row r="15" spans="1:26" x14ac:dyDescent="0.25">
      <c r="A15" s="5" t="s">
        <v>29</v>
      </c>
      <c r="B15" s="5">
        <v>410</v>
      </c>
      <c r="C15" s="5">
        <v>94.936708860759495</v>
      </c>
      <c r="D15" s="5" t="s">
        <v>31</v>
      </c>
      <c r="E15" s="5">
        <f>60/C15</f>
        <v>0.63200000000000001</v>
      </c>
      <c r="F15" s="5">
        <f>B15/(E15^0.33)</f>
        <v>477.03167900619974</v>
      </c>
      <c r="G15" s="5">
        <v>7.8734999999999999</v>
      </c>
      <c r="H15" s="5">
        <v>20.836500000000001</v>
      </c>
      <c r="I15" s="5">
        <v>73.6694999999999</v>
      </c>
      <c r="J15" s="5">
        <v>100.21250000000001</v>
      </c>
      <c r="K15" s="5">
        <v>104.6155</v>
      </c>
      <c r="L15" s="5">
        <v>57.996499999999997</v>
      </c>
      <c r="M15" s="5">
        <v>25.93</v>
      </c>
      <c r="N15" s="5">
        <v>15.565</v>
      </c>
      <c r="O15" s="8">
        <v>0</v>
      </c>
      <c r="P15" s="15">
        <v>39.869999999999898</v>
      </c>
      <c r="Q15" s="16">
        <v>-26.2899999999998</v>
      </c>
      <c r="R15" s="16">
        <v>-22.1400000000001</v>
      </c>
      <c r="S15" s="16">
        <v>-51.021999999999998</v>
      </c>
      <c r="T15" s="17">
        <v>14.5525</v>
      </c>
      <c r="U15" s="10">
        <v>21.701499999999999</v>
      </c>
      <c r="V15" s="8">
        <v>-5.2</v>
      </c>
      <c r="W15" s="22">
        <v>4.5</v>
      </c>
      <c r="X15" s="10">
        <v>50.186255682949799</v>
      </c>
      <c r="Y15" s="5">
        <v>4</v>
      </c>
      <c r="Z15" s="5" t="s">
        <v>34</v>
      </c>
    </row>
    <row r="16" spans="1:26" x14ac:dyDescent="0.25">
      <c r="A16" s="5" t="s">
        <v>29</v>
      </c>
      <c r="B16" s="5">
        <v>485</v>
      </c>
      <c r="C16" s="5">
        <v>64.102564102564102</v>
      </c>
      <c r="D16" s="5" t="s">
        <v>31</v>
      </c>
      <c r="E16" s="5">
        <f>60/C16</f>
        <v>0.93600000000000005</v>
      </c>
      <c r="F16" s="5">
        <f>B16/(E16^0.33)</f>
        <v>495.70204265376498</v>
      </c>
      <c r="G16" s="5">
        <v>19.895499999999998</v>
      </c>
      <c r="H16" s="5">
        <v>43.212000000000103</v>
      </c>
      <c r="I16" s="5">
        <v>67.292999999999907</v>
      </c>
      <c r="J16" s="5">
        <v>84.032499999999899</v>
      </c>
      <c r="K16" s="5">
        <v>89.222499999999997</v>
      </c>
      <c r="L16" s="5">
        <v>50.789499999999997</v>
      </c>
      <c r="M16" s="5">
        <v>29.732500000000002</v>
      </c>
      <c r="N16" s="5">
        <v>25.867000000000001</v>
      </c>
      <c r="O16" s="8">
        <v>21.718499999999999</v>
      </c>
      <c r="P16" s="15">
        <v>0.76449999999969998</v>
      </c>
      <c r="Q16" s="16">
        <v>-7.3414999999998098</v>
      </c>
      <c r="R16" s="16">
        <v>-11.549499999999901</v>
      </c>
      <c r="S16" s="16">
        <v>-43.623000000000097</v>
      </c>
      <c r="T16" s="17">
        <v>17.376000000000001</v>
      </c>
      <c r="U16" s="10">
        <v>17.191500000000001</v>
      </c>
      <c r="V16" s="8">
        <v>-0.28300000000000097</v>
      </c>
      <c r="W16" s="22">
        <v>4.5</v>
      </c>
      <c r="X16" s="10">
        <v>50.335484976711797</v>
      </c>
      <c r="Y16" s="5">
        <v>4</v>
      </c>
      <c r="Z16" s="5" t="s">
        <v>34</v>
      </c>
    </row>
    <row r="17" spans="1:26" x14ac:dyDescent="0.25">
      <c r="A17" s="5" t="s">
        <v>29</v>
      </c>
      <c r="B17" s="5">
        <v>419</v>
      </c>
      <c r="C17" s="5">
        <v>91.463414634146304</v>
      </c>
      <c r="D17" s="5" t="s">
        <v>31</v>
      </c>
      <c r="E17" s="5">
        <f>60/C17</f>
        <v>0.65600000000000025</v>
      </c>
      <c r="F17" s="5">
        <f>B17/(E17^0.33)</f>
        <v>481.54375608395736</v>
      </c>
      <c r="G17" s="5">
        <v>7.1199999999999903</v>
      </c>
      <c r="H17" s="5">
        <v>22.640499999999999</v>
      </c>
      <c r="I17" s="5">
        <v>77.956999999999994</v>
      </c>
      <c r="J17" s="5">
        <v>106.07899999999999</v>
      </c>
      <c r="K17" s="5">
        <v>115.5735</v>
      </c>
      <c r="L17" s="5">
        <v>63.175500000000099</v>
      </c>
      <c r="M17" s="5">
        <v>30.406500000000001</v>
      </c>
      <c r="N17" s="5">
        <v>14.6555</v>
      </c>
      <c r="O17" s="8">
        <v>0</v>
      </c>
      <c r="P17" s="15">
        <v>39.795999999999999</v>
      </c>
      <c r="Q17" s="16">
        <v>-27.194500000000001</v>
      </c>
      <c r="R17" s="16">
        <v>-18.627500000000001</v>
      </c>
      <c r="S17" s="16">
        <v>-61.892499999999899</v>
      </c>
      <c r="T17" s="17">
        <v>19.628999999999799</v>
      </c>
      <c r="U17" s="10">
        <v>17.0180000000001</v>
      </c>
      <c r="V17" s="8">
        <v>1.0954999999999999</v>
      </c>
      <c r="W17" s="22">
        <v>4.5</v>
      </c>
      <c r="X17" s="10">
        <v>51.144233131287699</v>
      </c>
      <c r="Y17" s="5">
        <v>4</v>
      </c>
      <c r="Z17" s="5" t="s">
        <v>34</v>
      </c>
    </row>
    <row r="18" spans="1:26" x14ac:dyDescent="0.25">
      <c r="A18" s="5" t="s">
        <v>27</v>
      </c>
      <c r="B18" s="5">
        <v>445</v>
      </c>
      <c r="C18" s="5">
        <v>81.190798376184006</v>
      </c>
      <c r="D18" s="5" t="s">
        <v>31</v>
      </c>
      <c r="E18" s="5">
        <f>60/C18</f>
        <v>0.73900000000000021</v>
      </c>
      <c r="F18" s="5">
        <f>B18/(E18^0.33)</f>
        <v>491.7080815982203</v>
      </c>
      <c r="G18" s="5">
        <v>27.455500000000001</v>
      </c>
      <c r="H18" s="5">
        <v>47.6280000000001</v>
      </c>
      <c r="I18" s="5">
        <v>59.259500000000102</v>
      </c>
      <c r="J18" s="5">
        <v>75.203999999999894</v>
      </c>
      <c r="K18" s="5">
        <v>83.391499999999994</v>
      </c>
      <c r="L18" s="5">
        <v>58.387000000000199</v>
      </c>
      <c r="M18" s="5">
        <v>42.0240000000001</v>
      </c>
      <c r="N18" s="5">
        <v>27.5655</v>
      </c>
      <c r="O18" s="8">
        <v>18.723499999999898</v>
      </c>
      <c r="P18" s="15">
        <v>-8.5410000000000998</v>
      </c>
      <c r="Q18" s="16">
        <v>4.3129999999997901</v>
      </c>
      <c r="R18" s="16">
        <v>-7.7569999999996897</v>
      </c>
      <c r="S18" s="16">
        <v>-33.191999999999901</v>
      </c>
      <c r="T18" s="17">
        <v>8.6414999999997004</v>
      </c>
      <c r="U18" s="10">
        <v>1.9045000000000001</v>
      </c>
      <c r="V18" s="8">
        <v>5.6165000000000003</v>
      </c>
      <c r="W18" s="22">
        <v>4.5</v>
      </c>
      <c r="X18" s="10">
        <v>52.336521937910398</v>
      </c>
      <c r="Y18" s="5">
        <v>4</v>
      </c>
      <c r="Z18" s="5" t="s">
        <v>34</v>
      </c>
    </row>
    <row r="19" spans="1:26" x14ac:dyDescent="0.25">
      <c r="A19" s="5" t="s">
        <v>27</v>
      </c>
      <c r="B19" s="5">
        <v>457</v>
      </c>
      <c r="C19" s="5">
        <v>79.260237780713297</v>
      </c>
      <c r="D19" s="5" t="s">
        <v>31</v>
      </c>
      <c r="E19" s="5">
        <f>60/C19</f>
        <v>0.75700000000000045</v>
      </c>
      <c r="F19" s="5">
        <f>B19/(E19^0.33)</f>
        <v>500.97327649052835</v>
      </c>
      <c r="G19" s="5">
        <v>10.1905</v>
      </c>
      <c r="H19" s="5">
        <v>32.977499999999999</v>
      </c>
      <c r="I19" s="5">
        <v>57.340000000000103</v>
      </c>
      <c r="J19" s="5">
        <v>88.211499999999901</v>
      </c>
      <c r="K19" s="5">
        <v>107.0735</v>
      </c>
      <c r="L19" s="5">
        <v>51.134999999999998</v>
      </c>
      <c r="M19" s="5">
        <v>25.254999999999999</v>
      </c>
      <c r="N19" s="5">
        <v>17.9315</v>
      </c>
      <c r="O19" s="8">
        <v>7.7244999999999902</v>
      </c>
      <c r="P19" s="15">
        <v>1.5755000000001</v>
      </c>
      <c r="Q19" s="16">
        <v>6.5089999999996904</v>
      </c>
      <c r="R19" s="16">
        <v>-12.009499999999701</v>
      </c>
      <c r="S19" s="16">
        <v>-74.800500000000099</v>
      </c>
      <c r="T19" s="17">
        <v>30.058499999999999</v>
      </c>
      <c r="U19" s="10">
        <v>18.5565</v>
      </c>
      <c r="V19" s="8">
        <v>-2.8835000000000099</v>
      </c>
      <c r="W19" s="22">
        <v>4.5</v>
      </c>
      <c r="X19" s="10">
        <v>52.563851206141202</v>
      </c>
      <c r="Y19" s="5">
        <v>4</v>
      </c>
      <c r="Z19" s="5" t="s">
        <v>34</v>
      </c>
    </row>
    <row r="20" spans="1:26" x14ac:dyDescent="0.25">
      <c r="A20" s="5" t="s">
        <v>27</v>
      </c>
      <c r="B20" s="5">
        <v>487</v>
      </c>
      <c r="C20" s="5">
        <v>46.296296296296298</v>
      </c>
      <c r="D20" s="5" t="s">
        <v>31</v>
      </c>
      <c r="E20" s="5">
        <f>60/C20</f>
        <v>1.296</v>
      </c>
      <c r="F20" s="5">
        <f>B20/(E20^0.33)</f>
        <v>447.06359972908194</v>
      </c>
      <c r="G20" s="5">
        <v>24.177</v>
      </c>
      <c r="H20" s="5">
        <v>39.408999999999999</v>
      </c>
      <c r="I20" s="5">
        <v>64.627500000000097</v>
      </c>
      <c r="J20" s="5">
        <v>111.2465</v>
      </c>
      <c r="K20" s="5">
        <v>166.4675</v>
      </c>
      <c r="L20" s="5">
        <v>135.74299999999999</v>
      </c>
      <c r="M20" s="5">
        <v>49.923999999999999</v>
      </c>
      <c r="N20" s="5">
        <v>19.277999999999999</v>
      </c>
      <c r="O20" s="8">
        <v>13.474500000000001</v>
      </c>
      <c r="P20" s="15">
        <v>9.9865000000001007</v>
      </c>
      <c r="Q20" s="16">
        <v>21.400499999999798</v>
      </c>
      <c r="R20" s="16">
        <v>8.6020000000000998</v>
      </c>
      <c r="S20" s="16">
        <v>-85.945499999999996</v>
      </c>
      <c r="T20" s="17">
        <v>-55.094499999999996</v>
      </c>
      <c r="U20" s="10">
        <v>55.173000000000002</v>
      </c>
      <c r="V20" s="8">
        <v>24.842500000000001</v>
      </c>
      <c r="W20" s="22">
        <v>5.5</v>
      </c>
      <c r="X20" s="10">
        <v>61.6463280835817</v>
      </c>
      <c r="Y20" s="5">
        <v>5</v>
      </c>
      <c r="Z20" s="5" t="s">
        <v>34</v>
      </c>
    </row>
    <row r="21" spans="1:26" x14ac:dyDescent="0.25">
      <c r="A21" s="5" t="s">
        <v>27</v>
      </c>
      <c r="B21" s="5">
        <v>468</v>
      </c>
      <c r="C21" s="5">
        <v>72.028811524609793</v>
      </c>
      <c r="D21" s="5" t="s">
        <v>31</v>
      </c>
      <c r="E21" s="5">
        <f>60/C21</f>
        <v>0.83300000000000063</v>
      </c>
      <c r="F21" s="5">
        <f>B21/(E21^0.33)</f>
        <v>497.08768348901566</v>
      </c>
      <c r="G21" s="5">
        <v>14.513500000000001</v>
      </c>
      <c r="H21" s="5">
        <v>25.425000000000001</v>
      </c>
      <c r="I21" s="5">
        <v>34.988000000000099</v>
      </c>
      <c r="J21" s="5">
        <v>44.156000000000198</v>
      </c>
      <c r="K21" s="5">
        <v>63.585500000000003</v>
      </c>
      <c r="L21" s="5">
        <v>54.62</v>
      </c>
      <c r="M21" s="5">
        <v>44.012500000000102</v>
      </c>
      <c r="N21" s="5">
        <v>41.910000000000103</v>
      </c>
      <c r="O21" s="8">
        <v>37.923000000000101</v>
      </c>
      <c r="P21" s="15">
        <v>-1.3484999999998999</v>
      </c>
      <c r="Q21" s="16">
        <v>-0.39500000000000002</v>
      </c>
      <c r="R21" s="16">
        <v>10.2614999999997</v>
      </c>
      <c r="S21" s="16">
        <v>-28.394999999999801</v>
      </c>
      <c r="T21" s="17">
        <v>-1.64199999999989</v>
      </c>
      <c r="U21" s="10">
        <v>8.5049999999998995</v>
      </c>
      <c r="V21" s="8">
        <v>-1.8845000000000001</v>
      </c>
      <c r="W21" s="22">
        <v>5.5</v>
      </c>
      <c r="X21" s="10">
        <v>67.0253521204762</v>
      </c>
      <c r="Y21" s="5">
        <v>5</v>
      </c>
      <c r="Z21" s="5" t="s">
        <v>34</v>
      </c>
    </row>
    <row r="22" spans="1:26" x14ac:dyDescent="0.25">
      <c r="A22" s="1" t="s">
        <v>27</v>
      </c>
      <c r="B22" s="1">
        <v>445</v>
      </c>
      <c r="C22" s="1">
        <v>46.838407494145201</v>
      </c>
      <c r="D22" s="1" t="s">
        <v>30</v>
      </c>
      <c r="E22" s="1">
        <f>60/C22</f>
        <v>1.2809999999999999</v>
      </c>
      <c r="F22" s="1">
        <f>B22/(E22^0.33)</f>
        <v>410.08019765395824</v>
      </c>
      <c r="G22" s="1">
        <v>73.129500000000107</v>
      </c>
      <c r="H22" s="1">
        <v>109.9355</v>
      </c>
      <c r="I22" s="1">
        <v>166.99700000000001</v>
      </c>
      <c r="J22" s="1">
        <v>204.20150000000001</v>
      </c>
      <c r="K22" s="1">
        <v>108.97150000000001</v>
      </c>
      <c r="L22" s="1">
        <v>17.460999999999999</v>
      </c>
      <c r="M22" s="1">
        <v>1.2845</v>
      </c>
      <c r="N22" s="1">
        <v>3.4324999999999899</v>
      </c>
      <c r="O22" s="9">
        <v>3.4474999999999998</v>
      </c>
      <c r="P22" s="15">
        <v>20.255500000000101</v>
      </c>
      <c r="Q22" s="16">
        <v>-19.856999999999999</v>
      </c>
      <c r="R22" s="16">
        <v>-132.43450000000001</v>
      </c>
      <c r="S22" s="16">
        <v>3.7195</v>
      </c>
      <c r="T22" s="17">
        <v>75.334000000000003</v>
      </c>
      <c r="U22" s="11">
        <v>18.3245</v>
      </c>
      <c r="V22" s="9">
        <v>-2.13299999999998</v>
      </c>
      <c r="W22" s="22">
        <v>3.5</v>
      </c>
      <c r="X22" s="11">
        <v>19.539079392707201</v>
      </c>
      <c r="Y22" s="1">
        <v>3</v>
      </c>
      <c r="Z22" s="1" t="s">
        <v>26</v>
      </c>
    </row>
    <row r="23" spans="1:26" x14ac:dyDescent="0.25">
      <c r="A23" s="1" t="s">
        <v>29</v>
      </c>
      <c r="B23" s="1">
        <v>444</v>
      </c>
      <c r="C23" s="1">
        <v>58.0832526621491</v>
      </c>
      <c r="D23" s="1" t="s">
        <v>30</v>
      </c>
      <c r="E23" s="1">
        <f>60/C23</f>
        <v>1.0329999999999997</v>
      </c>
      <c r="F23" s="1">
        <f>B23/(E23^0.33)</f>
        <v>439.26830068690271</v>
      </c>
      <c r="G23" s="1">
        <v>42.576999999999998</v>
      </c>
      <c r="H23" s="1">
        <v>80.083500000000001</v>
      </c>
      <c r="I23" s="1">
        <v>130.39750000000001</v>
      </c>
      <c r="J23" s="1">
        <v>173.5445</v>
      </c>
      <c r="K23" s="1">
        <v>107.369</v>
      </c>
      <c r="L23" s="1">
        <v>33.130499999999998</v>
      </c>
      <c r="M23" s="1">
        <v>13.920500000000001</v>
      </c>
      <c r="N23" s="1">
        <v>6.28399999999999</v>
      </c>
      <c r="O23" s="9">
        <v>3.27049999999999</v>
      </c>
      <c r="P23" s="15">
        <v>12.807499999999999</v>
      </c>
      <c r="Q23" s="16">
        <v>-7.1670000000000202</v>
      </c>
      <c r="R23" s="16">
        <v>-109.32250000000001</v>
      </c>
      <c r="S23" s="16">
        <v>-8.0630000000000006</v>
      </c>
      <c r="T23" s="17">
        <v>55.028500000000001</v>
      </c>
      <c r="U23" s="11">
        <v>11.573499999999999</v>
      </c>
      <c r="V23" s="9">
        <v>4.62300000000001</v>
      </c>
      <c r="W23" s="22">
        <v>4.5</v>
      </c>
      <c r="X23" s="11">
        <v>27.7651347749743</v>
      </c>
      <c r="Y23" s="1">
        <v>3</v>
      </c>
      <c r="Z23" s="1" t="s">
        <v>26</v>
      </c>
    </row>
    <row r="24" spans="1:26" x14ac:dyDescent="0.25">
      <c r="A24" s="1" t="s">
        <v>29</v>
      </c>
      <c r="B24" s="1">
        <v>424</v>
      </c>
      <c r="C24" s="1">
        <v>76.142131979695407</v>
      </c>
      <c r="D24" s="1" t="s">
        <v>30</v>
      </c>
      <c r="E24" s="1">
        <f>60/C24</f>
        <v>0.78800000000000026</v>
      </c>
      <c r="F24" s="1">
        <f>B24/(E24^0.33)</f>
        <v>458.68253580694056</v>
      </c>
      <c r="G24" s="1">
        <v>20.840499999999999</v>
      </c>
      <c r="H24" s="1">
        <v>56.923999999999999</v>
      </c>
      <c r="I24" s="1">
        <v>81.131499999999804</v>
      </c>
      <c r="J24" s="1">
        <v>85.084499999999906</v>
      </c>
      <c r="K24" s="1">
        <v>46.999500000000097</v>
      </c>
      <c r="L24" s="1">
        <v>22.0335</v>
      </c>
      <c r="M24" s="1">
        <v>17.339500000000001</v>
      </c>
      <c r="N24" s="1">
        <v>11.968500000000001</v>
      </c>
      <c r="O24" s="9">
        <v>8.5984999999999907</v>
      </c>
      <c r="P24" s="15">
        <v>-11.8760000000002</v>
      </c>
      <c r="Q24" s="16">
        <v>-20.254499999999702</v>
      </c>
      <c r="R24" s="16">
        <v>-42.037999999999897</v>
      </c>
      <c r="S24" s="16">
        <v>13.1189999999997</v>
      </c>
      <c r="T24" s="17">
        <v>20.272000000000101</v>
      </c>
      <c r="U24" s="11">
        <v>-0.67700000000000105</v>
      </c>
      <c r="V24" s="9">
        <v>2.0009999999999901</v>
      </c>
      <c r="W24" s="22">
        <v>3.5</v>
      </c>
      <c r="X24" s="11">
        <v>30.4740396671606</v>
      </c>
      <c r="Y24" s="1">
        <v>3</v>
      </c>
      <c r="Z24" s="1" t="s">
        <v>26</v>
      </c>
    </row>
    <row r="25" spans="1:26" x14ac:dyDescent="0.25">
      <c r="A25" s="1" t="s">
        <v>27</v>
      </c>
      <c r="B25" s="1">
        <v>417</v>
      </c>
      <c r="C25" s="1">
        <v>80.536912751677804</v>
      </c>
      <c r="D25" s="1" t="s">
        <v>30</v>
      </c>
      <c r="E25" s="1">
        <f>60/C25</f>
        <v>0.74500000000000044</v>
      </c>
      <c r="F25" s="1">
        <f>B25/(E25^0.33)</f>
        <v>459.54123278575901</v>
      </c>
      <c r="G25" s="1">
        <v>28.6235</v>
      </c>
      <c r="H25" s="1">
        <v>67.087999999999994</v>
      </c>
      <c r="I25" s="1">
        <v>106.968</v>
      </c>
      <c r="J25" s="1">
        <v>129.28899999999999</v>
      </c>
      <c r="K25" s="1">
        <v>95.7229999999998</v>
      </c>
      <c r="L25" s="1">
        <v>35.843500000000098</v>
      </c>
      <c r="M25" s="1">
        <v>22.451000000000001</v>
      </c>
      <c r="N25" s="1">
        <v>18.300999999999998</v>
      </c>
      <c r="O25" s="9">
        <v>11.811500000000001</v>
      </c>
      <c r="P25" s="15">
        <v>1.41550000000002</v>
      </c>
      <c r="Q25" s="16">
        <v>-17.559000000000001</v>
      </c>
      <c r="R25" s="16">
        <v>-55.887000000000199</v>
      </c>
      <c r="S25" s="16">
        <v>-26.3134999999995</v>
      </c>
      <c r="T25" s="17">
        <v>46.486999999999597</v>
      </c>
      <c r="U25" s="11">
        <v>9.2425000000000992</v>
      </c>
      <c r="V25" s="9">
        <v>-2.3395000000000001</v>
      </c>
      <c r="W25" s="22">
        <v>4.5</v>
      </c>
      <c r="X25" s="11">
        <v>35.677298035161897</v>
      </c>
      <c r="Y25" s="1">
        <v>3</v>
      </c>
      <c r="Z25" s="1" t="s">
        <v>26</v>
      </c>
    </row>
    <row r="26" spans="1:26" x14ac:dyDescent="0.25">
      <c r="A26" s="1" t="s">
        <v>29</v>
      </c>
      <c r="B26" s="1">
        <v>363</v>
      </c>
      <c r="C26" s="1">
        <v>95.541401273885398</v>
      </c>
      <c r="D26" s="1" t="s">
        <v>30</v>
      </c>
      <c r="E26" s="1">
        <f>60/C26</f>
        <v>0.62799999999999967</v>
      </c>
      <c r="F26" s="1">
        <f>B26/(E26^0.33)</f>
        <v>423.23340908652625</v>
      </c>
      <c r="G26" s="1">
        <v>8.4725000000000001</v>
      </c>
      <c r="H26" s="1">
        <v>16.138500000000001</v>
      </c>
      <c r="I26" s="1">
        <v>56.344499999999996</v>
      </c>
      <c r="J26" s="1">
        <v>104.0705</v>
      </c>
      <c r="K26" s="1">
        <v>80.054500000000004</v>
      </c>
      <c r="L26" s="1">
        <v>10.736000000000001</v>
      </c>
      <c r="M26" s="1">
        <v>11.084</v>
      </c>
      <c r="N26" s="1">
        <v>10.8285</v>
      </c>
      <c r="O26" s="9">
        <v>0</v>
      </c>
      <c r="P26" s="15">
        <v>32.54</v>
      </c>
      <c r="Q26" s="16">
        <v>7.52</v>
      </c>
      <c r="R26" s="16">
        <v>-71.742000000000004</v>
      </c>
      <c r="S26" s="16">
        <v>-45.302500000000002</v>
      </c>
      <c r="T26" s="17">
        <v>69.666499999999999</v>
      </c>
      <c r="U26" s="11">
        <v>-0.60349999999999904</v>
      </c>
      <c r="V26" s="9">
        <v>-10.573</v>
      </c>
      <c r="W26" s="22">
        <v>4.5</v>
      </c>
      <c r="X26" s="11">
        <v>37.854223135804702</v>
      </c>
      <c r="Y26" s="1">
        <v>3</v>
      </c>
      <c r="Z26" s="1" t="s">
        <v>26</v>
      </c>
    </row>
    <row r="27" spans="1:26" x14ac:dyDescent="0.25">
      <c r="A27" s="1" t="s">
        <v>27</v>
      </c>
      <c r="B27" s="1">
        <v>431</v>
      </c>
      <c r="C27" s="1">
        <v>75.853350189633403</v>
      </c>
      <c r="D27" s="1" t="s">
        <v>30</v>
      </c>
      <c r="E27" s="1">
        <f>60/C27</f>
        <v>0.7909999999999997</v>
      </c>
      <c r="F27" s="1">
        <f>B27/(E27^0.33)</f>
        <v>465.67082612034267</v>
      </c>
      <c r="G27" s="1">
        <v>32.874499999999998</v>
      </c>
      <c r="H27" s="1">
        <v>53.105500000000099</v>
      </c>
      <c r="I27" s="1">
        <v>80.537999999999997</v>
      </c>
      <c r="J27" s="1">
        <v>102.2765</v>
      </c>
      <c r="K27" s="1">
        <v>78.008499999999998</v>
      </c>
      <c r="L27" s="1">
        <v>43.873000000000097</v>
      </c>
      <c r="M27" s="1">
        <v>41.9525000000002</v>
      </c>
      <c r="N27" s="1">
        <v>34.171500000000002</v>
      </c>
      <c r="O27" s="9">
        <v>21.392499999999998</v>
      </c>
      <c r="P27" s="15">
        <v>7.2014999999998004</v>
      </c>
      <c r="Q27" s="16">
        <v>-5.6939999999998996</v>
      </c>
      <c r="R27" s="16">
        <v>-46.006500000000003</v>
      </c>
      <c r="S27" s="16">
        <v>-9.8674999999999002</v>
      </c>
      <c r="T27" s="17">
        <v>32.215000000000003</v>
      </c>
      <c r="U27" s="11">
        <v>-5.8605000000003002</v>
      </c>
      <c r="V27" s="9">
        <v>-4.9979999999998102</v>
      </c>
      <c r="W27" s="22">
        <v>4.5</v>
      </c>
      <c r="X27" s="11">
        <v>44.9408788541406</v>
      </c>
      <c r="Y27" s="1">
        <v>3</v>
      </c>
      <c r="Z27" s="1" t="s">
        <v>26</v>
      </c>
    </row>
    <row r="28" spans="1:26" x14ac:dyDescent="0.25">
      <c r="A28" s="1" t="s">
        <v>27</v>
      </c>
      <c r="B28" s="1">
        <v>441</v>
      </c>
      <c r="C28" s="1">
        <v>67.114093959731505</v>
      </c>
      <c r="D28" s="1" t="s">
        <v>30</v>
      </c>
      <c r="E28" s="1">
        <f>60/C28</f>
        <v>0.89400000000000046</v>
      </c>
      <c r="F28" s="1">
        <f>B28/(E28^0.33)</f>
        <v>457.61179325356113</v>
      </c>
      <c r="G28" s="1">
        <v>24.346499999999999</v>
      </c>
      <c r="H28" s="1">
        <v>36.619999999999997</v>
      </c>
      <c r="I28" s="1">
        <v>52.840499999999999</v>
      </c>
      <c r="J28" s="1">
        <v>71.0474999999999</v>
      </c>
      <c r="K28" s="1">
        <v>55.006999999999998</v>
      </c>
      <c r="L28" s="1">
        <v>36.2545000000001</v>
      </c>
      <c r="M28" s="1">
        <v>36.0730000000001</v>
      </c>
      <c r="N28" s="1">
        <v>34.350000000000101</v>
      </c>
      <c r="O28" s="9">
        <v>27.303999999999998</v>
      </c>
      <c r="P28" s="15">
        <v>3.9470000000000001</v>
      </c>
      <c r="Q28" s="16">
        <v>1.9864999999999</v>
      </c>
      <c r="R28" s="16">
        <v>-34.247499999999803</v>
      </c>
      <c r="S28" s="16">
        <v>-2.7120000000000002</v>
      </c>
      <c r="T28" s="17">
        <v>18.570999999999898</v>
      </c>
      <c r="U28" s="11">
        <v>-1.5415000000000001</v>
      </c>
      <c r="V28" s="9">
        <v>-5.3230000000000999</v>
      </c>
      <c r="W28" s="22">
        <v>4.5</v>
      </c>
      <c r="X28" s="11">
        <v>50.5529058990004</v>
      </c>
      <c r="Y28" s="1">
        <v>3</v>
      </c>
      <c r="Z28" s="1" t="s">
        <v>26</v>
      </c>
    </row>
    <row r="29" spans="1:26" x14ac:dyDescent="0.25">
      <c r="A29" s="1" t="s">
        <v>27</v>
      </c>
      <c r="B29" s="1">
        <v>371</v>
      </c>
      <c r="C29" s="1">
        <v>94.786729857819907</v>
      </c>
      <c r="D29" s="1" t="s">
        <v>30</v>
      </c>
      <c r="E29" s="1">
        <f>60/C29</f>
        <v>0.63300000000000001</v>
      </c>
      <c r="F29" s="1">
        <f>B29/(E29^0.33)</f>
        <v>431.43034203678872</v>
      </c>
      <c r="G29" s="1">
        <v>17.4755</v>
      </c>
      <c r="H29" s="1">
        <v>14.061999999999999</v>
      </c>
      <c r="I29" s="1">
        <v>37.415000000000099</v>
      </c>
      <c r="J29" s="1">
        <v>49.138000000000098</v>
      </c>
      <c r="K29" s="1">
        <v>53.908000000000001</v>
      </c>
      <c r="L29" s="1">
        <v>20.9755</v>
      </c>
      <c r="M29" s="1">
        <v>27.169499999999999</v>
      </c>
      <c r="N29" s="1">
        <v>20.938500000000001</v>
      </c>
      <c r="O29" s="9">
        <v>0</v>
      </c>
      <c r="P29" s="15">
        <v>26.7665000000001</v>
      </c>
      <c r="Q29" s="16">
        <v>-11.6300000000001</v>
      </c>
      <c r="R29" s="16">
        <v>-6.9530000000000998</v>
      </c>
      <c r="S29" s="16">
        <v>-37.702499999999901</v>
      </c>
      <c r="T29" s="17">
        <v>39.1265</v>
      </c>
      <c r="U29" s="11">
        <v>-12.425000000000001</v>
      </c>
      <c r="V29" s="9">
        <v>-14.7075</v>
      </c>
      <c r="W29" s="22">
        <v>4.5</v>
      </c>
      <c r="X29" s="11">
        <v>51.016459130088499</v>
      </c>
      <c r="Y29" s="1">
        <v>4</v>
      </c>
      <c r="Z29" s="1" t="s">
        <v>34</v>
      </c>
    </row>
    <row r="30" spans="1:26" x14ac:dyDescent="0.25">
      <c r="A30" s="1" t="s">
        <v>29</v>
      </c>
      <c r="B30" s="1">
        <v>396</v>
      </c>
      <c r="C30" s="1">
        <v>68.337129840546694</v>
      </c>
      <c r="D30" s="1" t="s">
        <v>28</v>
      </c>
      <c r="E30" s="1">
        <f>60/C30</f>
        <v>0.878</v>
      </c>
      <c r="F30" s="1">
        <f>B30/(E30^0.33)</f>
        <v>413.37289432149464</v>
      </c>
      <c r="G30" s="1">
        <v>103.733</v>
      </c>
      <c r="H30" s="1">
        <v>155.60050000000001</v>
      </c>
      <c r="I30" s="1">
        <v>172.75899999999999</v>
      </c>
      <c r="J30" s="1">
        <v>99.667499999999905</v>
      </c>
      <c r="K30" s="1">
        <v>29.173999999999999</v>
      </c>
      <c r="L30" s="1">
        <v>15.653500000000101</v>
      </c>
      <c r="M30" s="1">
        <v>15.5065000000001</v>
      </c>
      <c r="N30" s="1">
        <v>14.311500000000001</v>
      </c>
      <c r="O30" s="9">
        <v>8.8874999999999904</v>
      </c>
      <c r="P30" s="15">
        <v>-34.709000000000003</v>
      </c>
      <c r="Q30" s="16">
        <v>-90.250000000000099</v>
      </c>
      <c r="R30" s="16">
        <v>2.5980000000001802</v>
      </c>
      <c r="S30" s="16">
        <v>56.972999999999999</v>
      </c>
      <c r="T30" s="17">
        <v>13.3734999999999</v>
      </c>
      <c r="U30" s="11">
        <v>-1.0480000000001</v>
      </c>
      <c r="V30" s="9">
        <v>-4.2289999999999104</v>
      </c>
      <c r="W30" s="22">
        <v>2.5</v>
      </c>
      <c r="X30" s="11">
        <v>13.5761336468967</v>
      </c>
      <c r="Y30" s="1">
        <v>2</v>
      </c>
      <c r="Z30" s="1" t="s">
        <v>26</v>
      </c>
    </row>
    <row r="31" spans="1:26" x14ac:dyDescent="0.25">
      <c r="A31" s="1" t="s">
        <v>29</v>
      </c>
      <c r="B31" s="1">
        <v>355</v>
      </c>
      <c r="C31" s="1">
        <v>82.644628099173602</v>
      </c>
      <c r="D31" s="1" t="s">
        <v>28</v>
      </c>
      <c r="E31" s="1">
        <f>60/C31</f>
        <v>0.72599999999999953</v>
      </c>
      <c r="F31" s="1">
        <f>B31/(E31^0.33)</f>
        <v>394.56564488063106</v>
      </c>
      <c r="G31" s="1">
        <v>23.087</v>
      </c>
      <c r="H31" s="1">
        <v>69.367500000000007</v>
      </c>
      <c r="I31" s="1">
        <v>145.37649999999999</v>
      </c>
      <c r="J31" s="1">
        <v>129.73699999999999</v>
      </c>
      <c r="K31" s="1">
        <v>21.604500000000002</v>
      </c>
      <c r="L31" s="1">
        <v>10.686999999999999</v>
      </c>
      <c r="M31" s="1">
        <v>11.808</v>
      </c>
      <c r="N31" s="1">
        <v>10.816000000000001</v>
      </c>
      <c r="O31" s="9">
        <v>10.435499999999999</v>
      </c>
      <c r="P31" s="15">
        <v>29.7285</v>
      </c>
      <c r="Q31" s="16">
        <v>-91.648499999999999</v>
      </c>
      <c r="R31" s="16">
        <v>-92.492999999999995</v>
      </c>
      <c r="S31" s="16">
        <v>97.215000000000003</v>
      </c>
      <c r="T31" s="17">
        <v>12.038500000000001</v>
      </c>
      <c r="U31" s="11">
        <v>-2.113</v>
      </c>
      <c r="V31" s="9">
        <v>0.61149999999999805</v>
      </c>
      <c r="W31" s="22">
        <v>3.5</v>
      </c>
      <c r="X31" s="11">
        <v>15.095433556854699</v>
      </c>
      <c r="Y31" s="1">
        <v>3</v>
      </c>
      <c r="Z31" s="1" t="s">
        <v>26</v>
      </c>
    </row>
    <row r="32" spans="1:26" x14ac:dyDescent="0.25">
      <c r="A32" s="1" t="s">
        <v>27</v>
      </c>
      <c r="B32" s="1">
        <v>339</v>
      </c>
      <c r="C32" s="1">
        <v>95.087163232963505</v>
      </c>
      <c r="D32" s="1" t="s">
        <v>28</v>
      </c>
      <c r="E32" s="1">
        <f>60/C32</f>
        <v>0.63100000000000034</v>
      </c>
      <c r="F32" s="1">
        <f>B32/(E32^0.33)</f>
        <v>394.62992018667995</v>
      </c>
      <c r="G32" s="1">
        <v>41.103000000000002</v>
      </c>
      <c r="H32" s="1">
        <v>109.1015</v>
      </c>
      <c r="I32" s="1">
        <v>164.21199999999999</v>
      </c>
      <c r="J32" s="1">
        <v>135.05950000000001</v>
      </c>
      <c r="K32" s="1">
        <v>32.473999999999997</v>
      </c>
      <c r="L32" s="1">
        <v>33.716999999999999</v>
      </c>
      <c r="M32" s="1">
        <v>23.882000000000001</v>
      </c>
      <c r="N32" s="1">
        <v>13.05</v>
      </c>
      <c r="O32" s="9">
        <v>0</v>
      </c>
      <c r="P32" s="15">
        <v>-12.888</v>
      </c>
      <c r="Q32" s="16">
        <v>-84.263000000000005</v>
      </c>
      <c r="R32" s="16">
        <v>-73.433000000000007</v>
      </c>
      <c r="S32" s="16">
        <v>103.82850000000001</v>
      </c>
      <c r="T32" s="17">
        <v>-11.077999999999999</v>
      </c>
      <c r="U32" s="11">
        <v>-0.99700000000000299</v>
      </c>
      <c r="V32" s="9">
        <v>-2.218</v>
      </c>
      <c r="W32" s="22">
        <v>3.5</v>
      </c>
      <c r="X32" s="11">
        <v>18.6614525180103</v>
      </c>
      <c r="Y32" s="1">
        <v>2</v>
      </c>
      <c r="Z32" s="1" t="s">
        <v>26</v>
      </c>
    </row>
    <row r="33" spans="1:26" x14ac:dyDescent="0.25">
      <c r="A33" s="1" t="s">
        <v>27</v>
      </c>
      <c r="B33" s="1">
        <v>401</v>
      </c>
      <c r="C33" s="1">
        <v>57.034220532319402</v>
      </c>
      <c r="D33" s="1" t="s">
        <v>28</v>
      </c>
      <c r="E33" s="1">
        <f>60/C33</f>
        <v>1.0519999999999998</v>
      </c>
      <c r="F33" s="1">
        <f>B33/(E33^0.33)</f>
        <v>394.34757859529111</v>
      </c>
      <c r="G33" s="1">
        <v>47.710500000000003</v>
      </c>
      <c r="H33" s="1">
        <v>90.025000000000006</v>
      </c>
      <c r="I33" s="1">
        <v>118.7765</v>
      </c>
      <c r="J33" s="1">
        <v>76.893500000000003</v>
      </c>
      <c r="K33" s="1">
        <v>28.482500000000002</v>
      </c>
      <c r="L33" s="1">
        <v>17.528500000000001</v>
      </c>
      <c r="M33" s="1">
        <v>17.314</v>
      </c>
      <c r="N33" s="1">
        <v>15.230499999999999</v>
      </c>
      <c r="O33" s="9">
        <v>10.057</v>
      </c>
      <c r="P33" s="15">
        <v>-13.563000000000001</v>
      </c>
      <c r="Q33" s="16">
        <v>-70.634500000000003</v>
      </c>
      <c r="R33" s="16">
        <v>-6.5280000000000102</v>
      </c>
      <c r="S33" s="16">
        <v>37.457000000000001</v>
      </c>
      <c r="T33" s="17">
        <v>10.7395</v>
      </c>
      <c r="U33" s="11">
        <v>-1.869</v>
      </c>
      <c r="V33" s="9">
        <v>-3.09</v>
      </c>
      <c r="W33" s="22">
        <v>3.5</v>
      </c>
      <c r="X33" s="11">
        <v>20.9973271282268</v>
      </c>
      <c r="Y33" s="1">
        <v>2</v>
      </c>
      <c r="Z33" s="1" t="s">
        <v>26</v>
      </c>
    </row>
    <row r="34" spans="1:26" x14ac:dyDescent="0.25">
      <c r="A34" s="1" t="s">
        <v>27</v>
      </c>
      <c r="B34" s="1">
        <v>389</v>
      </c>
      <c r="C34" s="1">
        <v>75.662042875157596</v>
      </c>
      <c r="D34" s="1" t="s">
        <v>28</v>
      </c>
      <c r="E34" s="1">
        <f>60/C34</f>
        <v>0.79300000000000037</v>
      </c>
      <c r="F34" s="1">
        <f>B34/(E34^0.33)</f>
        <v>419.94213271838908</v>
      </c>
      <c r="G34" s="1">
        <v>76.705500000000001</v>
      </c>
      <c r="H34" s="1">
        <v>95.377499999999898</v>
      </c>
      <c r="I34" s="1">
        <v>101.32250000000001</v>
      </c>
      <c r="J34" s="1">
        <v>69.710999999999999</v>
      </c>
      <c r="K34" s="1">
        <v>19.997</v>
      </c>
      <c r="L34" s="1">
        <v>21.4785</v>
      </c>
      <c r="M34" s="1">
        <v>29.097999999999999</v>
      </c>
      <c r="N34" s="1">
        <v>22.059000000000001</v>
      </c>
      <c r="O34" s="9">
        <v>10.638999999999999</v>
      </c>
      <c r="P34" s="15">
        <v>-12.7269999999998</v>
      </c>
      <c r="Q34" s="16">
        <v>-37.556500000000099</v>
      </c>
      <c r="R34" s="16">
        <v>-18.102499999999999</v>
      </c>
      <c r="S34" s="16">
        <v>51.195500000000003</v>
      </c>
      <c r="T34" s="17">
        <v>6.1379999999999999</v>
      </c>
      <c r="U34" s="11">
        <v>-14.6585</v>
      </c>
      <c r="V34" s="9">
        <v>-4.3810000000000002</v>
      </c>
      <c r="W34" s="22">
        <v>3.5</v>
      </c>
      <c r="X34" s="11">
        <v>23.1349185013934</v>
      </c>
      <c r="Y34" s="1">
        <v>2</v>
      </c>
      <c r="Z34" s="1" t="s">
        <v>26</v>
      </c>
    </row>
    <row r="35" spans="1:26" x14ac:dyDescent="0.25">
      <c r="A35" s="1" t="s">
        <v>29</v>
      </c>
      <c r="B35" s="1">
        <v>419</v>
      </c>
      <c r="C35" s="1">
        <v>47.694753577106503</v>
      </c>
      <c r="D35" s="1" t="s">
        <v>28</v>
      </c>
      <c r="E35" s="1">
        <f>60/C35</f>
        <v>1.2580000000000005</v>
      </c>
      <c r="F35" s="1">
        <f>B35/(E35^0.33)</f>
        <v>388.43594469364803</v>
      </c>
      <c r="G35" s="1">
        <v>47.343999999999902</v>
      </c>
      <c r="H35" s="1">
        <v>63.314999999999998</v>
      </c>
      <c r="I35" s="1">
        <v>83.153999999999897</v>
      </c>
      <c r="J35" s="1">
        <v>74.009499999999804</v>
      </c>
      <c r="K35" s="1">
        <v>30.2545</v>
      </c>
      <c r="L35" s="1">
        <v>18.25</v>
      </c>
      <c r="M35" s="1">
        <v>20.721</v>
      </c>
      <c r="N35" s="1">
        <v>22.984500000000001</v>
      </c>
      <c r="O35" s="9">
        <v>22.671500000000002</v>
      </c>
      <c r="P35" s="15">
        <v>3.8679999999998</v>
      </c>
      <c r="Q35" s="16">
        <v>-28.983499999999999</v>
      </c>
      <c r="R35" s="16">
        <v>-34.610499999999703</v>
      </c>
      <c r="S35" s="16">
        <v>31.7504999999998</v>
      </c>
      <c r="T35" s="17">
        <v>14.4755</v>
      </c>
      <c r="U35" s="11">
        <v>-0.20749999999999999</v>
      </c>
      <c r="V35" s="9">
        <v>-2.5764999999999998</v>
      </c>
      <c r="W35" s="22">
        <v>3.5</v>
      </c>
      <c r="X35" s="11">
        <v>30.018369288013801</v>
      </c>
      <c r="Y35" s="1">
        <v>3</v>
      </c>
      <c r="Z35" s="1" t="s">
        <v>26</v>
      </c>
    </row>
    <row r="36" spans="1:26" x14ac:dyDescent="0.25">
      <c r="A36" s="1" t="s">
        <v>24</v>
      </c>
      <c r="B36" s="1">
        <v>350</v>
      </c>
      <c r="C36" s="1">
        <v>68.027210884353707</v>
      </c>
      <c r="D36" s="1" t="s">
        <v>25</v>
      </c>
      <c r="E36" s="1">
        <f>60/C36</f>
        <v>0.88200000000000045</v>
      </c>
      <c r="F36" s="1">
        <f>B36/(E36^0.33)</f>
        <v>364.80720847002459</v>
      </c>
      <c r="G36" s="1">
        <v>128.11099999999999</v>
      </c>
      <c r="H36" s="1">
        <v>227.25200000000001</v>
      </c>
      <c r="I36" s="1">
        <v>135.15549999999999</v>
      </c>
      <c r="J36" s="1">
        <v>12.6325</v>
      </c>
      <c r="K36" s="1">
        <v>7.1264999999999903</v>
      </c>
      <c r="L36" s="1">
        <v>7.1089999999999902</v>
      </c>
      <c r="M36" s="1">
        <v>5.7094999999999896</v>
      </c>
      <c r="N36" s="1">
        <v>5.8869999999999996</v>
      </c>
      <c r="O36" s="9">
        <v>9.2895000000000003</v>
      </c>
      <c r="P36" s="15">
        <v>-191.23750000000001</v>
      </c>
      <c r="Q36" s="16">
        <v>-30.426500000000001</v>
      </c>
      <c r="R36" s="16">
        <v>117.017</v>
      </c>
      <c r="S36" s="16">
        <v>5.4885000000000099</v>
      </c>
      <c r="T36" s="17">
        <v>-1.3819999999999999</v>
      </c>
      <c r="U36" s="11">
        <v>1.5770000000000099</v>
      </c>
      <c r="V36" s="9">
        <v>3.2249999999999899</v>
      </c>
      <c r="W36" s="22">
        <v>2.5</v>
      </c>
      <c r="X36" s="11">
        <v>6.5248549758718797</v>
      </c>
      <c r="Y36" s="1">
        <v>1</v>
      </c>
      <c r="Z36" s="1" t="s">
        <v>26</v>
      </c>
    </row>
    <row r="37" spans="1:26" x14ac:dyDescent="0.25">
      <c r="A37" s="1" t="s">
        <v>24</v>
      </c>
      <c r="B37" s="1">
        <v>343</v>
      </c>
      <c r="C37" s="1">
        <v>72.551390568319206</v>
      </c>
      <c r="D37" s="1" t="s">
        <v>25</v>
      </c>
      <c r="E37" s="1">
        <f>60/C37</f>
        <v>0.82700000000000018</v>
      </c>
      <c r="F37" s="1">
        <f>B37/(E37^0.33)</f>
        <v>365.18867574407318</v>
      </c>
      <c r="G37" s="1">
        <v>75.697999999999993</v>
      </c>
      <c r="H37" s="1">
        <v>155.899</v>
      </c>
      <c r="I37" s="1">
        <v>125.70699999999999</v>
      </c>
      <c r="J37" s="1">
        <v>26.959499999999998</v>
      </c>
      <c r="K37" s="1">
        <v>11.554500000000001</v>
      </c>
      <c r="L37" s="1">
        <v>12.080500000000001</v>
      </c>
      <c r="M37" s="1">
        <v>11.007999999999999</v>
      </c>
      <c r="N37" s="1">
        <v>5.3615000000000004</v>
      </c>
      <c r="O37" s="9">
        <v>2.056</v>
      </c>
      <c r="P37" s="15">
        <v>-110.393</v>
      </c>
      <c r="Q37" s="16">
        <v>-68.555499999999995</v>
      </c>
      <c r="R37" s="16">
        <v>83.342500000000001</v>
      </c>
      <c r="S37" s="16">
        <v>15.930999999999999</v>
      </c>
      <c r="T37" s="17">
        <v>-1.5985</v>
      </c>
      <c r="U37" s="11">
        <v>-4.5739999999999998</v>
      </c>
      <c r="V37" s="9">
        <v>2.3410000000000002</v>
      </c>
      <c r="W37" s="22">
        <v>2.5</v>
      </c>
      <c r="X37" s="11">
        <v>9.8658532008519408</v>
      </c>
      <c r="Y37" s="1">
        <v>1</v>
      </c>
      <c r="Z37" s="1" t="s">
        <v>26</v>
      </c>
    </row>
    <row r="38" spans="1:26" x14ac:dyDescent="0.25">
      <c r="A38" s="1" t="s">
        <v>24</v>
      </c>
      <c r="B38" s="1">
        <v>361</v>
      </c>
      <c r="C38" s="1">
        <v>55.350553505535103</v>
      </c>
      <c r="D38" s="1" t="s">
        <v>25</v>
      </c>
      <c r="E38" s="1">
        <f>60/C38</f>
        <v>1.083999999999999</v>
      </c>
      <c r="F38" s="1">
        <f>B38/(E38^0.33)</f>
        <v>351.5179758485005</v>
      </c>
      <c r="G38" s="1">
        <v>56.100999999999999</v>
      </c>
      <c r="H38" s="1">
        <v>130.41800000000001</v>
      </c>
      <c r="I38" s="1">
        <v>130.47200000000001</v>
      </c>
      <c r="J38" s="1">
        <v>41.018999999999998</v>
      </c>
      <c r="K38" s="1">
        <v>13.646000000000001</v>
      </c>
      <c r="L38" s="1">
        <v>12.605</v>
      </c>
      <c r="M38" s="1">
        <v>13.411</v>
      </c>
      <c r="N38" s="1">
        <v>10.416499999999999</v>
      </c>
      <c r="O38" s="9">
        <v>7.7299999999999898</v>
      </c>
      <c r="P38" s="15">
        <v>-74.263000000000005</v>
      </c>
      <c r="Q38" s="16">
        <v>-89.507000000000005</v>
      </c>
      <c r="R38" s="16">
        <v>62.08</v>
      </c>
      <c r="S38" s="16">
        <v>26.332000000000001</v>
      </c>
      <c r="T38" s="17">
        <v>1.847</v>
      </c>
      <c r="U38" s="11">
        <v>-3.8005</v>
      </c>
      <c r="V38" s="9">
        <v>0.307999999999991</v>
      </c>
      <c r="W38" s="22">
        <v>2.5</v>
      </c>
      <c r="X38" s="11">
        <v>13.9023396024949</v>
      </c>
      <c r="Y38" s="1">
        <v>2</v>
      </c>
      <c r="Z38" s="1" t="s">
        <v>26</v>
      </c>
    </row>
    <row r="39" spans="1:26" x14ac:dyDescent="0.25">
      <c r="A39" s="1" t="s">
        <v>24</v>
      </c>
      <c r="B39" s="1">
        <v>329</v>
      </c>
      <c r="C39" s="1">
        <v>83.682008368200798</v>
      </c>
      <c r="D39" s="1" t="s">
        <v>25</v>
      </c>
      <c r="E39" s="1">
        <f>60/C39</f>
        <v>0.7170000000000003</v>
      </c>
      <c r="F39" s="1">
        <f>B39/(E39^0.33)</f>
        <v>367.17624538322076</v>
      </c>
      <c r="G39" s="1">
        <v>84.856499999999897</v>
      </c>
      <c r="H39" s="1">
        <v>137.02500000000001</v>
      </c>
      <c r="I39" s="1">
        <v>148.48150000000001</v>
      </c>
      <c r="J39" s="1">
        <v>44.311500000000002</v>
      </c>
      <c r="K39" s="1">
        <v>7.9999999999999902</v>
      </c>
      <c r="L39" s="1">
        <v>14.243499999999999</v>
      </c>
      <c r="M39" s="1">
        <v>24.581999999999901</v>
      </c>
      <c r="N39" s="1">
        <v>17.474</v>
      </c>
      <c r="O39" s="9">
        <v>8.1995000000000005</v>
      </c>
      <c r="P39" s="15">
        <v>-40.712000000000103</v>
      </c>
      <c r="Q39" s="16">
        <v>-115.62649999999999</v>
      </c>
      <c r="R39" s="16">
        <v>67.858500000000006</v>
      </c>
      <c r="S39" s="16">
        <v>42.555</v>
      </c>
      <c r="T39" s="17">
        <v>4.0949999999998896</v>
      </c>
      <c r="U39" s="11">
        <v>-17.446499999999801</v>
      </c>
      <c r="V39" s="9">
        <v>-2.1665000000001</v>
      </c>
      <c r="W39" s="22">
        <v>2.5</v>
      </c>
      <c r="X39" s="11">
        <v>14.881556570708399</v>
      </c>
      <c r="Y39" s="1">
        <v>2</v>
      </c>
      <c r="Z39" s="1" t="s">
        <v>26</v>
      </c>
    </row>
    <row r="40" spans="1:26" x14ac:dyDescent="0.25">
      <c r="A40" s="1" t="s">
        <v>24</v>
      </c>
      <c r="B40" s="1">
        <v>370</v>
      </c>
      <c r="C40" s="1">
        <v>48.348106365833999</v>
      </c>
      <c r="D40" s="1" t="s">
        <v>25</v>
      </c>
      <c r="E40" s="1">
        <f>60/C40</f>
        <v>1.2410000000000001</v>
      </c>
      <c r="F40" s="1">
        <f>B40/(E40^0.33)</f>
        <v>344.55379378569961</v>
      </c>
      <c r="G40" s="1">
        <v>64.712000000000003</v>
      </c>
      <c r="H40" s="1">
        <v>124.85</v>
      </c>
      <c r="I40" s="1">
        <v>121.40649999999999</v>
      </c>
      <c r="J40" s="1">
        <v>42.939</v>
      </c>
      <c r="K40" s="1">
        <v>16.321000000000002</v>
      </c>
      <c r="L40" s="1">
        <v>12.904500000000001</v>
      </c>
      <c r="M40" s="1">
        <v>13.798</v>
      </c>
      <c r="N40" s="1">
        <v>14.1145</v>
      </c>
      <c r="O40" s="9">
        <v>12.757</v>
      </c>
      <c r="P40" s="15">
        <v>-63.581499999999998</v>
      </c>
      <c r="Q40" s="16">
        <v>-75.024000000000001</v>
      </c>
      <c r="R40" s="16">
        <v>51.849499999999999</v>
      </c>
      <c r="S40" s="16">
        <v>23.201499999999999</v>
      </c>
      <c r="T40" s="17">
        <v>4.3099999999999996</v>
      </c>
      <c r="U40" s="11">
        <v>-0.57699999999999996</v>
      </c>
      <c r="V40" s="9">
        <v>-1.6739999999999999</v>
      </c>
      <c r="W40" s="22">
        <v>2.5</v>
      </c>
      <c r="X40" s="11">
        <v>16.492351979990701</v>
      </c>
      <c r="Y40" s="1">
        <v>2</v>
      </c>
      <c r="Z40" s="1" t="s">
        <v>26</v>
      </c>
    </row>
    <row r="41" spans="1:26" x14ac:dyDescent="0.25">
      <c r="A41" s="1" t="s">
        <v>24</v>
      </c>
      <c r="B41" s="1">
        <v>335</v>
      </c>
      <c r="C41" s="1">
        <v>90</v>
      </c>
      <c r="D41" s="1" t="s">
        <v>25</v>
      </c>
      <c r="E41" s="1">
        <f>60/C41</f>
        <v>0.66666666666666663</v>
      </c>
      <c r="F41" s="1">
        <f>B41/(E41^0.33)</f>
        <v>382.9613297989344</v>
      </c>
      <c r="G41" s="1">
        <v>62.064999999999998</v>
      </c>
      <c r="H41" s="1">
        <v>101.8395</v>
      </c>
      <c r="I41" s="1">
        <v>134.31399999999999</v>
      </c>
      <c r="J41" s="1">
        <v>84.792000000000002</v>
      </c>
      <c r="K41" s="1">
        <v>25.553999999999998</v>
      </c>
      <c r="L41" s="1">
        <v>28.179500000000001</v>
      </c>
      <c r="M41" s="1">
        <v>37.249000000000002</v>
      </c>
      <c r="N41" s="1">
        <v>30.6235</v>
      </c>
      <c r="O41" s="9">
        <v>0</v>
      </c>
      <c r="P41" s="15">
        <v>-7.3000000000000114</v>
      </c>
      <c r="Q41" s="16">
        <v>-81.996499999999983</v>
      </c>
      <c r="R41" s="16">
        <v>-9.7160000000000082</v>
      </c>
      <c r="S41" s="16">
        <v>61.863500000000002</v>
      </c>
      <c r="T41" s="17">
        <v>6.4439999999999991</v>
      </c>
      <c r="U41" s="11">
        <v>-15.695000000000004</v>
      </c>
      <c r="V41" s="9">
        <v>-23.997999999999998</v>
      </c>
      <c r="W41" s="22">
        <v>3.5</v>
      </c>
      <c r="X41" s="11">
        <v>24.098696733063601</v>
      </c>
      <c r="Y41" s="1">
        <v>2</v>
      </c>
      <c r="Z41" s="1" t="s">
        <v>26</v>
      </c>
    </row>
  </sheetData>
  <sortState xmlns:xlrd2="http://schemas.microsoft.com/office/spreadsheetml/2017/richdata2" ref="A2:Z44">
    <sortCondition descending="1" ref="D4:D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Alaa</dc:creator>
  <cp:lastModifiedBy>Alaa</cp:lastModifiedBy>
  <dcterms:created xsi:type="dcterms:W3CDTF">2021-01-04T11:34:51Z</dcterms:created>
  <dcterms:modified xsi:type="dcterms:W3CDTF">2021-01-04T11:46:59Z</dcterms:modified>
</cp:coreProperties>
</file>