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Computers in Biology and Medicine\results\"/>
    </mc:Choice>
  </mc:AlternateContent>
  <xr:revisionPtr revIDLastSave="0" documentId="8_{AADB49A2-558C-4DF3-8304-55873FB7ED4A}" xr6:coauthVersionLast="45" xr6:coauthVersionMax="45" xr10:uidLastSave="{00000000-0000-0000-0000-000000000000}"/>
  <bookViews>
    <workbookView xWindow="-105" yWindow="0" windowWidth="28800" windowHeight="15090" xr2:uid="{64353A8F-D64C-4B21-889B-7C503DED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I3" i="1"/>
  <c r="J15" i="1" s="1"/>
  <c r="F3" i="1"/>
  <c r="J10" i="1" s="1"/>
  <c r="O1" i="1"/>
  <c r="J16" i="1" s="1"/>
  <c r="J13" i="1" l="1"/>
  <c r="L3" i="1"/>
  <c r="J11" i="1"/>
  <c r="J14" i="1" s="1"/>
  <c r="K3" i="1"/>
  <c r="M3" i="1" s="1"/>
  <c r="J12" i="1" s="1"/>
</calcChain>
</file>

<file path=xl/sharedStrings.xml><?xml version="1.0" encoding="utf-8"?>
<sst xmlns="http://schemas.openxmlformats.org/spreadsheetml/2006/main" count="56" uniqueCount="45">
  <si>
    <t>Postive Pred</t>
  </si>
  <si>
    <t>Negative P</t>
  </si>
  <si>
    <t>n</t>
  </si>
  <si>
    <t xml:space="preserve">Postive Actutal </t>
  </si>
  <si>
    <t>TP</t>
  </si>
  <si>
    <t>FN</t>
  </si>
  <si>
    <t>FP</t>
  </si>
  <si>
    <t>TN</t>
  </si>
  <si>
    <t>UP</t>
  </si>
  <si>
    <t>Down</t>
  </si>
  <si>
    <t>MCC</t>
  </si>
  <si>
    <t xml:space="preserve">Negative Actual </t>
  </si>
  <si>
    <t>Expert rules</t>
  </si>
  <si>
    <t>Expert Rules</t>
  </si>
  <si>
    <t>Spearman's rank correlation</t>
  </si>
  <si>
    <t>PPV</t>
  </si>
  <si>
    <t>Precision/PPV</t>
  </si>
  <si>
    <t>R</t>
  </si>
  <si>
    <t>p-value</t>
  </si>
  <si>
    <t>TPR</t>
  </si>
  <si>
    <t xml:space="preserve">Recall/Sensitivity </t>
  </si>
  <si>
    <t>All</t>
  </si>
  <si>
    <t>TNR</t>
  </si>
  <si>
    <t>Specificity</t>
  </si>
  <si>
    <t>Dofetilide</t>
  </si>
  <si>
    <t>Quinidine</t>
  </si>
  <si>
    <t>F1 score</t>
  </si>
  <si>
    <t>Ranolazine</t>
  </si>
  <si>
    <t xml:space="preserve">Balanced Accuracy </t>
  </si>
  <si>
    <t>Verapamil</t>
  </si>
  <si>
    <t xml:space="preserve">Accuracy  </t>
  </si>
  <si>
    <t>Placebo</t>
  </si>
  <si>
    <t>Error Rate</t>
  </si>
  <si>
    <t>modnames</t>
  </si>
  <si>
    <t>dsids</t>
  </si>
  <si>
    <t>curvetypes</t>
  </si>
  <si>
    <t>aucs</t>
  </si>
  <si>
    <t>m1</t>
  </si>
  <si>
    <t>ROC</t>
  </si>
  <si>
    <t>PRC</t>
  </si>
  <si>
    <t xml:space="preserve">Sensitivity </t>
  </si>
  <si>
    <t>Precision</t>
  </si>
  <si>
    <t>ROC-AUC</t>
  </si>
  <si>
    <t>PRC-AUC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</si>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</sst>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 applyAlignment="1">
      <alignment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11" fontId="1" fillId="0" borderId="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1" fontId="1" fillId="0" borderId="3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64" fontId="1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964-1D51-4E71-BCC4-9C64C9A6756A}">
  <dimension ref="A1:O32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17" customWidth="1"/>
    <col min="3" max="3" width="12.85546875" customWidth="1"/>
    <col min="4" max="4" width="11.85546875" customWidth="1"/>
    <col min="5" max="5" width="18.7109375" customWidth="1"/>
    <col min="6" max="6" width="17" customWidth="1"/>
    <col min="7" max="7" width="12.140625" customWidth="1"/>
    <col min="8" max="8" width="11" customWidth="1"/>
    <col min="9" max="9" width="17.7109375" customWidth="1"/>
    <col min="10" max="10" width="12.5703125" customWidth="1"/>
    <col min="12" max="12" width="11" bestFit="1" customWidth="1"/>
    <col min="20" max="20" width="62.5703125" customWidth="1"/>
  </cols>
  <sheetData>
    <row r="1" spans="1:15" x14ac:dyDescent="0.25">
      <c r="B1" t="s">
        <v>0</v>
      </c>
      <c r="C1" t="s">
        <v>1</v>
      </c>
      <c r="N1" s="1" t="s">
        <v>2</v>
      </c>
      <c r="O1" s="1">
        <f>F3+G3+H3+I3</f>
        <v>5050</v>
      </c>
    </row>
    <row r="2" spans="1:15" x14ac:dyDescent="0.25">
      <c r="A2" t="s">
        <v>3</v>
      </c>
      <c r="B2" t="s">
        <v>4</v>
      </c>
      <c r="C2" t="s">
        <v>5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L2" t="s">
        <v>9</v>
      </c>
      <c r="M2" t="s">
        <v>10</v>
      </c>
      <c r="O2" s="2"/>
    </row>
    <row r="3" spans="1:15" x14ac:dyDescent="0.25">
      <c r="A3" t="s">
        <v>11</v>
      </c>
      <c r="B3" t="s">
        <v>6</v>
      </c>
      <c r="C3" t="s">
        <v>7</v>
      </c>
      <c r="E3" t="s">
        <v>12</v>
      </c>
      <c r="F3">
        <f>180-G3</f>
        <v>170</v>
      </c>
      <c r="G3">
        <v>10</v>
      </c>
      <c r="H3">
        <v>35</v>
      </c>
      <c r="I3">
        <f>4870-H3</f>
        <v>4835</v>
      </c>
      <c r="K3">
        <f>(F3*I3) - (H3*G3)</f>
        <v>821600</v>
      </c>
      <c r="L3">
        <f>(F3+H3) * (F3+G3)*(I3+H3)*(I3+G3)</f>
        <v>870661035000</v>
      </c>
      <c r="M3">
        <f>K3/SQRT(L3)</f>
        <v>0.88051321061684085</v>
      </c>
      <c r="O3" s="2"/>
    </row>
    <row r="4" spans="1:15" x14ac:dyDescent="0.25">
      <c r="O4" s="2"/>
    </row>
    <row r="5" spans="1:15" ht="15.75" customHeight="1" x14ac:dyDescent="0.25"/>
    <row r="6" spans="1:15" ht="15.75" customHeight="1" x14ac:dyDescent="0.25"/>
    <row r="7" spans="1:15" ht="18" customHeight="1" x14ac:dyDescent="0.25"/>
    <row r="8" spans="1:15" x14ac:dyDescent="0.25">
      <c r="H8" s="3"/>
      <c r="I8" s="4"/>
      <c r="J8" s="5" t="s">
        <v>13</v>
      </c>
      <c r="K8" s="5"/>
    </row>
    <row r="9" spans="1:15" x14ac:dyDescent="0.25">
      <c r="D9" s="6"/>
      <c r="E9" s="7" t="s">
        <v>14</v>
      </c>
      <c r="F9" s="6"/>
      <c r="H9" s="8" t="s">
        <v>15</v>
      </c>
      <c r="I9" s="8" t="s">
        <v>16</v>
      </c>
      <c r="J9" s="9">
        <f>F3/(F3+H3)</f>
        <v>0.82926829268292679</v>
      </c>
      <c r="K9" s="10"/>
    </row>
    <row r="10" spans="1:15" x14ac:dyDescent="0.25">
      <c r="D10" s="6"/>
      <c r="E10" s="5" t="s">
        <v>17</v>
      </c>
      <c r="F10" s="5" t="s">
        <v>18</v>
      </c>
      <c r="H10" s="8" t="s">
        <v>19</v>
      </c>
      <c r="I10" s="8" t="s">
        <v>20</v>
      </c>
      <c r="J10" s="9">
        <f>F3/(F3+G3)</f>
        <v>0.94444444444444442</v>
      </c>
      <c r="K10" s="10"/>
    </row>
    <row r="11" spans="1:15" x14ac:dyDescent="0.25">
      <c r="D11" s="6" t="s">
        <v>21</v>
      </c>
      <c r="E11" s="11">
        <v>0.82845690000000005</v>
      </c>
      <c r="F11" s="12">
        <v>2.2E-16</v>
      </c>
      <c r="H11" s="8" t="s">
        <v>22</v>
      </c>
      <c r="I11" s="8" t="s">
        <v>23</v>
      </c>
      <c r="J11" s="9">
        <f>I3/(H3+I3)</f>
        <v>0.99281314168377821</v>
      </c>
      <c r="K11" s="10"/>
    </row>
    <row r="12" spans="1:15" x14ac:dyDescent="0.25">
      <c r="D12" s="6" t="s">
        <v>24</v>
      </c>
      <c r="E12" s="13">
        <v>0.86781730000000001</v>
      </c>
      <c r="F12" s="14">
        <v>2.2E-16</v>
      </c>
      <c r="H12" s="8"/>
      <c r="I12" s="8" t="s">
        <v>10</v>
      </c>
      <c r="J12" s="9">
        <f>M3</f>
        <v>0.88051321061684085</v>
      </c>
      <c r="K12" s="10"/>
    </row>
    <row r="13" spans="1:15" x14ac:dyDescent="0.25">
      <c r="D13" s="6" t="s">
        <v>25</v>
      </c>
      <c r="E13" s="13">
        <v>0.82438769999999995</v>
      </c>
      <c r="F13" s="14">
        <v>2.2E-16</v>
      </c>
      <c r="H13" s="8"/>
      <c r="I13" s="8" t="s">
        <v>26</v>
      </c>
      <c r="J13" s="9">
        <f>2*(J9*J10)/(J9+J10)</f>
        <v>0.88311688311688297</v>
      </c>
      <c r="K13" s="10"/>
    </row>
    <row r="14" spans="1:15" x14ac:dyDescent="0.25">
      <c r="D14" s="6" t="s">
        <v>27</v>
      </c>
      <c r="E14" s="13">
        <v>0.76850929999999995</v>
      </c>
      <c r="F14" s="14">
        <v>2.2E-16</v>
      </c>
      <c r="H14" s="15"/>
      <c r="I14" s="8" t="s">
        <v>28</v>
      </c>
      <c r="J14" s="9">
        <f>AVERAGE(J10:J11)</f>
        <v>0.96862879306411132</v>
      </c>
      <c r="K14" s="10"/>
    </row>
    <row r="15" spans="1:15" x14ac:dyDescent="0.25">
      <c r="D15" s="6" t="s">
        <v>29</v>
      </c>
      <c r="E15" s="13">
        <v>0.75066540000000004</v>
      </c>
      <c r="F15" s="14">
        <v>2.2E-16</v>
      </c>
      <c r="H15" s="15"/>
      <c r="I15" s="8" t="s">
        <v>30</v>
      </c>
      <c r="J15" s="9">
        <f>(F3+I3)/O1</f>
        <v>0.99108910891089108</v>
      </c>
      <c r="K15" s="10"/>
    </row>
    <row r="16" spans="1:15" x14ac:dyDescent="0.25">
      <c r="D16" s="6" t="s">
        <v>31</v>
      </c>
      <c r="E16" s="13">
        <v>0.8103842</v>
      </c>
      <c r="F16" s="14">
        <v>2.2E-16</v>
      </c>
      <c r="H16" s="16"/>
      <c r="I16" s="8" t="s">
        <v>32</v>
      </c>
      <c r="J16" s="9">
        <f>(G3+H3)/O1</f>
        <v>8.9108910891089101E-3</v>
      </c>
      <c r="K16" s="17"/>
    </row>
    <row r="17" spans="5:13" x14ac:dyDescent="0.25">
      <c r="H17" s="18"/>
      <c r="I17" s="18"/>
      <c r="J17" s="19"/>
      <c r="K17" s="18"/>
    </row>
    <row r="18" spans="5:13" x14ac:dyDescent="0.25">
      <c r="I18" s="18"/>
    </row>
    <row r="22" spans="5:13" x14ac:dyDescent="0.25">
      <c r="I22" s="7"/>
      <c r="J22" s="6" t="s">
        <v>33</v>
      </c>
      <c r="K22" s="6" t="s">
        <v>34</v>
      </c>
      <c r="L22" s="6" t="s">
        <v>35</v>
      </c>
      <c r="M22" s="6" t="s">
        <v>36</v>
      </c>
    </row>
    <row r="23" spans="5:13" x14ac:dyDescent="0.25">
      <c r="E23" t="s">
        <v>30</v>
      </c>
      <c r="F23">
        <v>0.99108910891089108</v>
      </c>
      <c r="I23" s="7">
        <v>1</v>
      </c>
      <c r="J23" s="6" t="s">
        <v>37</v>
      </c>
      <c r="K23" s="6">
        <v>1</v>
      </c>
      <c r="L23" s="6" t="s">
        <v>38</v>
      </c>
      <c r="M23" s="6">
        <v>0.98927390000000004</v>
      </c>
    </row>
    <row r="24" spans="5:13" x14ac:dyDescent="0.25">
      <c r="E24" t="s">
        <v>28</v>
      </c>
      <c r="F24">
        <v>0.96862879306411132</v>
      </c>
      <c r="I24" s="20">
        <v>2</v>
      </c>
      <c r="J24" s="6" t="s">
        <v>37</v>
      </c>
      <c r="K24" s="6">
        <v>1</v>
      </c>
      <c r="L24" s="6" t="s">
        <v>39</v>
      </c>
      <c r="M24" s="6">
        <v>0.88318339999999995</v>
      </c>
    </row>
    <row r="25" spans="5:13" x14ac:dyDescent="0.25">
      <c r="E25" t="s">
        <v>40</v>
      </c>
      <c r="F25">
        <v>0.94444444444444442</v>
      </c>
    </row>
    <row r="26" spans="5:13" x14ac:dyDescent="0.25">
      <c r="E26" t="s">
        <v>23</v>
      </c>
      <c r="F26">
        <v>0.99281314168377821</v>
      </c>
    </row>
    <row r="27" spans="5:13" x14ac:dyDescent="0.25">
      <c r="E27" t="s">
        <v>41</v>
      </c>
      <c r="F27">
        <v>0.82926829268292679</v>
      </c>
    </row>
    <row r="28" spans="5:13" x14ac:dyDescent="0.25">
      <c r="E28" t="s">
        <v>26</v>
      </c>
      <c r="F28">
        <v>0.88311688311688297</v>
      </c>
    </row>
    <row r="29" spans="5:13" x14ac:dyDescent="0.25">
      <c r="E29" t="s">
        <v>42</v>
      </c>
      <c r="F29">
        <v>0.98927390000000004</v>
      </c>
    </row>
    <row r="30" spans="5:13" x14ac:dyDescent="0.25">
      <c r="E30" t="s">
        <v>43</v>
      </c>
      <c r="F30">
        <v>0.88318339999999995</v>
      </c>
    </row>
    <row r="31" spans="5:13" x14ac:dyDescent="0.25">
      <c r="E31" t="s">
        <v>10</v>
      </c>
      <c r="F31">
        <v>0.88051321061684085</v>
      </c>
    </row>
    <row r="32" spans="5:13" x14ac:dyDescent="0.25">
      <c r="E32" t="s">
        <v>44</v>
      </c>
      <c r="F32">
        <v>8.9108910891089101E-3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2021-01-04T10:55:59Z</dcterms:created>
  <dcterms:modified xsi:type="dcterms:W3CDTF">2021-01-04T10:58:12Z</dcterms:modified>
</cp:coreProperties>
</file>