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ae/Downloads/GABCtoMEI/"/>
    </mc:Choice>
  </mc:AlternateContent>
  <xr:revisionPtr revIDLastSave="0" documentId="13_ncr:1_{5D24D47A-6E66-8A4E-82F8-7BF4ED509204}" xr6:coauthVersionLast="47" xr6:coauthVersionMax="47" xr10:uidLastSave="{00000000-0000-0000-0000-000000000000}"/>
  <bookViews>
    <workbookView xWindow="18320" yWindow="11700" windowWidth="4828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15" i="1"/>
  <c r="G16" i="1"/>
  <c r="G24" i="1"/>
  <c r="G25" i="1"/>
  <c r="G31" i="1"/>
  <c r="G32" i="1"/>
  <c r="G33" i="1"/>
  <c r="G39" i="1"/>
  <c r="G40" i="1"/>
  <c r="G41" i="1"/>
  <c r="G47" i="1"/>
  <c r="G48" i="1"/>
  <c r="G49" i="1"/>
  <c r="G55" i="1"/>
  <c r="G56" i="1"/>
  <c r="G57" i="1"/>
  <c r="G63" i="1"/>
  <c r="G64" i="1"/>
  <c r="G65" i="1"/>
  <c r="G71" i="1"/>
  <c r="G72" i="1"/>
  <c r="G73" i="1"/>
  <c r="G79" i="1"/>
  <c r="G80" i="1"/>
  <c r="G81" i="1"/>
  <c r="G82" i="1"/>
  <c r="G87" i="1"/>
  <c r="G88" i="1"/>
  <c r="G90" i="1"/>
  <c r="G95" i="1"/>
  <c r="G96" i="1"/>
  <c r="G97" i="1"/>
  <c r="G98" i="1"/>
  <c r="G103" i="1"/>
  <c r="K2" i="1"/>
  <c r="L2" i="1"/>
  <c r="M2" i="1" s="1"/>
  <c r="K3" i="1"/>
  <c r="L3" i="1"/>
  <c r="M3" i="1" s="1"/>
  <c r="N3" i="1" s="1"/>
  <c r="K4" i="1"/>
  <c r="L4" i="1"/>
  <c r="M4" i="1" s="1"/>
  <c r="K5" i="1"/>
  <c r="L5" i="1"/>
  <c r="M5" i="1" s="1"/>
  <c r="K6" i="1"/>
  <c r="L6" i="1"/>
  <c r="M6" i="1" s="1"/>
  <c r="K7" i="1"/>
  <c r="N7" i="1" s="1"/>
  <c r="L7" i="1"/>
  <c r="M7" i="1" s="1"/>
  <c r="K8" i="1"/>
  <c r="L8" i="1"/>
  <c r="M8" i="1" s="1"/>
  <c r="K9" i="1"/>
  <c r="L9" i="1"/>
  <c r="M9" i="1" s="1"/>
  <c r="K10" i="1"/>
  <c r="L10" i="1"/>
  <c r="M10" i="1" s="1"/>
  <c r="K11" i="1"/>
  <c r="L11" i="1"/>
  <c r="M11" i="1" s="1"/>
  <c r="K12" i="1"/>
  <c r="L12" i="1"/>
  <c r="M12" i="1" s="1"/>
  <c r="K13" i="1"/>
  <c r="L13" i="1"/>
  <c r="M13" i="1" s="1"/>
  <c r="N13" i="1"/>
  <c r="K14" i="1"/>
  <c r="L14" i="1"/>
  <c r="M14" i="1" s="1"/>
  <c r="K15" i="1"/>
  <c r="N15" i="1" s="1"/>
  <c r="L15" i="1"/>
  <c r="M15" i="1" s="1"/>
  <c r="K16" i="1"/>
  <c r="L16" i="1"/>
  <c r="M16" i="1" s="1"/>
  <c r="K17" i="1"/>
  <c r="L17" i="1"/>
  <c r="M17" i="1" s="1"/>
  <c r="K18" i="1"/>
  <c r="L18" i="1"/>
  <c r="M18" i="1" s="1"/>
  <c r="K19" i="1"/>
  <c r="N19" i="1" s="1"/>
  <c r="L19" i="1"/>
  <c r="M19" i="1" s="1"/>
  <c r="K20" i="1"/>
  <c r="L20" i="1"/>
  <c r="M20" i="1" s="1"/>
  <c r="K21" i="1"/>
  <c r="L21" i="1"/>
  <c r="M21" i="1" s="1"/>
  <c r="K22" i="1"/>
  <c r="L22" i="1"/>
  <c r="M22" i="1" s="1"/>
  <c r="K23" i="1"/>
  <c r="L23" i="1"/>
  <c r="M23" i="1" s="1"/>
  <c r="N23" i="1" s="1"/>
  <c r="K24" i="1"/>
  <c r="N24" i="1" s="1"/>
  <c r="L24" i="1"/>
  <c r="M24" i="1" s="1"/>
  <c r="K25" i="1"/>
  <c r="L25" i="1"/>
  <c r="M25" i="1" s="1"/>
  <c r="K26" i="1"/>
  <c r="L26" i="1"/>
  <c r="M26" i="1" s="1"/>
  <c r="K27" i="1"/>
  <c r="L27" i="1"/>
  <c r="M27" i="1" s="1"/>
  <c r="K28" i="1"/>
  <c r="L28" i="1"/>
  <c r="M28" i="1" s="1"/>
  <c r="K29" i="1"/>
  <c r="L29" i="1"/>
  <c r="M29" i="1" s="1"/>
  <c r="K30" i="1"/>
  <c r="L30" i="1"/>
  <c r="M30" i="1" s="1"/>
  <c r="K31" i="1"/>
  <c r="L31" i="1"/>
  <c r="M31" i="1" s="1"/>
  <c r="K32" i="1"/>
  <c r="L32" i="1"/>
  <c r="M32" i="1" s="1"/>
  <c r="K33" i="1"/>
  <c r="L33" i="1"/>
  <c r="M33" i="1" s="1"/>
  <c r="K34" i="1"/>
  <c r="L34" i="1"/>
  <c r="M34" i="1" s="1"/>
  <c r="K35" i="1"/>
  <c r="L35" i="1"/>
  <c r="M35" i="1" s="1"/>
  <c r="K36" i="1"/>
  <c r="L36" i="1"/>
  <c r="M36" i="1" s="1"/>
  <c r="K37" i="1"/>
  <c r="L37" i="1"/>
  <c r="M37" i="1" s="1"/>
  <c r="K38" i="1"/>
  <c r="L38" i="1"/>
  <c r="M38" i="1" s="1"/>
  <c r="K39" i="1"/>
  <c r="L39" i="1"/>
  <c r="M39" i="1" s="1"/>
  <c r="K40" i="1"/>
  <c r="L40" i="1"/>
  <c r="M40" i="1" s="1"/>
  <c r="K41" i="1"/>
  <c r="L41" i="1"/>
  <c r="M41" i="1" s="1"/>
  <c r="N41" i="1" s="1"/>
  <c r="K42" i="1"/>
  <c r="L42" i="1"/>
  <c r="M42" i="1" s="1"/>
  <c r="K43" i="1"/>
  <c r="L43" i="1"/>
  <c r="M43" i="1" s="1"/>
  <c r="K44" i="1"/>
  <c r="L44" i="1"/>
  <c r="M44" i="1" s="1"/>
  <c r="K45" i="1"/>
  <c r="L45" i="1"/>
  <c r="M45" i="1" s="1"/>
  <c r="K46" i="1"/>
  <c r="L46" i="1"/>
  <c r="M46" i="1" s="1"/>
  <c r="K47" i="1"/>
  <c r="L47" i="1"/>
  <c r="M47" i="1" s="1"/>
  <c r="N47" i="1" s="1"/>
  <c r="K48" i="1"/>
  <c r="L48" i="1"/>
  <c r="M48" i="1" s="1"/>
  <c r="K49" i="1"/>
  <c r="L49" i="1"/>
  <c r="M49" i="1" s="1"/>
  <c r="K50" i="1"/>
  <c r="L50" i="1"/>
  <c r="M50" i="1" s="1"/>
  <c r="K51" i="1"/>
  <c r="L51" i="1"/>
  <c r="M51" i="1" s="1"/>
  <c r="N51" i="1" s="1"/>
  <c r="K52" i="1"/>
  <c r="L52" i="1"/>
  <c r="M52" i="1" s="1"/>
  <c r="K53" i="1"/>
  <c r="L53" i="1"/>
  <c r="M53" i="1" s="1"/>
  <c r="K54" i="1"/>
  <c r="L54" i="1"/>
  <c r="M54" i="1" s="1"/>
  <c r="K55" i="1"/>
  <c r="L55" i="1"/>
  <c r="M55" i="1" s="1"/>
  <c r="N55" i="1" s="1"/>
  <c r="K56" i="1"/>
  <c r="L56" i="1"/>
  <c r="M56" i="1" s="1"/>
  <c r="K57" i="1"/>
  <c r="L57" i="1"/>
  <c r="M57" i="1" s="1"/>
  <c r="K58" i="1"/>
  <c r="L58" i="1"/>
  <c r="M58" i="1" s="1"/>
  <c r="K59" i="1"/>
  <c r="L59" i="1"/>
  <c r="M59" i="1" s="1"/>
  <c r="K60" i="1"/>
  <c r="L60" i="1"/>
  <c r="M60" i="1" s="1"/>
  <c r="K61" i="1"/>
  <c r="L61" i="1"/>
  <c r="M61" i="1" s="1"/>
  <c r="N61" i="1" s="1"/>
  <c r="K62" i="1"/>
  <c r="N62" i="1" s="1"/>
  <c r="L62" i="1"/>
  <c r="M62" i="1" s="1"/>
  <c r="K63" i="1"/>
  <c r="N63" i="1" s="1"/>
  <c r="L63" i="1"/>
  <c r="M63" i="1" s="1"/>
  <c r="K64" i="1"/>
  <c r="L64" i="1"/>
  <c r="M64" i="1" s="1"/>
  <c r="K65" i="1"/>
  <c r="L65" i="1"/>
  <c r="M65" i="1" s="1"/>
  <c r="K66" i="1"/>
  <c r="L66" i="1"/>
  <c r="M66" i="1" s="1"/>
  <c r="K67" i="1"/>
  <c r="N67" i="1" s="1"/>
  <c r="L67" i="1"/>
  <c r="M67" i="1" s="1"/>
  <c r="K68" i="1"/>
  <c r="L68" i="1"/>
  <c r="M68" i="1" s="1"/>
  <c r="K69" i="1"/>
  <c r="L69" i="1"/>
  <c r="M69" i="1" s="1"/>
  <c r="K70" i="1"/>
  <c r="N70" i="1" s="1"/>
  <c r="L70" i="1"/>
  <c r="M70" i="1" s="1"/>
  <c r="K71" i="1"/>
  <c r="L71" i="1"/>
  <c r="M71" i="1" s="1"/>
  <c r="K72" i="1"/>
  <c r="L72" i="1"/>
  <c r="M72" i="1" s="1"/>
  <c r="N72" i="1" s="1"/>
  <c r="K73" i="1"/>
  <c r="L73" i="1"/>
  <c r="M73" i="1" s="1"/>
  <c r="K74" i="1"/>
  <c r="L74" i="1"/>
  <c r="M74" i="1" s="1"/>
  <c r="K75" i="1"/>
  <c r="L75" i="1"/>
  <c r="M75" i="1" s="1"/>
  <c r="N75" i="1" s="1"/>
  <c r="K76" i="1"/>
  <c r="L76" i="1"/>
  <c r="M76" i="1" s="1"/>
  <c r="K77" i="1"/>
  <c r="L77" i="1"/>
  <c r="M77" i="1" s="1"/>
  <c r="K78" i="1"/>
  <c r="L78" i="1"/>
  <c r="M78" i="1" s="1"/>
  <c r="N78" i="1" s="1"/>
  <c r="K79" i="1"/>
  <c r="L79" i="1"/>
  <c r="M79" i="1" s="1"/>
  <c r="K80" i="1"/>
  <c r="L80" i="1"/>
  <c r="M80" i="1" s="1"/>
  <c r="K81" i="1"/>
  <c r="L81" i="1"/>
  <c r="M81" i="1" s="1"/>
  <c r="N81" i="1" s="1"/>
  <c r="K82" i="1"/>
  <c r="N82" i="1" s="1"/>
  <c r="L82" i="1"/>
  <c r="M82" i="1" s="1"/>
  <c r="K83" i="1"/>
  <c r="L83" i="1"/>
  <c r="M83" i="1" s="1"/>
  <c r="K84" i="1"/>
  <c r="L84" i="1"/>
  <c r="M84" i="1" s="1"/>
  <c r="N84" i="1" s="1"/>
  <c r="K85" i="1"/>
  <c r="L85" i="1"/>
  <c r="M85" i="1" s="1"/>
  <c r="K86" i="1"/>
  <c r="N86" i="1" s="1"/>
  <c r="L86" i="1"/>
  <c r="M86" i="1" s="1"/>
  <c r="K87" i="1"/>
  <c r="L87" i="1"/>
  <c r="M87" i="1" s="1"/>
  <c r="K88" i="1"/>
  <c r="L88" i="1"/>
  <c r="M88" i="1" s="1"/>
  <c r="N88" i="1" s="1"/>
  <c r="K89" i="1"/>
  <c r="L89" i="1"/>
  <c r="M89" i="1" s="1"/>
  <c r="K90" i="1"/>
  <c r="L90" i="1"/>
  <c r="M90" i="1" s="1"/>
  <c r="K91" i="1"/>
  <c r="L91" i="1"/>
  <c r="M91" i="1" s="1"/>
  <c r="N91" i="1" s="1"/>
  <c r="K92" i="1"/>
  <c r="L92" i="1"/>
  <c r="M92" i="1" s="1"/>
  <c r="K93" i="1"/>
  <c r="L93" i="1"/>
  <c r="M93" i="1" s="1"/>
  <c r="K94" i="1"/>
  <c r="L94" i="1"/>
  <c r="M94" i="1" s="1"/>
  <c r="N94" i="1" s="1"/>
  <c r="K95" i="1"/>
  <c r="L95" i="1"/>
  <c r="M95" i="1" s="1"/>
  <c r="K96" i="1"/>
  <c r="L96" i="1"/>
  <c r="M96" i="1" s="1"/>
  <c r="N96" i="1"/>
  <c r="K97" i="1"/>
  <c r="L97" i="1"/>
  <c r="M97" i="1" s="1"/>
  <c r="N97" i="1" s="1"/>
  <c r="K98" i="1"/>
  <c r="N98" i="1" s="1"/>
  <c r="L98" i="1"/>
  <c r="M98" i="1" s="1"/>
  <c r="K99" i="1"/>
  <c r="L99" i="1"/>
  <c r="M99" i="1" s="1"/>
  <c r="N99" i="1"/>
  <c r="K100" i="1"/>
  <c r="L100" i="1"/>
  <c r="M100" i="1" s="1"/>
  <c r="N100" i="1" s="1"/>
  <c r="K101" i="1"/>
  <c r="N101" i="1" s="1"/>
  <c r="L101" i="1"/>
  <c r="M101" i="1" s="1"/>
  <c r="K102" i="1"/>
  <c r="L102" i="1"/>
  <c r="M102" i="1" s="1"/>
  <c r="N102" i="1" s="1"/>
  <c r="K103" i="1"/>
  <c r="L103" i="1"/>
  <c r="M103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E8" i="1"/>
  <c r="F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E16" i="1"/>
  <c r="F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E25" i="1"/>
  <c r="F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E32" i="1"/>
  <c r="F32" i="1" s="1"/>
  <c r="E33" i="1"/>
  <c r="F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E40" i="1"/>
  <c r="F40" i="1" s="1"/>
  <c r="E41" i="1"/>
  <c r="F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E48" i="1"/>
  <c r="F48" i="1" s="1"/>
  <c r="E49" i="1"/>
  <c r="F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E56" i="1"/>
  <c r="F56" i="1" s="1"/>
  <c r="E57" i="1"/>
  <c r="F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E64" i="1"/>
  <c r="F64" i="1" s="1"/>
  <c r="E65" i="1"/>
  <c r="F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E72" i="1"/>
  <c r="F72" i="1" s="1"/>
  <c r="E73" i="1"/>
  <c r="F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E80" i="1"/>
  <c r="F80" i="1" s="1"/>
  <c r="E81" i="1"/>
  <c r="F81" i="1" s="1"/>
  <c r="E82" i="1"/>
  <c r="F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E88" i="1"/>
  <c r="F88" i="1" s="1"/>
  <c r="E89" i="1"/>
  <c r="F89" i="1" s="1"/>
  <c r="G89" i="1" s="1"/>
  <c r="E90" i="1"/>
  <c r="F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E96" i="1"/>
  <c r="F96" i="1" s="1"/>
  <c r="E97" i="1"/>
  <c r="F97" i="1" s="1"/>
  <c r="E98" i="1"/>
  <c r="F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E2" i="1"/>
  <c r="F2" i="1" s="1"/>
  <c r="G2" i="1" s="1"/>
  <c r="N85" i="1" l="1"/>
  <c r="N69" i="1"/>
  <c r="N37" i="1"/>
  <c r="N25" i="1"/>
  <c r="N43" i="1"/>
  <c r="N39" i="1"/>
  <c r="N31" i="1"/>
  <c r="N53" i="1"/>
  <c r="N89" i="1"/>
  <c r="N45" i="1"/>
  <c r="N92" i="1"/>
  <c r="N80" i="1"/>
  <c r="N76" i="1"/>
  <c r="N56" i="1"/>
  <c r="N9" i="1"/>
  <c r="N5" i="1"/>
  <c r="N46" i="1"/>
  <c r="N30" i="1"/>
  <c r="N73" i="1"/>
  <c r="N57" i="1"/>
  <c r="N49" i="1"/>
  <c r="N29" i="1"/>
  <c r="N95" i="1"/>
  <c r="N83" i="1"/>
  <c r="N79" i="1"/>
  <c r="N8" i="1"/>
  <c r="N35" i="1"/>
  <c r="N11" i="1"/>
  <c r="N103" i="1"/>
  <c r="N59" i="1"/>
  <c r="N21" i="1"/>
  <c r="N14" i="1"/>
  <c r="N17" i="1"/>
  <c r="N93" i="1"/>
  <c r="N90" i="1"/>
  <c r="N87" i="1"/>
  <c r="N65" i="1"/>
  <c r="N27" i="1"/>
  <c r="N77" i="1"/>
  <c r="N74" i="1"/>
  <c r="N71" i="1"/>
  <c r="N40" i="1"/>
  <c r="N33" i="1"/>
  <c r="N20" i="1"/>
  <c r="N68" i="1"/>
  <c r="N42" i="1"/>
  <c r="N10" i="1"/>
  <c r="N64" i="1"/>
  <c r="N16" i="1"/>
  <c r="N54" i="1"/>
  <c r="N38" i="1"/>
  <c r="N22" i="1"/>
  <c r="N6" i="1"/>
  <c r="N36" i="1"/>
  <c r="N58" i="1"/>
  <c r="N48" i="1"/>
  <c r="N32" i="1"/>
  <c r="N60" i="1"/>
  <c r="N44" i="1"/>
  <c r="N28" i="1"/>
  <c r="N12" i="1"/>
  <c r="N52" i="1"/>
  <c r="N4" i="1"/>
  <c r="N26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<sst xmlns="http://schemas.openxmlformats.org/spreadsheetml/2006/main" count="527" uniqueCount="192">
  <si>
    <t>antiphonae_ad_communionem</t>
  </si>
  <si>
    <t>antiphonae_ad_magnificat</t>
  </si>
  <si>
    <t>antiphonae_feriale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</si>
  <si>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</si>
  <si>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</si>
  <si>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</si>
  <si>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</si>
  <si>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</si>
  <si>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</si>
  <si>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</si>
  <si>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</si>
  <si>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</si>
  <si>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</si>
  <si>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</si>
  <si>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</si>
  <si>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</si>
  <si>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</si>
  <si>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</si>
  <si>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</si>
  <si>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</si>
  <si>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</si>
  <si>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</si>
  <si>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</si>
  <si>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</si>
  <si>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</si>
  <si>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</si>
  <si>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</si>
  <si>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</si>
  <si>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</si>
  <si>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</si>
  <si>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</si>
  <si>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</si>
  <si>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</si>
  <si>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</si>
  <si>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</si>
  <si>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</si>
  <si>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</si>
  <si>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</si>
  <si>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</si>
  <si>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</si>
  <si>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</si>
  <si>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</si>
  <si>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</si>
  <si>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</si>
  <si>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</si>
  <si>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</si>
  <si>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</si>
  <si>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</si>
  <si>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</si>
  <si>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</si>
  <si>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</si>
  <si>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</si>
  <si>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</si>
  <si>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</si>
  <si>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</si>
  <si>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</si>
  <si>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</si>
  <si>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</si>
  <si>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</si>
  <si>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</si>
  <si>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</si>
  <si>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</si>
  <si>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</si>
  <si>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</si>
  <si>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</si>
  <si>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</si>
  <si>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</si>
  <si>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</si>
  <si>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</si>
  <si>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</si>
  <si>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</si>
  <si>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</si>
  <si>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</si>
  <si>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</si>
  <si>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</si>
  <si>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</si>
  <si>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</si>
  <si>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</si>
  <si>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</si>
  <si>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</si>
  <si>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</si>
  <si>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</si>
  <si>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</si>
  <si>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</si>
  <si>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</si>
  <si>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</si>
  <si>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</si>
  <si>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</si>
  <si>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</si>
  <si>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</si>
  <si>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</si>
  <si>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</si>
  <si>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</si>
  <si>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</si>
  <si>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</si>
  <si>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</si>
  <si>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</si>
  <si>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</si>
  <si>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</si>
  <si>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</si>
  <si>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</si>
  <si>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</si>
  <si>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</si>
  <si>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</si>
  <si>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</si>
  <si>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</si>
  <si>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</si>
  <si>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</si>
  <si>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</si>
  <si>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</si>
  <si>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</si>
  <si>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</si>
  <si>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</si>
  <si>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</si>
  <si>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</si>
  <si>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</si>
  <si>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</si>
  <si>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</si>
  <si>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</si>
  <si>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</si>
  <si>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</si>
  <si>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</si>
  <si>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</si>
  <si>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</si>
  <si>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</si>
  <si>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</si>
  <si>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</si>
  <si>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</si>
  <si>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</si>
  <si>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</si>
  <si>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</si>
  <si>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</si>
  <si>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</si>
  <si>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</si>
  <si>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</si>
  <si>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</si>
  <si>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</si>
  <si>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</si>
  <si>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</si>
  <si>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</si>
  <si>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</si>
  <si>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</si>
  <si>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</si>
  <si>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</si>
  <si>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</si>
  <si>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</si>
  <si>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</si>
  <si>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</si>
  <si>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</si>
  <si>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</si>
  <si>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</si>
  <si>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</si>
  <si>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</si>
  <si>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</si>
  <si>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</si>
  <si>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</si>
  <si>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</si>
  <si>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</si>
  <si>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</si>
  <si>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</si>
  <si>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</si>
  <si>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</si>
  <si>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</si>
  <si>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</si>
  <si>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</si>
  <si>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</si>
  <si>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</si>
  <si>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</si>
  <si>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</si>
  <si>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</si>
  <si>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</si>
  <si>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</si>
  <si>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</si>
  <si>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</si>
  <si>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</si>
  <si>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</si>
  <si>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</si>
  <si>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</si>
  <si>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</si>
  <si>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</si>
  <si>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</si>
  <si>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</si>
  <si>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</si>
  <si>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</si>
  <si>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</si>
  <si>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</si>
  <si>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</si>
  <si>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</si>
  <si>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</si>
  <si>
    <t>Evaluation of links vs. filenames</t>
  </si>
  <si>
    <t>01_benedicite-omnes_pem82441_aquit</t>
  </si>
  <si>
    <t>02_benedicite-omnes_pem85041_square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</si>
</sst>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0" borderId="0" xfId="1"/>
    <xf numFmtId="0" fontId="6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5" fillId="0" borderId="1" xfId="1" applyBorder="1" applyAlignment="1">
      <alignment vertical="center" wrapText="1"/>
    </xf>
    <xf numFmtId="0" fontId="5" fillId="0" borderId="0" xfId="1" applyBorder="1"/>
    <xf numFmtId="0" fontId="5" fillId="0" borderId="0" xfId="1" applyBorder="1" applyAlignment="1">
      <alignment vertical="center" wrapText="1"/>
    </xf>
    <xf numFmtId="0" fontId="0" fillId="0" borderId="2" xfId="0" applyBorder="1"/>
    <xf numFmtId="0" fontId="4" fillId="0" borderId="2" xfId="0" applyFont="1" applyBorder="1"/>
    <xf numFmtId="0" fontId="4" fillId="0" borderId="0" xfId="0" applyFont="1"/>
    <xf numFmtId="0" fontId="4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N104"/>
  <sheetViews>
    <sheetView tabSelected="1" zoomScale="130" zoomScaleNormal="13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B3" sqref="B3:B103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bestFit="1" customWidth="1"/>
    <col min="9" max="9" width="14.1640625" bestFit="1" customWidth="1"/>
    <col min="10" max="10" width="14.1640625" customWidth="1"/>
    <col min="12" max="12" width="17.1640625" bestFit="1" customWidth="1"/>
    <col min="14" max="14" width="10.83203125" style="16"/>
  </cols>
  <sheetData>
    <row r="1" spans="1:14" x14ac:dyDescent="0.2">
      <c r="A1" t="s">
        <v>108</v>
      </c>
      <c r="B1" t="s">
        <v>109</v>
      </c>
      <c r="C1" s="2" t="s">
        <v>110</v>
      </c>
      <c r="D1" t="s">
        <v>111</v>
      </c>
      <c r="E1" t="s">
        <v>112</v>
      </c>
      <c r="F1" t="s">
        <v>113</v>
      </c>
      <c r="G1" t="s">
        <v>114</v>
      </c>
      <c r="K1" s="17" t="s">
        <v>189</v>
      </c>
      <c r="L1" s="17"/>
      <c r="M1" s="17"/>
      <c r="N1" s="17"/>
    </row>
    <row r="2" spans="1:14" x14ac:dyDescent="0.2">
      <c r="A2" t="s">
        <v>0</v>
      </c>
      <c r="B2" s="1" t="s">
        <v>190</v>
      </c>
      <c r="C2" s="2" t="s">
        <v>3</v>
      </c>
      <c r="D2" t="s">
        <v>105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GABC_infiles/",A2,"/",C2,"_",D2,B2,".gabc MEI_outfiles/", A2, "/", C2, "_", D2, B2, ".mei ",F2)</f>
        <v xml:space="preserve">python3 gabc-tokens_to_mei-elements.py GABC_infiles/antiphonae_ad_communionem/001_C01_benedicite-omnes_pem82441_aquit.gabc MEI_outfiles/antiphonae_ad_communionem/001_C01_benedicite-omnes_pem82441_aquit.mei </v>
      </c>
      <c r="H2" s="12" t="s">
        <v>118</v>
      </c>
      <c r="K2" s="14" t="str">
        <f t="shared" ref="K2:K33" si="0">_xlfn.TEXTAFTER(H2,"image/")</f>
        <v>82441</v>
      </c>
      <c r="L2" s="14" t="str">
        <f>_xlfn.TEXTAFTER(B2,"pem")</f>
        <v>82441_aquit</v>
      </c>
      <c r="M2" s="14" t="str">
        <f>_xlfn.TEXTBEFORE(L2,"_")</f>
        <v>82441</v>
      </c>
      <c r="N2" s="15" t="b">
        <f>IF(K2=M2, TRUE, FALSE)</f>
        <v>1</v>
      </c>
    </row>
    <row r="3" spans="1:14" x14ac:dyDescent="0.2">
      <c r="A3" t="s">
        <v>0</v>
      </c>
      <c r="B3" s="1" t="s">
        <v>191</v>
      </c>
      <c r="C3" s="2" t="s">
        <v>4</v>
      </c>
      <c r="D3" t="s">
        <v>105</v>
      </c>
      <c r="E3" t="str">
        <f t="shared" ref="E3:E66" si="1">RIGHT(B3, 6)</f>
        <v>square</v>
      </c>
      <c r="F3" t="str">
        <f t="shared" ref="F3:F66" si="2">IF(E3="square","-notation square","")</f>
        <v>-notation square</v>
      </c>
      <c r="G3" t="str">
        <f>_xlfn.CONCAT("python3 gabc-tokens_to_mei-elements.py GABC_infiles/",A3,"/",C3,"_",D3,B3,".gabc MEI_outfiles/", A3, "/", C3, "_", D3, B3, ".mei ",F3)</f>
        <v>python3 gabc-tokens_to_mei-elements.py GABC_infiles/antiphonae_ad_communionem/002_C02_benedicite-omnes_pem85041_square.gabc MEI_outfiles/antiphonae_ad_communionem/002_C02_benedicite-omnes_pem85041_square.mei -notation square</v>
      </c>
      <c r="H3" s="12" t="s">
        <v>119</v>
      </c>
      <c r="K3" s="14" t="str">
        <f t="shared" si="0"/>
        <v>85041</v>
      </c>
      <c r="L3" s="14" t="str">
        <f t="shared" ref="L3:L66" si="3">_xlfn.TEXTAFTER(B3,"pem")</f>
        <v>85041_square</v>
      </c>
      <c r="M3" s="14" t="str">
        <f t="shared" ref="M3:M66" si="4">_xlfn.TEXTBEFORE(L3,"_")</f>
        <v>85041</v>
      </c>
      <c r="N3" s="15" t="b">
        <f t="shared" ref="N3:N66" si="5">IF(K3=M3, TRUE, FALSE)</f>
        <v>1</v>
      </c>
    </row>
    <row r="4" spans="1:14" x14ac:dyDescent="0.2">
      <c r="A4" t="s">
        <v>0</v>
      </c>
      <c r="B4" s="1" t="s">
        <v>191</v>
      </c>
      <c r="C4" s="2" t="s">
        <v>5</v>
      </c>
      <c r="D4" t="s">
        <v>105</v>
      </c>
      <c r="E4" t="str">
        <f t="shared" si="1"/>
        <v>square</v>
      </c>
      <c r="F4" t="str">
        <f t="shared" si="2"/>
        <v>-notation square</v>
      </c>
      <c r="G4" t="str">
        <f t="shared" ref="G4:G67" si="6">_xlfn.CONCAT("python3 gabc-tokens_to_mei-elements.py GABC_infiles/",A4,"/",C4,"_",D4,B4,".gabc MEI_outfiles/", A4, "/", C4, "_", D4, B4, ".mei ",F4)</f>
        <v>python3 gabc-tokens_to_mei-elements.py GABC_infiles/antiphonae_ad_communionem/003_C02_benedicite-omnes_pem85041_square.gabc MEI_outfiles/antiphonae_ad_communionem/003_C02_benedicite-omnes_pem85041_square.mei -notation square</v>
      </c>
      <c r="H4" s="12" t="s">
        <v>120</v>
      </c>
      <c r="K4" s="14" t="str">
        <f t="shared" si="0"/>
        <v>56766</v>
      </c>
      <c r="L4" s="14" t="str">
        <f t="shared" si="3"/>
        <v>85041_square</v>
      </c>
      <c r="M4" s="14" t="str">
        <f t="shared" si="4"/>
        <v>85041</v>
      </c>
      <c r="N4" s="15" t="b">
        <f t="shared" si="5"/>
        <v>0</v>
      </c>
    </row>
    <row r="5" spans="1:14" x14ac:dyDescent="0.2">
      <c r="A5" t="s">
        <v>0</v>
      </c>
      <c r="B5" s="1" t="s">
        <v>191</v>
      </c>
      <c r="C5" s="2" t="s">
        <v>6</v>
      </c>
      <c r="D5" t="s">
        <v>105</v>
      </c>
      <c r="E5" t="str">
        <f t="shared" si="1"/>
        <v>square</v>
      </c>
      <c r="F5" t="str">
        <f t="shared" si="2"/>
        <v>-notation square</v>
      </c>
      <c r="G5" t="str">
        <f t="shared" si="6"/>
        <v>python3 gabc-tokens_to_mei-elements.py GABC_infiles/antiphonae_ad_communionem/004_C02_benedicite-omnes_pem85041_square.gabc MEI_outfiles/antiphonae_ad_communionem/004_C02_benedicite-omnes_pem85041_square.mei -notation square</v>
      </c>
      <c r="H5" s="12" t="s">
        <v>121</v>
      </c>
      <c r="K5" s="14" t="str">
        <f t="shared" si="0"/>
        <v>84909</v>
      </c>
      <c r="L5" s="14" t="str">
        <f t="shared" si="3"/>
        <v>85041_square</v>
      </c>
      <c r="M5" s="14" t="str">
        <f t="shared" si="4"/>
        <v>85041</v>
      </c>
      <c r="N5" s="15" t="b">
        <f t="shared" si="5"/>
        <v>0</v>
      </c>
    </row>
    <row r="6" spans="1:14" x14ac:dyDescent="0.2">
      <c r="A6" t="s">
        <v>0</v>
      </c>
      <c r="B6" s="1" t="s">
        <v>191</v>
      </c>
      <c r="C6" s="2" t="s">
        <v>7</v>
      </c>
      <c r="D6" t="s">
        <v>105</v>
      </c>
      <c r="E6" t="str">
        <f t="shared" si="1"/>
        <v>square</v>
      </c>
      <c r="F6" t="str">
        <f t="shared" si="2"/>
        <v>-notation square</v>
      </c>
      <c r="G6" t="str">
        <f t="shared" si="6"/>
        <v>python3 gabc-tokens_to_mei-elements.py GABC_infiles/antiphonae_ad_communionem/005_C02_benedicite-omnes_pem85041_square.gabc MEI_outfiles/antiphonae_ad_communionem/005_C02_benedicite-omnes_pem85041_square.mei -notation square</v>
      </c>
      <c r="H6" s="12" t="s">
        <v>122</v>
      </c>
      <c r="K6" s="14" t="str">
        <f t="shared" si="0"/>
        <v>84540</v>
      </c>
      <c r="L6" s="14" t="str">
        <f t="shared" si="3"/>
        <v>85041_square</v>
      </c>
      <c r="M6" s="14" t="str">
        <f t="shared" si="4"/>
        <v>85041</v>
      </c>
      <c r="N6" s="15" t="b">
        <f t="shared" si="5"/>
        <v>0</v>
      </c>
    </row>
    <row r="7" spans="1:14" x14ac:dyDescent="0.2">
      <c r="A7" t="s">
        <v>0</v>
      </c>
      <c r="B7" s="1" t="s">
        <v>191</v>
      </c>
      <c r="C7" s="2" t="s">
        <v>8</v>
      </c>
      <c r="D7" t="s">
        <v>105</v>
      </c>
      <c r="E7" t="str">
        <f t="shared" si="1"/>
        <v>square</v>
      </c>
      <c r="F7" t="str">
        <f t="shared" si="2"/>
        <v>-notation square</v>
      </c>
      <c r="G7" t="str">
        <f t="shared" si="6"/>
        <v>python3 gabc-tokens_to_mei-elements.py GABC_infiles/antiphonae_ad_communionem/006_C02_benedicite-omnes_pem85041_square.gabc MEI_outfiles/antiphonae_ad_communionem/006_C02_benedicite-omnes_pem85041_square.mei -notation square</v>
      </c>
      <c r="H7" s="12" t="s">
        <v>123</v>
      </c>
      <c r="K7" s="14" t="str">
        <f t="shared" si="0"/>
        <v>84623</v>
      </c>
      <c r="L7" s="14" t="str">
        <f t="shared" si="3"/>
        <v>85041_square</v>
      </c>
      <c r="M7" s="14" t="str">
        <f t="shared" si="4"/>
        <v>85041</v>
      </c>
      <c r="N7" s="15" t="b">
        <f t="shared" si="5"/>
        <v>0</v>
      </c>
    </row>
    <row r="8" spans="1:14" ht="17" x14ac:dyDescent="0.2">
      <c r="A8" t="s">
        <v>0</v>
      </c>
      <c r="B8" s="1" t="s">
        <v>191</v>
      </c>
      <c r="C8" s="2" t="s">
        <v>9</v>
      </c>
      <c r="D8" t="s">
        <v>105</v>
      </c>
      <c r="E8" t="str">
        <f t="shared" si="1"/>
        <v>square</v>
      </c>
      <c r="F8" t="str">
        <f t="shared" si="2"/>
        <v>-notation square</v>
      </c>
      <c r="G8" t="str">
        <f t="shared" si="6"/>
        <v>python3 gabc-tokens_to_mei-elements.py GABC_infiles/antiphonae_ad_communionem/007_C02_benedicite-omnes_pem85041_square.gabc MEI_outfiles/antiphonae_ad_communionem/007_C02_benedicite-omnes_pem85041_square.mei -notation square</v>
      </c>
      <c r="H8" s="13" t="s">
        <v>124</v>
      </c>
      <c r="I8" s="7" t="s">
        <v>116</v>
      </c>
      <c r="K8" s="14" t="str">
        <f t="shared" si="0"/>
        <v>84873</v>
      </c>
      <c r="L8" s="14" t="str">
        <f t="shared" si="3"/>
        <v>85041_square</v>
      </c>
      <c r="M8" s="14" t="str">
        <f t="shared" si="4"/>
        <v>85041</v>
      </c>
      <c r="N8" s="15" t="b">
        <f t="shared" si="5"/>
        <v>0</v>
      </c>
    </row>
    <row r="9" spans="1:14" ht="17" x14ac:dyDescent="0.2">
      <c r="A9" t="s">
        <v>0</v>
      </c>
      <c r="B9" s="1" t="s">
        <v>191</v>
      </c>
      <c r="C9" s="2" t="s">
        <v>10</v>
      </c>
      <c r="D9" t="s">
        <v>105</v>
      </c>
      <c r="E9" t="str">
        <f t="shared" si="1"/>
        <v>square</v>
      </c>
      <c r="F9" t="str">
        <f t="shared" si="2"/>
        <v>-notation square</v>
      </c>
      <c r="G9" t="str">
        <f t="shared" si="6"/>
        <v>python3 gabc-tokens_to_mei-elements.py GABC_infiles/antiphonae_ad_communionem/008_C02_benedicite-omnes_pem85041_square.gabc MEI_outfiles/antiphonae_ad_communionem/008_C02_benedicite-omnes_pem85041_square.mei -notation square</v>
      </c>
      <c r="H9" s="13" t="s">
        <v>125</v>
      </c>
      <c r="K9" s="14" t="str">
        <f t="shared" si="0"/>
        <v>84614</v>
      </c>
      <c r="L9" s="14" t="str">
        <f t="shared" si="3"/>
        <v>85041_square</v>
      </c>
      <c r="M9" s="14" t="str">
        <f t="shared" si="4"/>
        <v>85041</v>
      </c>
      <c r="N9" s="15" t="b">
        <f t="shared" si="5"/>
        <v>0</v>
      </c>
    </row>
    <row r="10" spans="1:14" ht="17" x14ac:dyDescent="0.2">
      <c r="A10" t="s">
        <v>0</v>
      </c>
      <c r="B10" s="1" t="s">
        <v>191</v>
      </c>
      <c r="C10" s="2" t="s">
        <v>11</v>
      </c>
      <c r="D10" t="s">
        <v>105</v>
      </c>
      <c r="E10" t="str">
        <f t="shared" si="1"/>
        <v>square</v>
      </c>
      <c r="F10" t="str">
        <f t="shared" si="2"/>
        <v>-notation square</v>
      </c>
      <c r="G10" t="str">
        <f t="shared" si="6"/>
        <v>python3 gabc-tokens_to_mei-elements.py GABC_infiles/antiphonae_ad_communionem/009_C02_benedicite-omnes_pem85041_square.gabc MEI_outfiles/antiphonae_ad_communionem/009_C02_benedicite-omnes_pem85041_square.mei -notation square</v>
      </c>
      <c r="H10" s="13" t="s">
        <v>126</v>
      </c>
      <c r="K10" s="14" t="str">
        <f t="shared" si="0"/>
        <v>84548</v>
      </c>
      <c r="L10" s="14" t="str">
        <f t="shared" si="3"/>
        <v>85041_square</v>
      </c>
      <c r="M10" s="14" t="str">
        <f t="shared" si="4"/>
        <v>85041</v>
      </c>
      <c r="N10" s="15" t="b">
        <f t="shared" si="5"/>
        <v>0</v>
      </c>
    </row>
    <row r="11" spans="1:14" x14ac:dyDescent="0.2">
      <c r="A11" t="s">
        <v>0</v>
      </c>
      <c r="B11" s="1" t="s">
        <v>191</v>
      </c>
      <c r="C11" s="2" t="s">
        <v>12</v>
      </c>
      <c r="D11" t="s">
        <v>105</v>
      </c>
      <c r="E11" t="str">
        <f t="shared" si="1"/>
        <v>square</v>
      </c>
      <c r="F11" t="str">
        <f t="shared" si="2"/>
        <v>-notation square</v>
      </c>
      <c r="G11" t="str">
        <f t="shared" si="6"/>
        <v>python3 gabc-tokens_to_mei-elements.py GABC_infiles/antiphonae_ad_communionem/010_C02_benedicite-omnes_pem85041_square.gabc MEI_outfiles/antiphonae_ad_communionem/010_C02_benedicite-omnes_pem85041_square.mei -notation square</v>
      </c>
      <c r="H11" s="12" t="s">
        <v>127</v>
      </c>
      <c r="K11" s="14" t="str">
        <f t="shared" si="0"/>
        <v>84882</v>
      </c>
      <c r="L11" s="14" t="str">
        <f t="shared" si="3"/>
        <v>85041_square</v>
      </c>
      <c r="M11" s="14" t="str">
        <f t="shared" si="4"/>
        <v>85041</v>
      </c>
      <c r="N11" s="15" t="b">
        <f t="shared" si="5"/>
        <v>0</v>
      </c>
    </row>
    <row r="12" spans="1:14" ht="17" x14ac:dyDescent="0.2">
      <c r="A12" t="s">
        <v>0</v>
      </c>
      <c r="B12" s="1" t="s">
        <v>191</v>
      </c>
      <c r="C12" s="2" t="s">
        <v>13</v>
      </c>
      <c r="D12" t="s">
        <v>105</v>
      </c>
      <c r="E12" t="str">
        <f t="shared" si="1"/>
        <v>square</v>
      </c>
      <c r="F12" t="str">
        <f t="shared" si="2"/>
        <v>-notation square</v>
      </c>
      <c r="G12" t="str">
        <f t="shared" si="6"/>
        <v>python3 gabc-tokens_to_mei-elements.py GABC_infiles/antiphonae_ad_communionem/011_C02_benedicite-omnes_pem85041_square.gabc MEI_outfiles/antiphonae_ad_communionem/011_C02_benedicite-omnes_pem85041_square.mei -notation square</v>
      </c>
      <c r="H12" s="13" t="s">
        <v>128</v>
      </c>
      <c r="K12" s="14" t="str">
        <f t="shared" si="0"/>
        <v>84878</v>
      </c>
      <c r="L12" s="14" t="str">
        <f t="shared" si="3"/>
        <v>85041_square</v>
      </c>
      <c r="M12" s="14" t="str">
        <f t="shared" si="4"/>
        <v>85041</v>
      </c>
      <c r="N12" s="15" t="b">
        <f t="shared" si="5"/>
        <v>0</v>
      </c>
    </row>
    <row r="13" spans="1:14" ht="17" x14ac:dyDescent="0.2">
      <c r="A13" t="s">
        <v>0</v>
      </c>
      <c r="B13" s="1" t="s">
        <v>191</v>
      </c>
      <c r="C13" s="2" t="s">
        <v>14</v>
      </c>
      <c r="D13" t="s">
        <v>105</v>
      </c>
      <c r="E13" t="str">
        <f t="shared" si="1"/>
        <v>square</v>
      </c>
      <c r="F13" t="str">
        <f t="shared" si="2"/>
        <v>-notation square</v>
      </c>
      <c r="G13" t="str">
        <f t="shared" si="6"/>
        <v>python3 gabc-tokens_to_mei-elements.py GABC_infiles/antiphonae_ad_communionem/012_C02_benedicite-omnes_pem85041_square.gabc MEI_outfiles/antiphonae_ad_communionem/012_C02_benedicite-omnes_pem85041_square.mei -notation square</v>
      </c>
      <c r="H13" s="13" t="s">
        <v>129</v>
      </c>
      <c r="I13" s="7" t="s">
        <v>117</v>
      </c>
      <c r="K13" s="14" t="str">
        <f t="shared" si="0"/>
        <v>86239</v>
      </c>
      <c r="L13" s="14" t="str">
        <f t="shared" si="3"/>
        <v>85041_square</v>
      </c>
      <c r="M13" s="14" t="str">
        <f t="shared" si="4"/>
        <v>85041</v>
      </c>
      <c r="N13" s="15" t="b">
        <f t="shared" si="5"/>
        <v>0</v>
      </c>
    </row>
    <row r="14" spans="1:14" ht="17" x14ac:dyDescent="0.2">
      <c r="A14" t="s">
        <v>0</v>
      </c>
      <c r="B14" s="1" t="s">
        <v>191</v>
      </c>
      <c r="C14" s="2" t="s">
        <v>15</v>
      </c>
      <c r="D14" t="s">
        <v>105</v>
      </c>
      <c r="E14" t="str">
        <f t="shared" si="1"/>
        <v>square</v>
      </c>
      <c r="F14" t="str">
        <f t="shared" si="2"/>
        <v>-notation square</v>
      </c>
      <c r="G14" t="str">
        <f t="shared" si="6"/>
        <v>python3 gabc-tokens_to_mei-elements.py GABC_infiles/antiphonae_ad_communionem/013_C02_benedicite-omnes_pem85041_square.gabc MEI_outfiles/antiphonae_ad_communionem/013_C02_benedicite-omnes_pem85041_square.mei -notation square</v>
      </c>
      <c r="H14" s="13" t="s">
        <v>130</v>
      </c>
      <c r="K14" s="14" t="str">
        <f t="shared" si="0"/>
        <v>84630</v>
      </c>
      <c r="L14" s="14" t="str">
        <f t="shared" si="3"/>
        <v>85041_square</v>
      </c>
      <c r="M14" s="14" t="str">
        <f t="shared" si="4"/>
        <v>85041</v>
      </c>
      <c r="N14" s="15" t="b">
        <f t="shared" si="5"/>
        <v>0</v>
      </c>
    </row>
    <row r="15" spans="1:14" ht="17" x14ac:dyDescent="0.2">
      <c r="A15" t="s">
        <v>0</v>
      </c>
      <c r="B15" s="1" t="s">
        <v>191</v>
      </c>
      <c r="C15" s="2" t="s">
        <v>16</v>
      </c>
      <c r="D15" t="s">
        <v>105</v>
      </c>
      <c r="E15" t="str">
        <f t="shared" si="1"/>
        <v>square</v>
      </c>
      <c r="F15" t="str">
        <f t="shared" si="2"/>
        <v>-notation square</v>
      </c>
      <c r="G15" t="str">
        <f t="shared" si="6"/>
        <v>python3 gabc-tokens_to_mei-elements.py GABC_infiles/antiphonae_ad_communionem/014_C02_benedicite-omnes_pem85041_square.gabc MEI_outfiles/antiphonae_ad_communionem/014_C02_benedicite-omnes_pem85041_square.mei -notation square</v>
      </c>
      <c r="H15" s="13" t="s">
        <v>131</v>
      </c>
      <c r="K15" s="14" t="str">
        <f t="shared" si="0"/>
        <v>84881</v>
      </c>
      <c r="L15" s="14" t="str">
        <f t="shared" si="3"/>
        <v>85041_square</v>
      </c>
      <c r="M15" s="14" t="str">
        <f t="shared" si="4"/>
        <v>85041</v>
      </c>
      <c r="N15" s="15" t="b">
        <f t="shared" si="5"/>
        <v>0</v>
      </c>
    </row>
    <row r="16" spans="1:14" ht="17" x14ac:dyDescent="0.2">
      <c r="A16" t="s">
        <v>0</v>
      </c>
      <c r="B16" s="1" t="s">
        <v>191</v>
      </c>
      <c r="C16" s="2" t="s">
        <v>17</v>
      </c>
      <c r="D16" t="s">
        <v>105</v>
      </c>
      <c r="E16" t="str">
        <f t="shared" si="1"/>
        <v>square</v>
      </c>
      <c r="F16" t="str">
        <f t="shared" si="2"/>
        <v>-notation square</v>
      </c>
      <c r="G16" t="str">
        <f t="shared" si="6"/>
        <v>python3 gabc-tokens_to_mei-elements.py GABC_infiles/antiphonae_ad_communionem/015_C02_benedicite-omnes_pem85041_square.gabc MEI_outfiles/antiphonae_ad_communionem/015_C02_benedicite-omnes_pem85041_square.mei -notation square</v>
      </c>
      <c r="H16" s="13" t="s">
        <v>132</v>
      </c>
      <c r="K16" s="14" t="str">
        <f t="shared" si="0"/>
        <v>84534</v>
      </c>
      <c r="L16" s="14" t="str">
        <f t="shared" si="3"/>
        <v>85041_square</v>
      </c>
      <c r="M16" s="14" t="str">
        <f t="shared" si="4"/>
        <v>85041</v>
      </c>
      <c r="N16" s="15" t="b">
        <f t="shared" si="5"/>
        <v>0</v>
      </c>
    </row>
    <row r="17" spans="1:14" ht="17" x14ac:dyDescent="0.2">
      <c r="A17" t="s">
        <v>0</v>
      </c>
      <c r="B17" s="1" t="s">
        <v>191</v>
      </c>
      <c r="C17" s="2" t="s">
        <v>18</v>
      </c>
      <c r="D17" t="s">
        <v>105</v>
      </c>
      <c r="E17" t="str">
        <f t="shared" si="1"/>
        <v>square</v>
      </c>
      <c r="F17" t="str">
        <f t="shared" si="2"/>
        <v>-notation square</v>
      </c>
      <c r="G17" t="str">
        <f t="shared" si="6"/>
        <v>python3 gabc-tokens_to_mei-elements.py GABC_infiles/antiphonae_ad_communionem/016_C02_benedicite-omnes_pem85041_square.gabc MEI_outfiles/antiphonae_ad_communionem/016_C02_benedicite-omnes_pem85041_square.mei -notation square</v>
      </c>
      <c r="H17" s="10" t="s">
        <v>133</v>
      </c>
      <c r="K17" s="14" t="str">
        <f t="shared" si="0"/>
        <v>84863</v>
      </c>
      <c r="L17" s="14" t="str">
        <f t="shared" si="3"/>
        <v>85041_square</v>
      </c>
      <c r="M17" s="14" t="str">
        <f t="shared" si="4"/>
        <v>85041</v>
      </c>
      <c r="N17" s="15" t="b">
        <f t="shared" si="5"/>
        <v>0</v>
      </c>
    </row>
    <row r="18" spans="1:14" ht="17" x14ac:dyDescent="0.2">
      <c r="A18" t="s">
        <v>0</v>
      </c>
      <c r="B18" s="1" t="s">
        <v>191</v>
      </c>
      <c r="C18" s="2" t="s">
        <v>19</v>
      </c>
      <c r="D18" t="s">
        <v>105</v>
      </c>
      <c r="E18" t="str">
        <f t="shared" si="1"/>
        <v>square</v>
      </c>
      <c r="F18" t="str">
        <f t="shared" si="2"/>
        <v>-notation square</v>
      </c>
      <c r="G18" t="str">
        <f t="shared" si="6"/>
        <v>python3 gabc-tokens_to_mei-elements.py GABC_infiles/antiphonae_ad_communionem/017_C02_benedicite-omnes_pem85041_square.gabc MEI_outfiles/antiphonae_ad_communionem/017_C02_benedicite-omnes_pem85041_square.mei -notation square</v>
      </c>
      <c r="H18" s="10" t="s">
        <v>134</v>
      </c>
      <c r="K18" s="14" t="str">
        <f t="shared" si="0"/>
        <v>83892</v>
      </c>
      <c r="L18" s="14" t="str">
        <f t="shared" si="3"/>
        <v>85041_square</v>
      </c>
      <c r="M18" s="14" t="str">
        <f t="shared" si="4"/>
        <v>85041</v>
      </c>
      <c r="N18" s="15" t="b">
        <f t="shared" si="5"/>
        <v>0</v>
      </c>
    </row>
    <row r="19" spans="1:14" ht="17" x14ac:dyDescent="0.2">
      <c r="A19" t="s">
        <v>0</v>
      </c>
      <c r="B19" s="1" t="s">
        <v>191</v>
      </c>
      <c r="C19" s="2" t="s">
        <v>20</v>
      </c>
      <c r="D19" t="s">
        <v>105</v>
      </c>
      <c r="E19" t="str">
        <f t="shared" si="1"/>
        <v>square</v>
      </c>
      <c r="F19" t="str">
        <f t="shared" si="2"/>
        <v>-notation square</v>
      </c>
      <c r="G19" t="str">
        <f t="shared" si="6"/>
        <v>python3 gabc-tokens_to_mei-elements.py GABC_infiles/antiphonae_ad_communionem/018_C02_benedicite-omnes_pem85041_square.gabc MEI_outfiles/antiphonae_ad_communionem/018_C02_benedicite-omnes_pem85041_square.mei -notation square</v>
      </c>
      <c r="H19" s="10" t="s">
        <v>135</v>
      </c>
      <c r="K19" s="14" t="str">
        <f t="shared" si="0"/>
        <v>85059</v>
      </c>
      <c r="L19" s="14" t="str">
        <f t="shared" si="3"/>
        <v>85041_square</v>
      </c>
      <c r="M19" s="14" t="str">
        <f t="shared" si="4"/>
        <v>85041</v>
      </c>
      <c r="N19" s="15" t="b">
        <f t="shared" si="5"/>
        <v>0</v>
      </c>
    </row>
    <row r="20" spans="1:14" ht="17" x14ac:dyDescent="0.2">
      <c r="A20" t="s">
        <v>0</v>
      </c>
      <c r="B20" s="1" t="s">
        <v>191</v>
      </c>
      <c r="C20" s="2" t="s">
        <v>21</v>
      </c>
      <c r="D20" t="s">
        <v>105</v>
      </c>
      <c r="E20" t="str">
        <f t="shared" si="1"/>
        <v>square</v>
      </c>
      <c r="F20" t="str">
        <f t="shared" si="2"/>
        <v>-notation square</v>
      </c>
      <c r="G20" t="str">
        <f t="shared" si="6"/>
        <v>python3 gabc-tokens_to_mei-elements.py GABC_infiles/antiphonae_ad_communionem/019_C02_benedicite-omnes_pem85041_square.gabc MEI_outfiles/antiphonae_ad_communionem/019_C02_benedicite-omnes_pem85041_square.mei -notation square</v>
      </c>
      <c r="H20" s="10" t="s">
        <v>136</v>
      </c>
      <c r="K20" s="14" t="str">
        <f t="shared" si="0"/>
        <v>84600</v>
      </c>
      <c r="L20" s="14" t="str">
        <f t="shared" si="3"/>
        <v>85041_square</v>
      </c>
      <c r="M20" s="14" t="str">
        <f t="shared" si="4"/>
        <v>85041</v>
      </c>
      <c r="N20" s="15" t="b">
        <f t="shared" si="5"/>
        <v>0</v>
      </c>
    </row>
    <row r="21" spans="1:14" ht="17" x14ac:dyDescent="0.2">
      <c r="A21" t="s">
        <v>0</v>
      </c>
      <c r="B21" s="1" t="s">
        <v>191</v>
      </c>
      <c r="C21" s="2" t="s">
        <v>22</v>
      </c>
      <c r="D21" t="s">
        <v>105</v>
      </c>
      <c r="E21" t="str">
        <f t="shared" si="1"/>
        <v>square</v>
      </c>
      <c r="F21" t="str">
        <f t="shared" si="2"/>
        <v>-notation square</v>
      </c>
      <c r="G21" t="str">
        <f t="shared" si="6"/>
        <v>python3 gabc-tokens_to_mei-elements.py GABC_infiles/antiphonae_ad_communionem/020_C02_benedicite-omnes_pem85041_square.gabc MEI_outfiles/antiphonae_ad_communionem/020_C02_benedicite-omnes_pem85041_square.mei -notation square</v>
      </c>
      <c r="H21" s="10" t="s">
        <v>137</v>
      </c>
      <c r="K21" s="14" t="str">
        <f t="shared" si="0"/>
        <v>83880</v>
      </c>
      <c r="L21" s="14" t="str">
        <f t="shared" si="3"/>
        <v>85041_square</v>
      </c>
      <c r="M21" s="14" t="str">
        <f t="shared" si="4"/>
        <v>85041</v>
      </c>
      <c r="N21" s="15" t="b">
        <f t="shared" si="5"/>
        <v>0</v>
      </c>
    </row>
    <row r="22" spans="1:14" ht="18" thickBot="1" x14ac:dyDescent="0.25">
      <c r="A22" t="s">
        <v>0</v>
      </c>
      <c r="B22" s="1" t="s">
        <v>191</v>
      </c>
      <c r="C22" s="2" t="s">
        <v>23</v>
      </c>
      <c r="D22" t="s">
        <v>105</v>
      </c>
      <c r="E22" t="str">
        <f t="shared" si="1"/>
        <v>square</v>
      </c>
      <c r="F22" t="str">
        <f t="shared" si="2"/>
        <v>-notation square</v>
      </c>
      <c r="G22" t="str">
        <f t="shared" si="6"/>
        <v>python3 gabc-tokens_to_mei-elements.py GABC_infiles/antiphonae_ad_communionem/021_C02_benedicite-omnes_pem85041_square.gabc MEI_outfiles/antiphonae_ad_communionem/021_C02_benedicite-omnes_pem85041_square.mei -notation square</v>
      </c>
      <c r="H22" s="10" t="s">
        <v>138</v>
      </c>
      <c r="K22" s="14" t="str">
        <f t="shared" si="0"/>
        <v>84880</v>
      </c>
      <c r="L22" s="14" t="str">
        <f t="shared" si="3"/>
        <v>85041_square</v>
      </c>
      <c r="M22" s="14" t="str">
        <f t="shared" si="4"/>
        <v>85041</v>
      </c>
      <c r="N22" s="15" t="b">
        <f t="shared" si="5"/>
        <v>0</v>
      </c>
    </row>
    <row r="23" spans="1:14" ht="18" thickBot="1" x14ac:dyDescent="0.25">
      <c r="A23" t="s">
        <v>0</v>
      </c>
      <c r="B23" s="1" t="s">
        <v>191</v>
      </c>
      <c r="C23" s="2" t="s">
        <v>24</v>
      </c>
      <c r="D23" t="s">
        <v>105</v>
      </c>
      <c r="E23" t="str">
        <f t="shared" si="1"/>
        <v>square</v>
      </c>
      <c r="F23" t="str">
        <f t="shared" si="2"/>
        <v>-notation square</v>
      </c>
      <c r="G23" t="str">
        <f t="shared" si="6"/>
        <v>python3 gabc-tokens_to_mei-elements.py GABC_infiles/antiphonae_ad_communionem/022_C02_benedicite-omnes_pem85041_square.gabc MEI_outfiles/antiphonae_ad_communionem/022_C02_benedicite-omnes_pem85041_square.mei -notation square</v>
      </c>
      <c r="H23" s="11" t="s">
        <v>139</v>
      </c>
      <c r="K23" s="14" t="str">
        <f t="shared" si="0"/>
        <v>84580</v>
      </c>
      <c r="L23" s="14" t="str">
        <f t="shared" si="3"/>
        <v>85041_square</v>
      </c>
      <c r="M23" s="14" t="str">
        <f t="shared" si="4"/>
        <v>85041</v>
      </c>
      <c r="N23" s="15" t="b">
        <f t="shared" si="5"/>
        <v>0</v>
      </c>
    </row>
    <row r="24" spans="1:14" x14ac:dyDescent="0.2">
      <c r="A24" t="s">
        <v>0</v>
      </c>
      <c r="B24" s="1" t="s">
        <v>191</v>
      </c>
      <c r="C24" s="2" t="s">
        <v>25</v>
      </c>
      <c r="D24" t="s">
        <v>105</v>
      </c>
      <c r="E24" t="str">
        <f t="shared" si="1"/>
        <v>square</v>
      </c>
      <c r="F24" t="str">
        <f t="shared" si="2"/>
        <v>-notation square</v>
      </c>
      <c r="G24" t="str">
        <f t="shared" si="6"/>
        <v>python3 gabc-tokens_to_mei-elements.py GABC_infiles/antiphonae_ad_communionem/023_C02_benedicite-omnes_pem85041_square.gabc MEI_outfiles/antiphonae_ad_communionem/023_C02_benedicite-omnes_pem85041_square.mei -notation square</v>
      </c>
      <c r="H24" s="8" t="s">
        <v>140</v>
      </c>
      <c r="K24" s="14" t="str">
        <f t="shared" si="0"/>
        <v>85056</v>
      </c>
      <c r="L24" s="14" t="str">
        <f t="shared" si="3"/>
        <v>85041_square</v>
      </c>
      <c r="M24" s="14" t="str">
        <f t="shared" si="4"/>
        <v>85041</v>
      </c>
      <c r="N24" s="15" t="b">
        <f t="shared" si="5"/>
        <v>0</v>
      </c>
    </row>
    <row r="25" spans="1:14" x14ac:dyDescent="0.2">
      <c r="A25" t="s">
        <v>0</v>
      </c>
      <c r="B25" s="1" t="s">
        <v>191</v>
      </c>
      <c r="C25" s="2" t="s">
        <v>26</v>
      </c>
      <c r="D25" t="s">
        <v>105</v>
      </c>
      <c r="E25" t="str">
        <f t="shared" si="1"/>
        <v>square</v>
      </c>
      <c r="F25" t="str">
        <f t="shared" si="2"/>
        <v>-notation square</v>
      </c>
      <c r="G25" t="str">
        <f t="shared" si="6"/>
        <v>python3 gabc-tokens_to_mei-elements.py GABC_infiles/antiphonae_ad_communionem/024_C02_benedicite-omnes_pem85041_square.gabc MEI_outfiles/antiphonae_ad_communionem/024_C02_benedicite-omnes_pem85041_square.mei -notation square</v>
      </c>
      <c r="H25" s="8" t="s">
        <v>141</v>
      </c>
      <c r="K25" s="14" t="str">
        <f t="shared" si="0"/>
        <v>83911</v>
      </c>
      <c r="L25" s="14" t="str">
        <f t="shared" si="3"/>
        <v>85041_square</v>
      </c>
      <c r="M25" s="14" t="str">
        <f t="shared" si="4"/>
        <v>85041</v>
      </c>
      <c r="N25" s="15" t="b">
        <f t="shared" si="5"/>
        <v>0</v>
      </c>
    </row>
    <row r="26" spans="1:14" ht="17" x14ac:dyDescent="0.2">
      <c r="A26" t="s">
        <v>0</v>
      </c>
      <c r="B26" s="1" t="s">
        <v>191</v>
      </c>
      <c r="C26" s="2" t="s">
        <v>27</v>
      </c>
      <c r="D26" t="s">
        <v>105</v>
      </c>
      <c r="E26" t="str">
        <f t="shared" si="1"/>
        <v>square</v>
      </c>
      <c r="F26" t="str">
        <f t="shared" si="2"/>
        <v>-notation square</v>
      </c>
      <c r="G26" t="str">
        <f t="shared" si="6"/>
        <v>python3 gabc-tokens_to_mei-elements.py GABC_infiles/antiphonae_ad_communionem/025_C02_benedicite-omnes_pem85041_square.gabc MEI_outfiles/antiphonae_ad_communionem/025_C02_benedicite-omnes_pem85041_square.mei -notation square</v>
      </c>
      <c r="H26" s="10" t="s">
        <v>142</v>
      </c>
      <c r="K26" s="14" t="str">
        <f t="shared" si="0"/>
        <v>84665</v>
      </c>
      <c r="L26" s="14" t="str">
        <f t="shared" si="3"/>
        <v>85041_square</v>
      </c>
      <c r="M26" s="14" t="str">
        <f t="shared" si="4"/>
        <v>85041</v>
      </c>
      <c r="N26" s="15" t="b">
        <f t="shared" si="5"/>
        <v>0</v>
      </c>
    </row>
    <row r="27" spans="1:14" ht="17" x14ac:dyDescent="0.2">
      <c r="A27" t="s">
        <v>0</v>
      </c>
      <c r="B27" s="1" t="s">
        <v>191</v>
      </c>
      <c r="C27" s="2" t="s">
        <v>28</v>
      </c>
      <c r="D27" t="s">
        <v>105</v>
      </c>
      <c r="E27" t="str">
        <f t="shared" si="1"/>
        <v>square</v>
      </c>
      <c r="F27" t="str">
        <f t="shared" si="2"/>
        <v>-notation square</v>
      </c>
      <c r="G27" t="str">
        <f t="shared" si="6"/>
        <v>python3 gabc-tokens_to_mei-elements.py GABC_infiles/antiphonae_ad_communionem/026_C02_benedicite-omnes_pem85041_square.gabc MEI_outfiles/antiphonae_ad_communionem/026_C02_benedicite-omnes_pem85041_square.mei -notation square</v>
      </c>
      <c r="H27" s="10" t="s">
        <v>143</v>
      </c>
      <c r="I27" s="5" t="s">
        <v>115</v>
      </c>
      <c r="K27" s="14" t="str">
        <f t="shared" si="0"/>
        <v>84905</v>
      </c>
      <c r="L27" s="14" t="str">
        <f t="shared" si="3"/>
        <v>85041_square</v>
      </c>
      <c r="M27" s="14" t="str">
        <f t="shared" si="4"/>
        <v>85041</v>
      </c>
      <c r="N27" s="15" t="b">
        <f t="shared" si="5"/>
        <v>0</v>
      </c>
    </row>
    <row r="28" spans="1:14" x14ac:dyDescent="0.2">
      <c r="A28" t="s">
        <v>0</v>
      </c>
      <c r="B28" s="1" t="s">
        <v>191</v>
      </c>
      <c r="C28" s="2" t="s">
        <v>29</v>
      </c>
      <c r="D28" t="s">
        <v>105</v>
      </c>
      <c r="E28" t="str">
        <f t="shared" si="1"/>
        <v>square</v>
      </c>
      <c r="F28" t="str">
        <f t="shared" si="2"/>
        <v>-notation square</v>
      </c>
      <c r="G28" t="str">
        <f t="shared" si="6"/>
        <v>python3 gabc-tokens_to_mei-elements.py GABC_infiles/antiphonae_ad_communionem/027_C02_benedicite-omnes_pem85041_square.gabc MEI_outfiles/antiphonae_ad_communionem/027_C02_benedicite-omnes_pem85041_square.mei -notation square</v>
      </c>
      <c r="H28" s="12" t="s">
        <v>144</v>
      </c>
      <c r="K28" s="14" t="str">
        <f t="shared" si="0"/>
        <v>84532</v>
      </c>
      <c r="L28" s="14" t="str">
        <f t="shared" si="3"/>
        <v>85041_square</v>
      </c>
      <c r="M28" s="14" t="str">
        <f t="shared" si="4"/>
        <v>85041</v>
      </c>
      <c r="N28" s="15" t="b">
        <f t="shared" si="5"/>
        <v>0</v>
      </c>
    </row>
    <row r="29" spans="1:14" ht="17" x14ac:dyDescent="0.2">
      <c r="A29" t="s">
        <v>0</v>
      </c>
      <c r="B29" s="1" t="s">
        <v>191</v>
      </c>
      <c r="C29" s="2" t="s">
        <v>30</v>
      </c>
      <c r="D29" t="s">
        <v>105</v>
      </c>
      <c r="E29" t="str">
        <f t="shared" si="1"/>
        <v>square</v>
      </c>
      <c r="F29" t="str">
        <f t="shared" si="2"/>
        <v>-notation square</v>
      </c>
      <c r="G29" t="str">
        <f t="shared" si="6"/>
        <v>python3 gabc-tokens_to_mei-elements.py GABC_infiles/antiphonae_ad_communionem/028_C02_benedicite-omnes_pem85041_square.gabc MEI_outfiles/antiphonae_ad_communionem/028_C02_benedicite-omnes_pem85041_square.mei -notation square</v>
      </c>
      <c r="H29" s="10" t="s">
        <v>145</v>
      </c>
      <c r="K29" s="14" t="str">
        <f t="shared" si="0"/>
        <v>84919</v>
      </c>
      <c r="L29" s="14" t="str">
        <f t="shared" si="3"/>
        <v>85041_square</v>
      </c>
      <c r="M29" s="14" t="str">
        <f t="shared" si="4"/>
        <v>85041</v>
      </c>
      <c r="N29" s="15" t="b">
        <f t="shared" si="5"/>
        <v>0</v>
      </c>
    </row>
    <row r="30" spans="1:14" x14ac:dyDescent="0.2">
      <c r="A30" t="s">
        <v>0</v>
      </c>
      <c r="B30" s="1" t="s">
        <v>191</v>
      </c>
      <c r="C30" s="2" t="s">
        <v>31</v>
      </c>
      <c r="D30" t="s">
        <v>105</v>
      </c>
      <c r="E30" t="str">
        <f t="shared" si="1"/>
        <v>square</v>
      </c>
      <c r="F30" t="str">
        <f t="shared" si="2"/>
        <v>-notation square</v>
      </c>
      <c r="G30" t="str">
        <f t="shared" si="6"/>
        <v>python3 gabc-tokens_to_mei-elements.py GABC_infiles/antiphonae_ad_communionem/029_C02_benedicite-omnes_pem85041_square.gabc MEI_outfiles/antiphonae_ad_communionem/029_C02_benedicite-omnes_pem85041_square.mei -notation square</v>
      </c>
      <c r="H30" s="12" t="s">
        <v>146</v>
      </c>
      <c r="K30" s="14" t="str">
        <f t="shared" si="0"/>
        <v>84595</v>
      </c>
      <c r="L30" s="14" t="str">
        <f t="shared" si="3"/>
        <v>85041_square</v>
      </c>
      <c r="M30" s="14" t="str">
        <f t="shared" si="4"/>
        <v>85041</v>
      </c>
      <c r="N30" s="15" t="b">
        <f t="shared" si="5"/>
        <v>0</v>
      </c>
    </row>
    <row r="31" spans="1:14" ht="17" x14ac:dyDescent="0.2">
      <c r="A31" t="s">
        <v>0</v>
      </c>
      <c r="B31" s="1" t="s">
        <v>191</v>
      </c>
      <c r="C31" s="2" t="s">
        <v>32</v>
      </c>
      <c r="D31" t="s">
        <v>105</v>
      </c>
      <c r="E31" t="str">
        <f t="shared" si="1"/>
        <v>square</v>
      </c>
      <c r="F31" t="str">
        <f t="shared" si="2"/>
        <v>-notation square</v>
      </c>
      <c r="G31" t="str">
        <f t="shared" si="6"/>
        <v>python3 gabc-tokens_to_mei-elements.py GABC_infiles/antiphonae_ad_communionem/030_C02_benedicite-omnes_pem85041_square.gabc MEI_outfiles/antiphonae_ad_communionem/030_C02_benedicite-omnes_pem85041_square.mei -notation square</v>
      </c>
      <c r="H31" s="10" t="s">
        <v>147</v>
      </c>
      <c r="K31" s="14" t="str">
        <f t="shared" si="0"/>
        <v>84872</v>
      </c>
      <c r="L31" s="14" t="str">
        <f t="shared" si="3"/>
        <v>85041_square</v>
      </c>
      <c r="M31" s="14" t="str">
        <f t="shared" si="4"/>
        <v>85041</v>
      </c>
      <c r="N31" s="15" t="b">
        <f t="shared" si="5"/>
        <v>0</v>
      </c>
    </row>
    <row r="32" spans="1:14" ht="17" x14ac:dyDescent="0.2">
      <c r="A32" t="s">
        <v>0</v>
      </c>
      <c r="B32" s="1" t="s">
        <v>191</v>
      </c>
      <c r="C32" s="2" t="s">
        <v>33</v>
      </c>
      <c r="D32" t="s">
        <v>105</v>
      </c>
      <c r="E32" t="str">
        <f t="shared" si="1"/>
        <v>square</v>
      </c>
      <c r="F32" t="str">
        <f t="shared" si="2"/>
        <v>-notation square</v>
      </c>
      <c r="G32" t="str">
        <f t="shared" si="6"/>
        <v>python3 gabc-tokens_to_mei-elements.py GABC_infiles/antiphonae_ad_communionem/031_C02_benedicite-omnes_pem85041_square.gabc MEI_outfiles/antiphonae_ad_communionem/031_C02_benedicite-omnes_pem85041_square.mei -notation square</v>
      </c>
      <c r="H32" s="10" t="s">
        <v>148</v>
      </c>
      <c r="K32" s="14" t="str">
        <f t="shared" si="0"/>
        <v>84666</v>
      </c>
      <c r="L32" s="14" t="str">
        <f t="shared" si="3"/>
        <v>85041_square</v>
      </c>
      <c r="M32" s="14" t="str">
        <f t="shared" si="4"/>
        <v>85041</v>
      </c>
      <c r="N32" s="15" t="b">
        <f t="shared" si="5"/>
        <v>0</v>
      </c>
    </row>
    <row r="33" spans="1:14" ht="17" x14ac:dyDescent="0.2">
      <c r="A33" t="s">
        <v>0</v>
      </c>
      <c r="B33" s="1" t="s">
        <v>191</v>
      </c>
      <c r="C33" s="2" t="s">
        <v>34</v>
      </c>
      <c r="D33" t="s">
        <v>105</v>
      </c>
      <c r="E33" t="str">
        <f t="shared" si="1"/>
        <v>square</v>
      </c>
      <c r="F33" t="str">
        <f t="shared" si="2"/>
        <v>-notation square</v>
      </c>
      <c r="G33" t="str">
        <f t="shared" si="6"/>
        <v>python3 gabc-tokens_to_mei-elements.py GABC_infiles/antiphonae_ad_communionem/032_C02_benedicite-omnes_pem85041_square.gabc MEI_outfiles/antiphonae_ad_communionem/032_C02_benedicite-omnes_pem85041_square.mei -notation square</v>
      </c>
      <c r="H33" s="10" t="s">
        <v>149</v>
      </c>
      <c r="K33" s="14" t="str">
        <f t="shared" si="0"/>
        <v>84874</v>
      </c>
      <c r="L33" s="14" t="str">
        <f t="shared" si="3"/>
        <v>85041_square</v>
      </c>
      <c r="M33" s="14" t="str">
        <f t="shared" si="4"/>
        <v>85041</v>
      </c>
      <c r="N33" s="15" t="b">
        <f t="shared" si="5"/>
        <v>0</v>
      </c>
    </row>
    <row r="34" spans="1:14" ht="17" x14ac:dyDescent="0.2">
      <c r="A34" t="s">
        <v>0</v>
      </c>
      <c r="B34" s="1" t="s">
        <v>191</v>
      </c>
      <c r="C34" s="2" t="s">
        <v>35</v>
      </c>
      <c r="D34" t="s">
        <v>105</v>
      </c>
      <c r="E34" t="str">
        <f t="shared" si="1"/>
        <v>square</v>
      </c>
      <c r="F34" t="str">
        <f t="shared" si="2"/>
        <v>-notation square</v>
      </c>
      <c r="G34" t="str">
        <f t="shared" si="6"/>
        <v>python3 gabc-tokens_to_mei-elements.py GABC_infiles/antiphonae_ad_communionem/033_C02_benedicite-omnes_pem85041_square.gabc MEI_outfiles/antiphonae_ad_communionem/033_C02_benedicite-omnes_pem85041_square.mei -notation square</v>
      </c>
      <c r="H34" s="10" t="s">
        <v>150</v>
      </c>
      <c r="K34" s="14" t="str">
        <f t="shared" ref="K34:K66" si="7">_xlfn.TEXTAFTER(H34,"image/")</f>
        <v>76616</v>
      </c>
      <c r="L34" s="14" t="str">
        <f t="shared" si="3"/>
        <v>85041_square</v>
      </c>
      <c r="M34" s="14" t="str">
        <f t="shared" si="4"/>
        <v>85041</v>
      </c>
      <c r="N34" s="15" t="b">
        <f t="shared" si="5"/>
        <v>0</v>
      </c>
    </row>
    <row r="35" spans="1:14" ht="17" customHeight="1" x14ac:dyDescent="0.2">
      <c r="A35" t="s">
        <v>0</v>
      </c>
      <c r="B35" s="1" t="s">
        <v>191</v>
      </c>
      <c r="C35" s="2" t="s">
        <v>36</v>
      </c>
      <c r="D35" t="s">
        <v>105</v>
      </c>
      <c r="E35" t="str">
        <f t="shared" si="1"/>
        <v>square</v>
      </c>
      <c r="F35" t="str">
        <f t="shared" si="2"/>
        <v>-notation square</v>
      </c>
      <c r="G35" t="str">
        <f t="shared" si="6"/>
        <v>python3 gabc-tokens_to_mei-elements.py GABC_infiles/antiphonae_ad_communionem/034_C02_benedicite-omnes_pem85041_square.gabc MEI_outfiles/antiphonae_ad_communionem/034_C02_benedicite-omnes_pem85041_square.mei -notation square</v>
      </c>
      <c r="H35" s="10" t="s">
        <v>151</v>
      </c>
      <c r="K35" s="14" t="str">
        <f t="shared" si="7"/>
        <v>119191</v>
      </c>
      <c r="L35" s="14" t="str">
        <f t="shared" si="3"/>
        <v>85041_square</v>
      </c>
      <c r="M35" s="14" t="str">
        <f t="shared" si="4"/>
        <v>85041</v>
      </c>
      <c r="N35" s="15" t="b">
        <f t="shared" si="5"/>
        <v>0</v>
      </c>
    </row>
    <row r="36" spans="1:14" ht="17" x14ac:dyDescent="0.2">
      <c r="A36" t="s">
        <v>0</v>
      </c>
      <c r="B36" s="1" t="s">
        <v>191</v>
      </c>
      <c r="C36" s="2" t="s">
        <v>37</v>
      </c>
      <c r="D36" t="s">
        <v>105</v>
      </c>
      <c r="E36" t="str">
        <f t="shared" si="1"/>
        <v>square</v>
      </c>
      <c r="F36" t="str">
        <f t="shared" si="2"/>
        <v>-notation square</v>
      </c>
      <c r="G36" t="str">
        <f t="shared" si="6"/>
        <v>python3 gabc-tokens_to_mei-elements.py GABC_infiles/antiphonae_ad_communionem/035_C02_benedicite-omnes_pem85041_square.gabc MEI_outfiles/antiphonae_ad_communionem/035_C02_benedicite-omnes_pem85041_square.mei -notation square</v>
      </c>
      <c r="H36" s="10" t="s">
        <v>152</v>
      </c>
      <c r="K36" s="14" t="str">
        <f t="shared" si="7"/>
        <v>84924</v>
      </c>
      <c r="L36" s="14" t="str">
        <f t="shared" si="3"/>
        <v>85041_square</v>
      </c>
      <c r="M36" s="14" t="str">
        <f t="shared" si="4"/>
        <v>85041</v>
      </c>
      <c r="N36" s="15" t="b">
        <f t="shared" si="5"/>
        <v>0</v>
      </c>
    </row>
    <row r="37" spans="1:14" ht="17" x14ac:dyDescent="0.2">
      <c r="A37" t="s">
        <v>0</v>
      </c>
      <c r="B37" s="1" t="s">
        <v>191</v>
      </c>
      <c r="C37" s="2" t="s">
        <v>38</v>
      </c>
      <c r="D37" t="s">
        <v>105</v>
      </c>
      <c r="E37" t="str">
        <f t="shared" si="1"/>
        <v>square</v>
      </c>
      <c r="F37" t="str">
        <f t="shared" si="2"/>
        <v>-notation square</v>
      </c>
      <c r="G37" t="str">
        <f t="shared" si="6"/>
        <v>python3 gabc-tokens_to_mei-elements.py GABC_infiles/antiphonae_ad_communionem/036_C02_benedicite-omnes_pem85041_square.gabc MEI_outfiles/antiphonae_ad_communionem/036_C02_benedicite-omnes_pem85041_square.mei -notation square</v>
      </c>
      <c r="H37" s="10" t="s">
        <v>153</v>
      </c>
      <c r="K37" s="14" t="str">
        <f t="shared" si="7"/>
        <v>84057</v>
      </c>
      <c r="L37" s="14" t="str">
        <f t="shared" si="3"/>
        <v>85041_square</v>
      </c>
      <c r="M37" s="14" t="str">
        <f t="shared" si="4"/>
        <v>85041</v>
      </c>
      <c r="N37" s="15" t="b">
        <f t="shared" si="5"/>
        <v>0</v>
      </c>
    </row>
    <row r="38" spans="1:14" s="3" customFormat="1" ht="17" x14ac:dyDescent="0.2">
      <c r="A38" s="3" t="s">
        <v>0</v>
      </c>
      <c r="B38" s="1" t="s">
        <v>191</v>
      </c>
      <c r="C38" s="4" t="s">
        <v>39</v>
      </c>
      <c r="D38" s="3" t="s">
        <v>105</v>
      </c>
      <c r="E38" s="3" t="str">
        <f t="shared" si="1"/>
        <v>square</v>
      </c>
      <c r="F38" s="3" t="str">
        <f t="shared" si="2"/>
        <v>-notation square</v>
      </c>
      <c r="G38" t="str">
        <f t="shared" si="6"/>
        <v>python3 gabc-tokens_to_mei-elements.py GABC_infiles/antiphonae_ad_communionem/037_C02_benedicite-omnes_pem85041_square.gabc MEI_outfiles/antiphonae_ad_communionem/037_C02_benedicite-omnes_pem85041_square.mei -notation square</v>
      </c>
      <c r="H38" s="10" t="s">
        <v>154</v>
      </c>
      <c r="I38" s="6" t="s">
        <v>115</v>
      </c>
      <c r="K38" s="14" t="str">
        <f t="shared" si="7"/>
        <v>85065</v>
      </c>
      <c r="L38" s="14" t="str">
        <f t="shared" si="3"/>
        <v>85041_square</v>
      </c>
      <c r="M38" s="14" t="str">
        <f t="shared" si="4"/>
        <v>85041</v>
      </c>
      <c r="N38" s="15" t="b">
        <f t="shared" si="5"/>
        <v>0</v>
      </c>
    </row>
    <row r="39" spans="1:14" ht="17" x14ac:dyDescent="0.2">
      <c r="A39" t="s">
        <v>0</v>
      </c>
      <c r="B39" s="1" t="s">
        <v>191</v>
      </c>
      <c r="C39" s="2" t="s">
        <v>40</v>
      </c>
      <c r="D39" t="s">
        <v>105</v>
      </c>
      <c r="E39" t="str">
        <f t="shared" si="1"/>
        <v>square</v>
      </c>
      <c r="F39" t="str">
        <f t="shared" si="2"/>
        <v>-notation square</v>
      </c>
      <c r="G39" t="str">
        <f t="shared" si="6"/>
        <v>python3 gabc-tokens_to_mei-elements.py GABC_infiles/antiphonae_ad_communionem/038_C02_benedicite-omnes_pem85041_square.gabc MEI_outfiles/antiphonae_ad_communionem/038_C02_benedicite-omnes_pem85041_square.mei -notation square</v>
      </c>
      <c r="H39" s="10" t="s">
        <v>155</v>
      </c>
      <c r="K39" s="14" t="str">
        <f t="shared" si="7"/>
        <v>83876</v>
      </c>
      <c r="L39" s="14" t="str">
        <f t="shared" si="3"/>
        <v>85041_square</v>
      </c>
      <c r="M39" s="14" t="str">
        <f t="shared" si="4"/>
        <v>85041</v>
      </c>
      <c r="N39" s="15" t="b">
        <f t="shared" si="5"/>
        <v>0</v>
      </c>
    </row>
    <row r="40" spans="1:14" ht="17" x14ac:dyDescent="0.2">
      <c r="A40" t="s">
        <v>0</v>
      </c>
      <c r="B40" s="1" t="s">
        <v>191</v>
      </c>
      <c r="C40" s="2" t="s">
        <v>41</v>
      </c>
      <c r="D40" t="s">
        <v>105</v>
      </c>
      <c r="E40" t="str">
        <f t="shared" si="1"/>
        <v>square</v>
      </c>
      <c r="F40" t="str">
        <f t="shared" si="2"/>
        <v>-notation square</v>
      </c>
      <c r="G40" t="str">
        <f t="shared" si="6"/>
        <v>python3 gabc-tokens_to_mei-elements.py GABC_infiles/antiphonae_ad_communionem/039_C02_benedicite-omnes_pem85041_square.gabc MEI_outfiles/antiphonae_ad_communionem/039_C02_benedicite-omnes_pem85041_square.mei -notation square</v>
      </c>
      <c r="H40" s="10" t="s">
        <v>156</v>
      </c>
      <c r="K40" s="14" t="str">
        <f t="shared" si="7"/>
        <v>85073</v>
      </c>
      <c r="L40" s="14" t="str">
        <f t="shared" si="3"/>
        <v>85041_square</v>
      </c>
      <c r="M40" s="14" t="str">
        <f t="shared" si="4"/>
        <v>85041</v>
      </c>
      <c r="N40" s="15" t="b">
        <f t="shared" si="5"/>
        <v>0</v>
      </c>
    </row>
    <row r="41" spans="1:14" ht="17" x14ac:dyDescent="0.2">
      <c r="A41" t="s">
        <v>0</v>
      </c>
      <c r="B41" s="1" t="s">
        <v>191</v>
      </c>
      <c r="C41" s="2" t="s">
        <v>42</v>
      </c>
      <c r="D41" t="s">
        <v>105</v>
      </c>
      <c r="E41" t="str">
        <f t="shared" si="1"/>
        <v>square</v>
      </c>
      <c r="F41" t="str">
        <f t="shared" si="2"/>
        <v>-notation square</v>
      </c>
      <c r="G41" t="str">
        <f t="shared" si="6"/>
        <v>python3 gabc-tokens_to_mei-elements.py GABC_infiles/antiphonae_ad_communionem/040_C02_benedicite-omnes_pem85041_square.gabc MEI_outfiles/antiphonae_ad_communionem/040_C02_benedicite-omnes_pem85041_square.mei -notation square</v>
      </c>
      <c r="H41" s="10" t="s">
        <v>157</v>
      </c>
      <c r="K41" s="14" t="str">
        <f t="shared" si="7"/>
        <v>83869</v>
      </c>
      <c r="L41" s="14" t="str">
        <f t="shared" si="3"/>
        <v>85041_square</v>
      </c>
      <c r="M41" s="14" t="str">
        <f t="shared" si="4"/>
        <v>85041</v>
      </c>
      <c r="N41" s="15" t="b">
        <f t="shared" si="5"/>
        <v>0</v>
      </c>
    </row>
    <row r="42" spans="1:14" ht="17" x14ac:dyDescent="0.2">
      <c r="A42" t="s">
        <v>0</v>
      </c>
      <c r="B42" s="1" t="s">
        <v>191</v>
      </c>
      <c r="C42" s="2" t="s">
        <v>43</v>
      </c>
      <c r="D42" t="s">
        <v>105</v>
      </c>
      <c r="E42" t="str">
        <f t="shared" si="1"/>
        <v>square</v>
      </c>
      <c r="F42" t="str">
        <f t="shared" si="2"/>
        <v>-notation square</v>
      </c>
      <c r="G42" t="str">
        <f t="shared" si="6"/>
        <v>python3 gabc-tokens_to_mei-elements.py GABC_infiles/antiphonae_ad_communionem/041_C02_benedicite-omnes_pem85041_square.gabc MEI_outfiles/antiphonae_ad_communionem/041_C02_benedicite-omnes_pem85041_square.mei -notation square</v>
      </c>
      <c r="H42" s="10" t="s">
        <v>158</v>
      </c>
      <c r="K42" s="14" t="str">
        <f t="shared" si="7"/>
        <v>84946</v>
      </c>
      <c r="L42" s="14" t="str">
        <f t="shared" si="3"/>
        <v>85041_square</v>
      </c>
      <c r="M42" s="14" t="str">
        <f t="shared" si="4"/>
        <v>85041</v>
      </c>
      <c r="N42" s="15" t="b">
        <f t="shared" si="5"/>
        <v>0</v>
      </c>
    </row>
    <row r="43" spans="1:14" ht="17" x14ac:dyDescent="0.2">
      <c r="A43" t="s">
        <v>0</v>
      </c>
      <c r="B43" s="1" t="s">
        <v>191</v>
      </c>
      <c r="C43" s="2" t="s">
        <v>44</v>
      </c>
      <c r="D43" t="s">
        <v>105</v>
      </c>
      <c r="E43" t="str">
        <f t="shared" si="1"/>
        <v>square</v>
      </c>
      <c r="F43" t="str">
        <f t="shared" si="2"/>
        <v>-notation square</v>
      </c>
      <c r="G43" t="str">
        <f t="shared" si="6"/>
        <v>python3 gabc-tokens_to_mei-elements.py GABC_infiles/antiphonae_ad_communionem/042_C02_benedicite-omnes_pem85041_square.gabc MEI_outfiles/antiphonae_ad_communionem/042_C02_benedicite-omnes_pem85041_square.mei -notation square</v>
      </c>
      <c r="H43" s="10" t="s">
        <v>159</v>
      </c>
      <c r="K43" s="14" t="str">
        <f t="shared" si="7"/>
        <v>84570</v>
      </c>
      <c r="L43" s="14" t="str">
        <f t="shared" si="3"/>
        <v>85041_square</v>
      </c>
      <c r="M43" s="14" t="str">
        <f t="shared" si="4"/>
        <v>85041</v>
      </c>
      <c r="N43" s="15" t="b">
        <f t="shared" si="5"/>
        <v>0</v>
      </c>
    </row>
    <row r="44" spans="1:14" ht="17" x14ac:dyDescent="0.2">
      <c r="A44" t="s">
        <v>0</v>
      </c>
      <c r="B44" s="1" t="s">
        <v>191</v>
      </c>
      <c r="C44" s="2" t="s">
        <v>45</v>
      </c>
      <c r="D44" t="s">
        <v>105</v>
      </c>
      <c r="E44" t="str">
        <f t="shared" si="1"/>
        <v>square</v>
      </c>
      <c r="F44" t="str">
        <f t="shared" si="2"/>
        <v>-notation square</v>
      </c>
      <c r="G44" t="str">
        <f t="shared" si="6"/>
        <v>python3 gabc-tokens_to_mei-elements.py GABC_infiles/antiphonae_ad_communionem/043_C02_benedicite-omnes_pem85041_square.gabc MEI_outfiles/antiphonae_ad_communionem/043_C02_benedicite-omnes_pem85041_square.mei -notation square</v>
      </c>
      <c r="H44" s="10" t="s">
        <v>160</v>
      </c>
      <c r="K44" s="14" t="str">
        <f t="shared" si="7"/>
        <v>85037</v>
      </c>
      <c r="L44" s="14" t="str">
        <f t="shared" si="3"/>
        <v>85041_square</v>
      </c>
      <c r="M44" s="14" t="str">
        <f t="shared" si="4"/>
        <v>85041</v>
      </c>
      <c r="N44" s="15" t="b">
        <f t="shared" si="5"/>
        <v>0</v>
      </c>
    </row>
    <row r="45" spans="1:14" ht="17" x14ac:dyDescent="0.2">
      <c r="A45" t="s">
        <v>1</v>
      </c>
      <c r="B45" s="1" t="s">
        <v>191</v>
      </c>
      <c r="C45" s="2" t="s">
        <v>46</v>
      </c>
      <c r="D45" t="s">
        <v>106</v>
      </c>
      <c r="E45" t="str">
        <f t="shared" si="1"/>
        <v>square</v>
      </c>
      <c r="F45" t="str">
        <f t="shared" si="2"/>
        <v>-notation square</v>
      </c>
      <c r="G45" t="str">
        <f t="shared" si="6"/>
        <v>python3 gabc-tokens_to_mei-elements.py GABC_infiles/antiphonae_ad_magnificat/044_M02_benedicite-omnes_pem85041_square.gabc MEI_outfiles/antiphonae_ad_magnificat/044_M02_benedicite-omnes_pem85041_square.mei -notation square</v>
      </c>
      <c r="H45" s="10" t="s">
        <v>161</v>
      </c>
      <c r="K45" s="14" t="str">
        <f t="shared" si="7"/>
        <v>85014</v>
      </c>
      <c r="L45" s="14" t="str">
        <f t="shared" si="3"/>
        <v>85041_square</v>
      </c>
      <c r="M45" s="14" t="str">
        <f t="shared" si="4"/>
        <v>85041</v>
      </c>
      <c r="N45" s="15" t="b">
        <f t="shared" si="5"/>
        <v>0</v>
      </c>
    </row>
    <row r="46" spans="1:14" ht="17" x14ac:dyDescent="0.2">
      <c r="A46" t="s">
        <v>1</v>
      </c>
      <c r="B46" s="1" t="s">
        <v>191</v>
      </c>
      <c r="C46" s="2" t="s">
        <v>47</v>
      </c>
      <c r="D46" t="s">
        <v>106</v>
      </c>
      <c r="E46" t="str">
        <f t="shared" si="1"/>
        <v>square</v>
      </c>
      <c r="F46" t="str">
        <f t="shared" si="2"/>
        <v>-notation square</v>
      </c>
      <c r="G46" t="str">
        <f t="shared" si="6"/>
        <v>python3 gabc-tokens_to_mei-elements.py GABC_infiles/antiphonae_ad_magnificat/045_M02_benedicite-omnes_pem85041_square.gabc MEI_outfiles/antiphonae_ad_magnificat/045_M02_benedicite-omnes_pem85041_square.mei -notation square</v>
      </c>
      <c r="H46" s="10" t="s">
        <v>162</v>
      </c>
      <c r="K46" s="14" t="str">
        <f t="shared" si="7"/>
        <v>71059</v>
      </c>
      <c r="L46" s="14" t="str">
        <f t="shared" si="3"/>
        <v>85041_square</v>
      </c>
      <c r="M46" s="14" t="str">
        <f t="shared" si="4"/>
        <v>85041</v>
      </c>
      <c r="N46" s="15" t="b">
        <f t="shared" si="5"/>
        <v>0</v>
      </c>
    </row>
    <row r="47" spans="1:14" ht="17" x14ac:dyDescent="0.2">
      <c r="A47" t="s">
        <v>1</v>
      </c>
      <c r="B47" s="1" t="s">
        <v>191</v>
      </c>
      <c r="C47" s="2" t="s">
        <v>48</v>
      </c>
      <c r="D47" t="s">
        <v>106</v>
      </c>
      <c r="E47" t="str">
        <f t="shared" si="1"/>
        <v>square</v>
      </c>
      <c r="F47" t="str">
        <f t="shared" si="2"/>
        <v>-notation square</v>
      </c>
      <c r="G47" t="str">
        <f t="shared" si="6"/>
        <v>python3 gabc-tokens_to_mei-elements.py GABC_infiles/antiphonae_ad_magnificat/046_M02_benedicite-omnes_pem85041_square.gabc MEI_outfiles/antiphonae_ad_magnificat/046_M02_benedicite-omnes_pem85041_square.mei -notation square</v>
      </c>
      <c r="H47" s="10" t="s">
        <v>163</v>
      </c>
      <c r="K47" s="14" t="str">
        <f t="shared" si="7"/>
        <v>85026</v>
      </c>
      <c r="L47" s="14" t="str">
        <f t="shared" si="3"/>
        <v>85041_square</v>
      </c>
      <c r="M47" s="14" t="str">
        <f t="shared" si="4"/>
        <v>85041</v>
      </c>
      <c r="N47" s="15" t="b">
        <f t="shared" si="5"/>
        <v>0</v>
      </c>
    </row>
    <row r="48" spans="1:14" ht="17" x14ac:dyDescent="0.2">
      <c r="A48" t="s">
        <v>1</v>
      </c>
      <c r="B48" s="1" t="s">
        <v>191</v>
      </c>
      <c r="C48" s="2" t="s">
        <v>49</v>
      </c>
      <c r="D48" t="s">
        <v>106</v>
      </c>
      <c r="E48" t="str">
        <f t="shared" si="1"/>
        <v>square</v>
      </c>
      <c r="F48" t="str">
        <f t="shared" si="2"/>
        <v>-notation square</v>
      </c>
      <c r="G48" t="str">
        <f t="shared" si="6"/>
        <v>python3 gabc-tokens_to_mei-elements.py GABC_infiles/antiphonae_ad_magnificat/047_M02_benedicite-omnes_pem85041_square.gabc MEI_outfiles/antiphonae_ad_magnificat/047_M02_benedicite-omnes_pem85041_square.mei -notation square</v>
      </c>
      <c r="H48" s="10" t="s">
        <v>164</v>
      </c>
      <c r="I48" s="7" t="s">
        <v>117</v>
      </c>
      <c r="K48" s="14" t="str">
        <f t="shared" si="7"/>
        <v>71210</v>
      </c>
      <c r="L48" s="14" t="str">
        <f t="shared" si="3"/>
        <v>85041_square</v>
      </c>
      <c r="M48" s="14" t="str">
        <f t="shared" si="4"/>
        <v>85041</v>
      </c>
      <c r="N48" s="15" t="b">
        <f t="shared" si="5"/>
        <v>0</v>
      </c>
    </row>
    <row r="49" spans="1:14" ht="17" x14ac:dyDescent="0.2">
      <c r="A49" t="s">
        <v>1</v>
      </c>
      <c r="B49" s="1" t="s">
        <v>191</v>
      </c>
      <c r="C49" s="2" t="s">
        <v>50</v>
      </c>
      <c r="D49" t="s">
        <v>106</v>
      </c>
      <c r="E49" t="str">
        <f t="shared" si="1"/>
        <v>square</v>
      </c>
      <c r="F49" t="str">
        <f t="shared" si="2"/>
        <v>-notation square</v>
      </c>
      <c r="G49" t="str">
        <f t="shared" si="6"/>
        <v>python3 gabc-tokens_to_mei-elements.py GABC_infiles/antiphonae_ad_magnificat/048_M02_benedicite-omnes_pem85041_square.gabc MEI_outfiles/antiphonae_ad_magnificat/048_M02_benedicite-omnes_pem85041_square.mei -notation square</v>
      </c>
      <c r="H49" s="10" t="s">
        <v>165</v>
      </c>
      <c r="K49" s="14" t="str">
        <f t="shared" si="7"/>
        <v>85972</v>
      </c>
      <c r="L49" s="14" t="str">
        <f t="shared" si="3"/>
        <v>85041_square</v>
      </c>
      <c r="M49" s="14" t="str">
        <f t="shared" si="4"/>
        <v>85041</v>
      </c>
      <c r="N49" s="15" t="b">
        <f t="shared" si="5"/>
        <v>0</v>
      </c>
    </row>
    <row r="50" spans="1:14" ht="17" x14ac:dyDescent="0.2">
      <c r="A50" t="s">
        <v>1</v>
      </c>
      <c r="B50" s="1" t="s">
        <v>191</v>
      </c>
      <c r="C50" s="2" t="s">
        <v>51</v>
      </c>
      <c r="D50" t="s">
        <v>106</v>
      </c>
      <c r="E50" t="str">
        <f t="shared" si="1"/>
        <v>square</v>
      </c>
      <c r="F50" t="str">
        <f t="shared" si="2"/>
        <v>-notation square</v>
      </c>
      <c r="G50" t="str">
        <f t="shared" si="6"/>
        <v>python3 gabc-tokens_to_mei-elements.py GABC_infiles/antiphonae_ad_magnificat/049_M02_benedicite-omnes_pem85041_square.gabc MEI_outfiles/antiphonae_ad_magnificat/049_M02_benedicite-omnes_pem85041_square.mei -notation square</v>
      </c>
      <c r="H50" s="10" t="s">
        <v>166</v>
      </c>
      <c r="K50" s="14" t="str">
        <f t="shared" si="7"/>
        <v>86078</v>
      </c>
      <c r="L50" s="14" t="str">
        <f t="shared" si="3"/>
        <v>85041_square</v>
      </c>
      <c r="M50" s="14" t="str">
        <f t="shared" si="4"/>
        <v>85041</v>
      </c>
      <c r="N50" s="15" t="b">
        <f t="shared" si="5"/>
        <v>0</v>
      </c>
    </row>
    <row r="51" spans="1:14" ht="17" x14ac:dyDescent="0.2">
      <c r="A51" t="s">
        <v>1</v>
      </c>
      <c r="B51" s="1" t="s">
        <v>191</v>
      </c>
      <c r="C51" s="2" t="s">
        <v>52</v>
      </c>
      <c r="D51" t="s">
        <v>106</v>
      </c>
      <c r="E51" t="str">
        <f t="shared" si="1"/>
        <v>square</v>
      </c>
      <c r="F51" t="str">
        <f t="shared" si="2"/>
        <v>-notation square</v>
      </c>
      <c r="G51" t="str">
        <f t="shared" si="6"/>
        <v>python3 gabc-tokens_to_mei-elements.py GABC_infiles/antiphonae_ad_magnificat/050_M02_benedicite-omnes_pem85041_square.gabc MEI_outfiles/antiphonae_ad_magnificat/050_M02_benedicite-omnes_pem85041_square.mei -notation square</v>
      </c>
      <c r="H51" s="10" t="s">
        <v>167</v>
      </c>
      <c r="K51" s="14" t="str">
        <f t="shared" si="7"/>
        <v>85023</v>
      </c>
      <c r="L51" s="14" t="str">
        <f t="shared" si="3"/>
        <v>85041_square</v>
      </c>
      <c r="M51" s="14" t="str">
        <f t="shared" si="4"/>
        <v>85041</v>
      </c>
      <c r="N51" s="15" t="b">
        <f t="shared" si="5"/>
        <v>0</v>
      </c>
    </row>
    <row r="52" spans="1:14" ht="17" x14ac:dyDescent="0.2">
      <c r="A52" t="s">
        <v>1</v>
      </c>
      <c r="B52" s="1" t="s">
        <v>191</v>
      </c>
      <c r="C52" s="2" t="s">
        <v>53</v>
      </c>
      <c r="D52" t="s">
        <v>106</v>
      </c>
      <c r="E52" t="str">
        <f t="shared" si="1"/>
        <v>square</v>
      </c>
      <c r="F52" t="str">
        <f t="shared" si="2"/>
        <v>-notation square</v>
      </c>
      <c r="G52" t="str">
        <f t="shared" si="6"/>
        <v>python3 gabc-tokens_to_mei-elements.py GABC_infiles/antiphonae_ad_magnificat/051_M02_benedicite-omnes_pem85041_square.gabc MEI_outfiles/antiphonae_ad_magnificat/051_M02_benedicite-omnes_pem85041_square.mei -notation square</v>
      </c>
      <c r="H52" s="10" t="s">
        <v>168</v>
      </c>
      <c r="K52" s="14" t="str">
        <f t="shared" si="7"/>
        <v>80113</v>
      </c>
      <c r="L52" s="14" t="str">
        <f t="shared" si="3"/>
        <v>85041_square</v>
      </c>
      <c r="M52" s="14" t="str">
        <f t="shared" si="4"/>
        <v>85041</v>
      </c>
      <c r="N52" s="15" t="b">
        <f t="shared" si="5"/>
        <v>0</v>
      </c>
    </row>
    <row r="53" spans="1:14" ht="17" x14ac:dyDescent="0.2">
      <c r="A53" t="s">
        <v>1</v>
      </c>
      <c r="B53" s="1" t="s">
        <v>191</v>
      </c>
      <c r="C53" s="2" t="s">
        <v>54</v>
      </c>
      <c r="D53" t="s">
        <v>106</v>
      </c>
      <c r="E53" t="str">
        <f t="shared" si="1"/>
        <v>square</v>
      </c>
      <c r="F53" t="str">
        <f t="shared" si="2"/>
        <v>-notation square</v>
      </c>
      <c r="G53" t="str">
        <f t="shared" si="6"/>
        <v>python3 gabc-tokens_to_mei-elements.py GABC_infiles/antiphonae_ad_magnificat/052_M02_benedicite-omnes_pem85041_square.gabc MEI_outfiles/antiphonae_ad_magnificat/052_M02_benedicite-omnes_pem85041_square.mei -notation square</v>
      </c>
      <c r="H53" s="10" t="s">
        <v>169</v>
      </c>
      <c r="K53" s="14" t="str">
        <f t="shared" si="7"/>
        <v>71112</v>
      </c>
      <c r="L53" s="14" t="str">
        <f t="shared" si="3"/>
        <v>85041_square</v>
      </c>
      <c r="M53" s="14" t="str">
        <f t="shared" si="4"/>
        <v>85041</v>
      </c>
      <c r="N53" s="15" t="b">
        <f t="shared" si="5"/>
        <v>0</v>
      </c>
    </row>
    <row r="54" spans="1:14" ht="17" x14ac:dyDescent="0.2">
      <c r="A54" t="s">
        <v>1</v>
      </c>
      <c r="B54" s="1" t="s">
        <v>191</v>
      </c>
      <c r="C54" s="2" t="s">
        <v>55</v>
      </c>
      <c r="D54" t="s">
        <v>106</v>
      </c>
      <c r="E54" t="str">
        <f t="shared" si="1"/>
        <v>square</v>
      </c>
      <c r="F54" t="str">
        <f t="shared" si="2"/>
        <v>-notation square</v>
      </c>
      <c r="G54" t="str">
        <f t="shared" si="6"/>
        <v>python3 gabc-tokens_to_mei-elements.py GABC_infiles/antiphonae_ad_magnificat/053_M02_benedicite-omnes_pem85041_square.gabc MEI_outfiles/antiphonae_ad_magnificat/053_M02_benedicite-omnes_pem85041_square.mei -notation square</v>
      </c>
      <c r="H54" s="10" t="s">
        <v>170</v>
      </c>
      <c r="K54" s="14" t="str">
        <f t="shared" si="7"/>
        <v>80209</v>
      </c>
      <c r="L54" s="14" t="str">
        <f t="shared" si="3"/>
        <v>85041_square</v>
      </c>
      <c r="M54" s="14" t="str">
        <f t="shared" si="4"/>
        <v>85041</v>
      </c>
      <c r="N54" s="15" t="b">
        <f t="shared" si="5"/>
        <v>0</v>
      </c>
    </row>
    <row r="55" spans="1:14" ht="17" x14ac:dyDescent="0.2">
      <c r="A55" t="s">
        <v>1</v>
      </c>
      <c r="B55" s="1" t="s">
        <v>191</v>
      </c>
      <c r="C55" s="2" t="s">
        <v>56</v>
      </c>
      <c r="D55" t="s">
        <v>106</v>
      </c>
      <c r="E55" t="str">
        <f t="shared" si="1"/>
        <v>square</v>
      </c>
      <c r="F55" t="str">
        <f t="shared" si="2"/>
        <v>-notation square</v>
      </c>
      <c r="G55" t="str">
        <f t="shared" si="6"/>
        <v>python3 gabc-tokens_to_mei-elements.py GABC_infiles/antiphonae_ad_magnificat/054_M02_benedicite-omnes_pem85041_square.gabc MEI_outfiles/antiphonae_ad_magnificat/054_M02_benedicite-omnes_pem85041_square.mei -notation square</v>
      </c>
      <c r="H55" s="10" t="s">
        <v>171</v>
      </c>
      <c r="I55" s="7" t="s">
        <v>117</v>
      </c>
      <c r="K55" s="14" t="str">
        <f t="shared" si="7"/>
        <v>71032</v>
      </c>
      <c r="L55" s="14" t="str">
        <f t="shared" si="3"/>
        <v>85041_square</v>
      </c>
      <c r="M55" s="14" t="str">
        <f t="shared" si="4"/>
        <v>85041</v>
      </c>
      <c r="N55" s="15" t="b">
        <f t="shared" si="5"/>
        <v>0</v>
      </c>
    </row>
    <row r="56" spans="1:14" ht="28" x14ac:dyDescent="0.2">
      <c r="A56" t="s">
        <v>1</v>
      </c>
      <c r="B56" s="1" t="s">
        <v>191</v>
      </c>
      <c r="C56" s="2" t="s">
        <v>57</v>
      </c>
      <c r="D56" t="s">
        <v>106</v>
      </c>
      <c r="E56" t="str">
        <f t="shared" si="1"/>
        <v>square</v>
      </c>
      <c r="F56" t="str">
        <f t="shared" si="2"/>
        <v>-notation square</v>
      </c>
      <c r="G56" t="str">
        <f t="shared" si="6"/>
        <v>python3 gabc-tokens_to_mei-elements.py GABC_infiles/antiphonae_ad_magnificat/055_M02_benedicite-omnes_pem85041_square.gabc MEI_outfiles/antiphonae_ad_magnificat/055_M02_benedicite-omnes_pem85041_square.mei -notation square</v>
      </c>
      <c r="H56" s="9" t="s">
        <v>172</v>
      </c>
      <c r="K56" s="14" t="str">
        <f t="shared" si="7"/>
        <v>80148; https://pemdatabase.eu/image/80149</v>
      </c>
      <c r="L56" s="14" t="str">
        <f t="shared" si="3"/>
        <v>85041_square</v>
      </c>
      <c r="M56" s="14" t="str">
        <f t="shared" si="4"/>
        <v>85041</v>
      </c>
      <c r="N56" s="15" t="b">
        <f t="shared" si="5"/>
        <v>0</v>
      </c>
    </row>
    <row r="57" spans="1:14" ht="17" x14ac:dyDescent="0.2">
      <c r="A57" t="s">
        <v>1</v>
      </c>
      <c r="B57" s="1" t="s">
        <v>191</v>
      </c>
      <c r="C57" s="2" t="s">
        <v>58</v>
      </c>
      <c r="D57" t="s">
        <v>106</v>
      </c>
      <c r="E57" t="str">
        <f t="shared" si="1"/>
        <v>square</v>
      </c>
      <c r="F57" t="str">
        <f t="shared" si="2"/>
        <v>-notation square</v>
      </c>
      <c r="G57" t="str">
        <f t="shared" si="6"/>
        <v>python3 gabc-tokens_to_mei-elements.py GABC_infiles/antiphonae_ad_magnificat/056_M02_benedicite-omnes_pem85041_square.gabc MEI_outfiles/antiphonae_ad_magnificat/056_M02_benedicite-omnes_pem85041_square.mei -notation square</v>
      </c>
      <c r="H57" s="10" t="s">
        <v>173</v>
      </c>
      <c r="K57" s="14" t="str">
        <f t="shared" si="7"/>
        <v>71205</v>
      </c>
      <c r="L57" s="14" t="str">
        <f t="shared" si="3"/>
        <v>85041_square</v>
      </c>
      <c r="M57" s="14" t="str">
        <f t="shared" si="4"/>
        <v>85041</v>
      </c>
      <c r="N57" s="15" t="b">
        <f t="shared" si="5"/>
        <v>0</v>
      </c>
    </row>
    <row r="58" spans="1:14" ht="17" x14ac:dyDescent="0.2">
      <c r="A58" t="s">
        <v>1</v>
      </c>
      <c r="B58" s="1" t="s">
        <v>191</v>
      </c>
      <c r="C58" s="2" t="s">
        <v>59</v>
      </c>
      <c r="D58" t="s">
        <v>106</v>
      </c>
      <c r="E58" t="str">
        <f t="shared" si="1"/>
        <v>square</v>
      </c>
      <c r="F58" t="str">
        <f t="shared" si="2"/>
        <v>-notation square</v>
      </c>
      <c r="G58" t="str">
        <f t="shared" si="6"/>
        <v>python3 gabc-tokens_to_mei-elements.py GABC_infiles/antiphonae_ad_magnificat/057_M02_benedicite-omnes_pem85041_square.gabc MEI_outfiles/antiphonae_ad_magnificat/057_M02_benedicite-omnes_pem85041_square.mei -notation square</v>
      </c>
      <c r="H58" s="10" t="s">
        <v>174</v>
      </c>
      <c r="K58" s="14" t="str">
        <f t="shared" si="7"/>
        <v>86046</v>
      </c>
      <c r="L58" s="14" t="str">
        <f t="shared" si="3"/>
        <v>85041_square</v>
      </c>
      <c r="M58" s="14" t="str">
        <f t="shared" si="4"/>
        <v>85041</v>
      </c>
      <c r="N58" s="15" t="b">
        <f t="shared" si="5"/>
        <v>0</v>
      </c>
    </row>
    <row r="59" spans="1:14" ht="17" x14ac:dyDescent="0.2">
      <c r="A59" t="s">
        <v>1</v>
      </c>
      <c r="B59" s="1" t="s">
        <v>191</v>
      </c>
      <c r="C59" s="2" t="s">
        <v>60</v>
      </c>
      <c r="D59" t="s">
        <v>106</v>
      </c>
      <c r="E59" t="str">
        <f t="shared" si="1"/>
        <v>square</v>
      </c>
      <c r="F59" t="str">
        <f t="shared" si="2"/>
        <v>-notation square</v>
      </c>
      <c r="G59" t="str">
        <f t="shared" si="6"/>
        <v>python3 gabc-tokens_to_mei-elements.py GABC_infiles/antiphonae_ad_magnificat/058_M02_benedicite-omnes_pem85041_square.gabc MEI_outfiles/antiphonae_ad_magnificat/058_M02_benedicite-omnes_pem85041_square.mei -notation square</v>
      </c>
      <c r="H59" s="10" t="s">
        <v>175</v>
      </c>
      <c r="K59" s="14" t="str">
        <f t="shared" si="7"/>
        <v>85997</v>
      </c>
      <c r="L59" s="14" t="str">
        <f t="shared" si="3"/>
        <v>85041_square</v>
      </c>
      <c r="M59" s="14" t="str">
        <f t="shared" si="4"/>
        <v>85041</v>
      </c>
      <c r="N59" s="15" t="b">
        <f t="shared" si="5"/>
        <v>0</v>
      </c>
    </row>
    <row r="60" spans="1:14" x14ac:dyDescent="0.2">
      <c r="A60" t="s">
        <v>1</v>
      </c>
      <c r="B60" s="1" t="s">
        <v>191</v>
      </c>
      <c r="C60" s="2" t="s">
        <v>61</v>
      </c>
      <c r="D60" t="s">
        <v>106</v>
      </c>
      <c r="E60" t="str">
        <f t="shared" si="1"/>
        <v>square</v>
      </c>
      <c r="F60" t="str">
        <f t="shared" si="2"/>
        <v>-notation square</v>
      </c>
      <c r="G60" t="str">
        <f t="shared" si="6"/>
        <v>python3 gabc-tokens_to_mei-elements.py GABC_infiles/antiphonae_ad_magnificat/059_M02_benedicite-omnes_pem85041_square.gabc MEI_outfiles/antiphonae_ad_magnificat/059_M02_benedicite-omnes_pem85041_square.mei -notation square</v>
      </c>
      <c r="H60" s="12" t="s">
        <v>176</v>
      </c>
      <c r="K60" s="14" t="str">
        <f t="shared" si="7"/>
        <v>80028</v>
      </c>
      <c r="L60" s="14" t="str">
        <f t="shared" si="3"/>
        <v>85041_square</v>
      </c>
      <c r="M60" s="14" t="str">
        <f t="shared" si="4"/>
        <v>85041</v>
      </c>
      <c r="N60" s="15" t="b">
        <f t="shared" si="5"/>
        <v>0</v>
      </c>
    </row>
    <row r="61" spans="1:14" ht="17" x14ac:dyDescent="0.2">
      <c r="A61" t="s">
        <v>1</v>
      </c>
      <c r="B61" s="1" t="s">
        <v>191</v>
      </c>
      <c r="C61" s="2" t="s">
        <v>62</v>
      </c>
      <c r="D61" t="s">
        <v>106</v>
      </c>
      <c r="E61" t="str">
        <f t="shared" si="1"/>
        <v>square</v>
      </c>
      <c r="F61" t="str">
        <f t="shared" si="2"/>
        <v>-notation square</v>
      </c>
      <c r="G61" t="str">
        <f t="shared" si="6"/>
        <v>python3 gabc-tokens_to_mei-elements.py GABC_infiles/antiphonae_ad_magnificat/060_M02_benedicite-omnes_pem85041_square.gabc MEI_outfiles/antiphonae_ad_magnificat/060_M02_benedicite-omnes_pem85041_square.mei -notation square</v>
      </c>
      <c r="H61" s="10" t="s">
        <v>177</v>
      </c>
      <c r="I61" s="5" t="s">
        <v>115</v>
      </c>
      <c r="K61" s="14" t="str">
        <f t="shared" si="7"/>
        <v>71128</v>
      </c>
      <c r="L61" s="14" t="str">
        <f t="shared" si="3"/>
        <v>85041_square</v>
      </c>
      <c r="M61" s="14" t="str">
        <f t="shared" si="4"/>
        <v>85041</v>
      </c>
      <c r="N61" s="15" t="b">
        <f t="shared" si="5"/>
        <v>0</v>
      </c>
    </row>
    <row r="62" spans="1:14" ht="17" x14ac:dyDescent="0.2">
      <c r="A62" t="s">
        <v>1</v>
      </c>
      <c r="B62" s="1" t="s">
        <v>191</v>
      </c>
      <c r="C62" s="2" t="s">
        <v>63</v>
      </c>
      <c r="D62" t="s">
        <v>106</v>
      </c>
      <c r="E62" t="str">
        <f t="shared" si="1"/>
        <v>square</v>
      </c>
      <c r="F62" t="str">
        <f t="shared" si="2"/>
        <v>-notation square</v>
      </c>
      <c r="G62" t="str">
        <f t="shared" si="6"/>
        <v>python3 gabc-tokens_to_mei-elements.py GABC_infiles/antiphonae_ad_magnificat/061_M02_benedicite-omnes_pem85041_square.gabc MEI_outfiles/antiphonae_ad_magnificat/061_M02_benedicite-omnes_pem85041_square.mei -notation square</v>
      </c>
      <c r="H62" s="10" t="s">
        <v>178</v>
      </c>
      <c r="K62" s="14" t="str">
        <f t="shared" si="7"/>
        <v>85921</v>
      </c>
      <c r="L62" s="14" t="str">
        <f t="shared" si="3"/>
        <v>85041_square</v>
      </c>
      <c r="M62" s="14" t="str">
        <f t="shared" si="4"/>
        <v>85041</v>
      </c>
      <c r="N62" s="15" t="b">
        <f t="shared" si="5"/>
        <v>0</v>
      </c>
    </row>
    <row r="63" spans="1:14" ht="17" x14ac:dyDescent="0.2">
      <c r="A63" t="s">
        <v>1</v>
      </c>
      <c r="B63" s="1" t="s">
        <v>191</v>
      </c>
      <c r="C63" s="2" t="s">
        <v>64</v>
      </c>
      <c r="D63" t="s">
        <v>106</v>
      </c>
      <c r="E63" t="str">
        <f t="shared" si="1"/>
        <v>square</v>
      </c>
      <c r="F63" t="str">
        <f t="shared" si="2"/>
        <v>-notation square</v>
      </c>
      <c r="G63" t="str">
        <f t="shared" si="6"/>
        <v>python3 gabc-tokens_to_mei-elements.py GABC_infiles/antiphonae_ad_magnificat/062_M02_benedicite-omnes_pem85041_square.gabc MEI_outfiles/antiphonae_ad_magnificat/062_M02_benedicite-omnes_pem85041_square.mei -notation square</v>
      </c>
      <c r="H63" s="10" t="s">
        <v>179</v>
      </c>
      <c r="K63" s="14" t="str">
        <f t="shared" si="7"/>
        <v>86009</v>
      </c>
      <c r="L63" s="14" t="str">
        <f t="shared" si="3"/>
        <v>85041_square</v>
      </c>
      <c r="M63" s="14" t="str">
        <f t="shared" si="4"/>
        <v>85041</v>
      </c>
      <c r="N63" s="15" t="b">
        <f t="shared" si="5"/>
        <v>0</v>
      </c>
    </row>
    <row r="64" spans="1:14" ht="17" x14ac:dyDescent="0.2">
      <c r="A64" t="s">
        <v>1</v>
      </c>
      <c r="B64" s="1" t="s">
        <v>191</v>
      </c>
      <c r="C64" s="2" t="s">
        <v>65</v>
      </c>
      <c r="D64" t="s">
        <v>106</v>
      </c>
      <c r="E64" t="str">
        <f t="shared" si="1"/>
        <v>square</v>
      </c>
      <c r="F64" t="str">
        <f t="shared" si="2"/>
        <v>-notation square</v>
      </c>
      <c r="G64" t="str">
        <f t="shared" si="6"/>
        <v>python3 gabc-tokens_to_mei-elements.py GABC_infiles/antiphonae_ad_magnificat/063_M02_benedicite-omnes_pem85041_square.gabc MEI_outfiles/antiphonae_ad_magnificat/063_M02_benedicite-omnes_pem85041_square.mei -notation square</v>
      </c>
      <c r="H64" s="10" t="s">
        <v>180</v>
      </c>
      <c r="K64" s="14" t="str">
        <f t="shared" si="7"/>
        <v>84967</v>
      </c>
      <c r="L64" s="14" t="str">
        <f t="shared" si="3"/>
        <v>85041_square</v>
      </c>
      <c r="M64" s="14" t="str">
        <f t="shared" si="4"/>
        <v>85041</v>
      </c>
      <c r="N64" s="15" t="b">
        <f t="shared" si="5"/>
        <v>0</v>
      </c>
    </row>
    <row r="65" spans="1:14" x14ac:dyDescent="0.2">
      <c r="A65" t="s">
        <v>1</v>
      </c>
      <c r="B65" s="1" t="s">
        <v>191</v>
      </c>
      <c r="C65" s="2" t="s">
        <v>66</v>
      </c>
      <c r="D65" t="s">
        <v>106</v>
      </c>
      <c r="E65" t="str">
        <f t="shared" si="1"/>
        <v>square</v>
      </c>
      <c r="F65" t="str">
        <f t="shared" si="2"/>
        <v>-notation square</v>
      </c>
      <c r="G65" t="str">
        <f t="shared" si="6"/>
        <v>python3 gabc-tokens_to_mei-elements.py GABC_infiles/antiphonae_ad_magnificat/064_M02_benedicite-omnes_pem85041_square.gabc MEI_outfiles/antiphonae_ad_magnificat/064_M02_benedicite-omnes_pem85041_square.mei -notation square</v>
      </c>
      <c r="H65" s="12" t="s">
        <v>181</v>
      </c>
      <c r="K65" s="14" t="str">
        <f t="shared" si="7"/>
        <v>84633</v>
      </c>
      <c r="L65" s="14" t="str">
        <f t="shared" si="3"/>
        <v>85041_square</v>
      </c>
      <c r="M65" s="14" t="str">
        <f t="shared" si="4"/>
        <v>85041</v>
      </c>
      <c r="N65" s="15" t="b">
        <f t="shared" si="5"/>
        <v>0</v>
      </c>
    </row>
    <row r="66" spans="1:14" ht="17" x14ac:dyDescent="0.2">
      <c r="A66" t="s">
        <v>1</v>
      </c>
      <c r="B66" s="1" t="s">
        <v>191</v>
      </c>
      <c r="C66" s="2" t="s">
        <v>67</v>
      </c>
      <c r="D66" t="s">
        <v>106</v>
      </c>
      <c r="E66" t="str">
        <f t="shared" si="1"/>
        <v>square</v>
      </c>
      <c r="F66" t="str">
        <f t="shared" si="2"/>
        <v>-notation square</v>
      </c>
      <c r="G66" t="str">
        <f t="shared" si="6"/>
        <v>python3 gabc-tokens_to_mei-elements.py GABC_infiles/antiphonae_ad_magnificat/065_M02_benedicite-omnes_pem85041_square.gabc MEI_outfiles/antiphonae_ad_magnificat/065_M02_benedicite-omnes_pem85041_square.mei -notation square</v>
      </c>
      <c r="H66" s="10" t="s">
        <v>182</v>
      </c>
      <c r="I66" s="7" t="s">
        <v>116</v>
      </c>
      <c r="K66" s="14" t="str">
        <f t="shared" si="7"/>
        <v>85642</v>
      </c>
      <c r="L66" s="14" t="str">
        <f t="shared" si="3"/>
        <v>85041_square</v>
      </c>
      <c r="M66" s="14" t="str">
        <f t="shared" si="4"/>
        <v>85041</v>
      </c>
      <c r="N66" s="15" t="b">
        <f t="shared" si="5"/>
        <v>0</v>
      </c>
    </row>
    <row r="67" spans="1:14" ht="17" x14ac:dyDescent="0.2">
      <c r="A67" t="s">
        <v>1</v>
      </c>
      <c r="B67" s="1" t="s">
        <v>191</v>
      </c>
      <c r="C67" s="2" t="s">
        <v>68</v>
      </c>
      <c r="D67" t="s">
        <v>106</v>
      </c>
      <c r="E67" t="str">
        <f t="shared" ref="E67:E103" si="8">RIGHT(B67, 6)</f>
        <v>square</v>
      </c>
      <c r="F67" t="str">
        <f t="shared" ref="F67:F103" si="9">IF(E67="square","-notation square","")</f>
        <v>-notation square</v>
      </c>
      <c r="G67" t="str">
        <f t="shared" si="6"/>
        <v>python3 gabc-tokens_to_mei-elements.py GABC_infiles/antiphonae_ad_magnificat/066_M02_benedicite-omnes_pem85041_square.gabc MEI_outfiles/antiphonae_ad_magnificat/066_M02_benedicite-omnes_pem85041_square.mei -notation square</v>
      </c>
      <c r="H67" s="10" t="s">
        <v>183</v>
      </c>
      <c r="K67" s="14" t="str">
        <f t="shared" ref="K67:K103" si="10">_xlfn.TEXTAFTER(H67,"image/")</f>
        <v>71108</v>
      </c>
      <c r="L67" s="14" t="str">
        <f t="shared" ref="L67:L103" si="11">_xlfn.TEXTAFTER(B67,"pem")</f>
        <v>85041_square</v>
      </c>
      <c r="M67" s="14" t="str">
        <f t="shared" ref="M67:M103" si="12">_xlfn.TEXTBEFORE(L67,"_")</f>
        <v>85041</v>
      </c>
      <c r="N67" s="15" t="b">
        <f t="shared" ref="N67:N103" si="13">IF(K67=M67, TRUE, FALSE)</f>
        <v>0</v>
      </c>
    </row>
    <row r="68" spans="1:14" ht="17" x14ac:dyDescent="0.2">
      <c r="A68" t="s">
        <v>2</v>
      </c>
      <c r="B68" s="1" t="s">
        <v>191</v>
      </c>
      <c r="C68" s="2" t="s">
        <v>69</v>
      </c>
      <c r="D68" t="s">
        <v>107</v>
      </c>
      <c r="E68" t="str">
        <f t="shared" si="8"/>
        <v>square</v>
      </c>
      <c r="F68" t="str">
        <f t="shared" si="9"/>
        <v>-notation square</v>
      </c>
      <c r="G68" t="str">
        <f t="shared" ref="G68:G103" si="14">_xlfn.CONCAT("python3 gabc-tokens_to_mei-elements.py GABC_infiles/",A68,"/",C68,"_",D68,B68,".gabc MEI_outfiles/", A68, "/", C68, "_", D68, B68, ".mei ",F68)</f>
        <v>python3 gabc-tokens_to_mei-elements.py GABC_infiles/antiphonae_feriale/067_F02_benedicite-omnes_pem85041_square.gabc MEI_outfiles/antiphonae_feriale/067_F02_benedicite-omnes_pem85041_square.mei -notation square</v>
      </c>
      <c r="H68" s="10" t="s">
        <v>184</v>
      </c>
      <c r="K68" s="14" t="str">
        <f t="shared" si="10"/>
        <v>92154</v>
      </c>
      <c r="L68" s="14" t="str">
        <f t="shared" si="11"/>
        <v>85041_square</v>
      </c>
      <c r="M68" s="14" t="str">
        <f t="shared" si="12"/>
        <v>85041</v>
      </c>
      <c r="N68" s="15" t="b">
        <f t="shared" si="13"/>
        <v>0</v>
      </c>
    </row>
    <row r="69" spans="1:14" ht="17" x14ac:dyDescent="0.2">
      <c r="A69" t="s">
        <v>2</v>
      </c>
      <c r="B69" s="1" t="s">
        <v>191</v>
      </c>
      <c r="C69" s="2" t="s">
        <v>70</v>
      </c>
      <c r="D69" t="s">
        <v>107</v>
      </c>
      <c r="E69" t="str">
        <f t="shared" si="8"/>
        <v>square</v>
      </c>
      <c r="F69" t="str">
        <f t="shared" si="9"/>
        <v>-notation square</v>
      </c>
      <c r="G69" t="str">
        <f t="shared" si="14"/>
        <v>python3 gabc-tokens_to_mei-elements.py GABC_infiles/antiphonae_feriale/068_F02_benedicite-omnes_pem85041_square.gabc MEI_outfiles/antiphonae_feriale/068_F02_benedicite-omnes_pem85041_square.mei -notation square</v>
      </c>
      <c r="H69" s="10" t="s">
        <v>185</v>
      </c>
      <c r="K69" s="14" t="str">
        <f t="shared" si="10"/>
        <v>71010</v>
      </c>
      <c r="L69" s="14" t="str">
        <f t="shared" si="11"/>
        <v>85041_square</v>
      </c>
      <c r="M69" s="14" t="str">
        <f t="shared" si="12"/>
        <v>85041</v>
      </c>
      <c r="N69" s="15" t="b">
        <f t="shared" si="13"/>
        <v>0</v>
      </c>
    </row>
    <row r="70" spans="1:14" ht="17" x14ac:dyDescent="0.2">
      <c r="A70" t="s">
        <v>2</v>
      </c>
      <c r="B70" s="1" t="s">
        <v>191</v>
      </c>
      <c r="C70" s="2" t="s">
        <v>71</v>
      </c>
      <c r="D70" t="s">
        <v>107</v>
      </c>
      <c r="E70" t="str">
        <f t="shared" si="8"/>
        <v>square</v>
      </c>
      <c r="F70" t="str">
        <f t="shared" si="9"/>
        <v>-notation square</v>
      </c>
      <c r="G70" t="str">
        <f t="shared" si="14"/>
        <v>python3 gabc-tokens_to_mei-elements.py GABC_infiles/antiphonae_feriale/069_F02_benedicite-omnes_pem85041_square.gabc MEI_outfiles/antiphonae_feriale/069_F02_benedicite-omnes_pem85041_square.mei -notation square</v>
      </c>
      <c r="H70" s="10" t="s">
        <v>184</v>
      </c>
      <c r="K70" s="14" t="str">
        <f t="shared" si="10"/>
        <v>92154</v>
      </c>
      <c r="L70" s="14" t="str">
        <f t="shared" si="11"/>
        <v>85041_square</v>
      </c>
      <c r="M70" s="14" t="str">
        <f t="shared" si="12"/>
        <v>85041</v>
      </c>
      <c r="N70" s="15" t="b">
        <f t="shared" si="13"/>
        <v>0</v>
      </c>
    </row>
    <row r="71" spans="1:14" ht="17" x14ac:dyDescent="0.2">
      <c r="A71" t="s">
        <v>2</v>
      </c>
      <c r="B71" s="1" t="s">
        <v>191</v>
      </c>
      <c r="C71" s="2" t="s">
        <v>72</v>
      </c>
      <c r="D71" t="s">
        <v>107</v>
      </c>
      <c r="E71" t="str">
        <f t="shared" si="8"/>
        <v>square</v>
      </c>
      <c r="F71" t="str">
        <f t="shared" si="9"/>
        <v>-notation square</v>
      </c>
      <c r="G71" t="str">
        <f t="shared" si="14"/>
        <v>python3 gabc-tokens_to_mei-elements.py GABC_infiles/antiphonae_feriale/070_F02_benedicite-omnes_pem85041_square.gabc MEI_outfiles/antiphonae_feriale/070_F02_benedicite-omnes_pem85041_square.mei -notation square</v>
      </c>
      <c r="H71" s="10" t="s">
        <v>185</v>
      </c>
      <c r="K71" s="14" t="str">
        <f t="shared" si="10"/>
        <v>71010</v>
      </c>
      <c r="L71" s="14" t="str">
        <f t="shared" si="11"/>
        <v>85041_square</v>
      </c>
      <c r="M71" s="14" t="str">
        <f t="shared" si="12"/>
        <v>85041</v>
      </c>
      <c r="N71" s="15" t="b">
        <f t="shared" si="13"/>
        <v>0</v>
      </c>
    </row>
    <row r="72" spans="1:14" ht="17" x14ac:dyDescent="0.2">
      <c r="A72" t="s">
        <v>2</v>
      </c>
      <c r="B72" s="1" t="s">
        <v>191</v>
      </c>
      <c r="C72" s="2" t="s">
        <v>73</v>
      </c>
      <c r="D72" t="s">
        <v>107</v>
      </c>
      <c r="E72" t="str">
        <f t="shared" si="8"/>
        <v>square</v>
      </c>
      <c r="F72" t="str">
        <f t="shared" si="9"/>
        <v>-notation square</v>
      </c>
      <c r="G72" t="str">
        <f t="shared" si="14"/>
        <v>python3 gabc-tokens_to_mei-elements.py GABC_infiles/antiphonae_feriale/071_F02_benedicite-omnes_pem85041_square.gabc MEI_outfiles/antiphonae_feriale/071_F02_benedicite-omnes_pem85041_square.mei -notation square</v>
      </c>
      <c r="H72" s="10" t="s">
        <v>184</v>
      </c>
      <c r="K72" s="14" t="str">
        <f t="shared" si="10"/>
        <v>92154</v>
      </c>
      <c r="L72" s="14" t="str">
        <f t="shared" si="11"/>
        <v>85041_square</v>
      </c>
      <c r="M72" s="14" t="str">
        <f t="shared" si="12"/>
        <v>85041</v>
      </c>
      <c r="N72" s="15" t="b">
        <f t="shared" si="13"/>
        <v>0</v>
      </c>
    </row>
    <row r="73" spans="1:14" ht="17" x14ac:dyDescent="0.2">
      <c r="A73" t="s">
        <v>2</v>
      </c>
      <c r="B73" s="1" t="s">
        <v>191</v>
      </c>
      <c r="C73" s="2" t="s">
        <v>74</v>
      </c>
      <c r="D73" t="s">
        <v>107</v>
      </c>
      <c r="E73" t="str">
        <f t="shared" si="8"/>
        <v>square</v>
      </c>
      <c r="F73" t="str">
        <f t="shared" si="9"/>
        <v>-notation square</v>
      </c>
      <c r="G73" t="str">
        <f t="shared" si="14"/>
        <v>python3 gabc-tokens_to_mei-elements.py GABC_infiles/antiphonae_feriale/072_F02_benedicite-omnes_pem85041_square.gabc MEI_outfiles/antiphonae_feriale/072_F02_benedicite-omnes_pem85041_square.mei -notation square</v>
      </c>
      <c r="H73" s="10" t="s">
        <v>185</v>
      </c>
      <c r="K73" s="14" t="str">
        <f t="shared" si="10"/>
        <v>71010</v>
      </c>
      <c r="L73" s="14" t="str">
        <f t="shared" si="11"/>
        <v>85041_square</v>
      </c>
      <c r="M73" s="14" t="str">
        <f t="shared" si="12"/>
        <v>85041</v>
      </c>
      <c r="N73" s="15" t="b">
        <f t="shared" si="13"/>
        <v>0</v>
      </c>
    </row>
    <row r="74" spans="1:14" ht="17" x14ac:dyDescent="0.2">
      <c r="A74" t="s">
        <v>2</v>
      </c>
      <c r="B74" s="1" t="s">
        <v>191</v>
      </c>
      <c r="C74" s="2" t="s">
        <v>75</v>
      </c>
      <c r="D74" t="s">
        <v>107</v>
      </c>
      <c r="E74" t="str">
        <f t="shared" si="8"/>
        <v>square</v>
      </c>
      <c r="F74" t="str">
        <f t="shared" si="9"/>
        <v>-notation square</v>
      </c>
      <c r="G74" t="str">
        <f t="shared" si="14"/>
        <v>python3 gabc-tokens_to_mei-elements.py GABC_infiles/antiphonae_feriale/073_F02_benedicite-omnes_pem85041_square.gabc MEI_outfiles/antiphonae_feriale/073_F02_benedicite-omnes_pem85041_square.mei -notation square</v>
      </c>
      <c r="H74" s="10" t="s">
        <v>184</v>
      </c>
      <c r="K74" s="14" t="str">
        <f t="shared" si="10"/>
        <v>92154</v>
      </c>
      <c r="L74" s="14" t="str">
        <f t="shared" si="11"/>
        <v>85041_square</v>
      </c>
      <c r="M74" s="14" t="str">
        <f t="shared" si="12"/>
        <v>85041</v>
      </c>
      <c r="N74" s="15" t="b">
        <f t="shared" si="13"/>
        <v>0</v>
      </c>
    </row>
    <row r="75" spans="1:14" ht="17" x14ac:dyDescent="0.2">
      <c r="A75" t="s">
        <v>2</v>
      </c>
      <c r="B75" s="1" t="s">
        <v>191</v>
      </c>
      <c r="C75" s="2" t="s">
        <v>76</v>
      </c>
      <c r="D75" t="s">
        <v>107</v>
      </c>
      <c r="E75" t="str">
        <f t="shared" si="8"/>
        <v>square</v>
      </c>
      <c r="F75" t="str">
        <f t="shared" si="9"/>
        <v>-notation square</v>
      </c>
      <c r="G75" t="str">
        <f t="shared" si="14"/>
        <v>python3 gabc-tokens_to_mei-elements.py GABC_infiles/antiphonae_feriale/074_F02_benedicite-omnes_pem85041_square.gabc MEI_outfiles/antiphonae_feriale/074_F02_benedicite-omnes_pem85041_square.mei -notation square</v>
      </c>
      <c r="H75" s="10" t="s">
        <v>185</v>
      </c>
      <c r="I75" s="5" t="s">
        <v>115</v>
      </c>
      <c r="K75" s="14" t="str">
        <f t="shared" si="10"/>
        <v>71010</v>
      </c>
      <c r="L75" s="14" t="str">
        <f t="shared" si="11"/>
        <v>85041_square</v>
      </c>
      <c r="M75" s="14" t="str">
        <f t="shared" si="12"/>
        <v>85041</v>
      </c>
      <c r="N75" s="15" t="b">
        <f t="shared" si="13"/>
        <v>0</v>
      </c>
    </row>
    <row r="76" spans="1:14" ht="17" x14ac:dyDescent="0.2">
      <c r="A76" t="s">
        <v>2</v>
      </c>
      <c r="B76" s="1" t="s">
        <v>191</v>
      </c>
      <c r="C76" s="2" t="s">
        <v>77</v>
      </c>
      <c r="D76" t="s">
        <v>107</v>
      </c>
      <c r="E76" t="str">
        <f t="shared" si="8"/>
        <v>square</v>
      </c>
      <c r="F76" t="str">
        <f t="shared" si="9"/>
        <v>-notation square</v>
      </c>
      <c r="G76" t="str">
        <f t="shared" si="14"/>
        <v>python3 gabc-tokens_to_mei-elements.py GABC_infiles/antiphonae_feriale/075_F02_benedicite-omnes_pem85041_square.gabc MEI_outfiles/antiphonae_feriale/075_F02_benedicite-omnes_pem85041_square.mei -notation square</v>
      </c>
      <c r="H76" s="10" t="s">
        <v>184</v>
      </c>
      <c r="K76" s="14" t="str">
        <f t="shared" si="10"/>
        <v>92154</v>
      </c>
      <c r="L76" s="14" t="str">
        <f t="shared" si="11"/>
        <v>85041_square</v>
      </c>
      <c r="M76" s="14" t="str">
        <f t="shared" si="12"/>
        <v>85041</v>
      </c>
      <c r="N76" s="15" t="b">
        <f t="shared" si="13"/>
        <v>0</v>
      </c>
    </row>
    <row r="77" spans="1:14" ht="17" x14ac:dyDescent="0.2">
      <c r="A77" t="s">
        <v>2</v>
      </c>
      <c r="B77" s="1" t="s">
        <v>191</v>
      </c>
      <c r="C77" s="2" t="s">
        <v>78</v>
      </c>
      <c r="D77" t="s">
        <v>107</v>
      </c>
      <c r="E77" t="str">
        <f t="shared" si="8"/>
        <v>square</v>
      </c>
      <c r="F77" t="str">
        <f t="shared" si="9"/>
        <v>-notation square</v>
      </c>
      <c r="G77" t="str">
        <f t="shared" si="14"/>
        <v>python3 gabc-tokens_to_mei-elements.py GABC_infiles/antiphonae_feriale/076_F02_benedicite-omnes_pem85041_square.gabc MEI_outfiles/antiphonae_feriale/076_F02_benedicite-omnes_pem85041_square.mei -notation square</v>
      </c>
      <c r="H77" s="10" t="s">
        <v>185</v>
      </c>
      <c r="K77" s="14" t="str">
        <f t="shared" si="10"/>
        <v>71010</v>
      </c>
      <c r="L77" s="14" t="str">
        <f t="shared" si="11"/>
        <v>85041_square</v>
      </c>
      <c r="M77" s="14" t="str">
        <f t="shared" si="12"/>
        <v>85041</v>
      </c>
      <c r="N77" s="15" t="b">
        <f t="shared" si="13"/>
        <v>0</v>
      </c>
    </row>
    <row r="78" spans="1:14" ht="17" x14ac:dyDescent="0.2">
      <c r="A78" t="s">
        <v>2</v>
      </c>
      <c r="B78" s="1" t="s">
        <v>191</v>
      </c>
      <c r="C78" s="2" t="s">
        <v>79</v>
      </c>
      <c r="D78" t="s">
        <v>107</v>
      </c>
      <c r="E78" t="str">
        <f t="shared" si="8"/>
        <v>square</v>
      </c>
      <c r="F78" t="str">
        <f t="shared" si="9"/>
        <v>-notation square</v>
      </c>
      <c r="G78" t="str">
        <f t="shared" si="14"/>
        <v>python3 gabc-tokens_to_mei-elements.py GABC_infiles/antiphonae_feriale/077_F02_benedicite-omnes_pem85041_square.gabc MEI_outfiles/antiphonae_feriale/077_F02_benedicite-omnes_pem85041_square.mei -notation square</v>
      </c>
      <c r="H78" s="10" t="s">
        <v>184</v>
      </c>
      <c r="K78" s="14" t="str">
        <f t="shared" si="10"/>
        <v>92154</v>
      </c>
      <c r="L78" s="14" t="str">
        <f t="shared" si="11"/>
        <v>85041_square</v>
      </c>
      <c r="M78" s="14" t="str">
        <f t="shared" si="12"/>
        <v>85041</v>
      </c>
      <c r="N78" s="15" t="b">
        <f t="shared" si="13"/>
        <v>0</v>
      </c>
    </row>
    <row r="79" spans="1:14" ht="17" x14ac:dyDescent="0.2">
      <c r="A79" t="s">
        <v>2</v>
      </c>
      <c r="B79" s="1" t="s">
        <v>191</v>
      </c>
      <c r="C79" s="2" t="s">
        <v>80</v>
      </c>
      <c r="D79" t="s">
        <v>107</v>
      </c>
      <c r="E79" t="str">
        <f t="shared" si="8"/>
        <v>square</v>
      </c>
      <c r="F79" t="str">
        <f t="shared" si="9"/>
        <v>-notation square</v>
      </c>
      <c r="G79" t="str">
        <f t="shared" si="14"/>
        <v>python3 gabc-tokens_to_mei-elements.py GABC_infiles/antiphonae_feriale/078_F02_benedicite-omnes_pem85041_square.gabc MEI_outfiles/antiphonae_feriale/078_F02_benedicite-omnes_pem85041_square.mei -notation square</v>
      </c>
      <c r="H79" s="10" t="s">
        <v>185</v>
      </c>
      <c r="K79" s="14" t="str">
        <f t="shared" si="10"/>
        <v>71010</v>
      </c>
      <c r="L79" s="14" t="str">
        <f t="shared" si="11"/>
        <v>85041_square</v>
      </c>
      <c r="M79" s="14" t="str">
        <f t="shared" si="12"/>
        <v>85041</v>
      </c>
      <c r="N79" s="15" t="b">
        <f t="shared" si="13"/>
        <v>0</v>
      </c>
    </row>
    <row r="80" spans="1:14" ht="17" x14ac:dyDescent="0.2">
      <c r="A80" t="s">
        <v>2</v>
      </c>
      <c r="B80" s="1" t="s">
        <v>191</v>
      </c>
      <c r="C80" s="2" t="s">
        <v>81</v>
      </c>
      <c r="D80" t="s">
        <v>107</v>
      </c>
      <c r="E80" t="str">
        <f t="shared" si="8"/>
        <v>square</v>
      </c>
      <c r="F80" t="str">
        <f t="shared" si="9"/>
        <v>-notation square</v>
      </c>
      <c r="G80" t="str">
        <f t="shared" si="14"/>
        <v>python3 gabc-tokens_to_mei-elements.py GABC_infiles/antiphonae_feriale/079_F02_benedicite-omnes_pem85041_square.gabc MEI_outfiles/antiphonae_feriale/079_F02_benedicite-omnes_pem85041_square.mei -notation square</v>
      </c>
      <c r="H80" s="10" t="s">
        <v>184</v>
      </c>
      <c r="K80" s="14" t="str">
        <f t="shared" si="10"/>
        <v>92154</v>
      </c>
      <c r="L80" s="14" t="str">
        <f t="shared" si="11"/>
        <v>85041_square</v>
      </c>
      <c r="M80" s="14" t="str">
        <f t="shared" si="12"/>
        <v>85041</v>
      </c>
      <c r="N80" s="15" t="b">
        <f t="shared" si="13"/>
        <v>0</v>
      </c>
    </row>
    <row r="81" spans="1:14" ht="17" x14ac:dyDescent="0.2">
      <c r="A81" t="s">
        <v>2</v>
      </c>
      <c r="B81" s="1" t="s">
        <v>191</v>
      </c>
      <c r="C81" s="2" t="s">
        <v>82</v>
      </c>
      <c r="D81" t="s">
        <v>107</v>
      </c>
      <c r="E81" t="str">
        <f t="shared" si="8"/>
        <v>square</v>
      </c>
      <c r="F81" t="str">
        <f t="shared" si="9"/>
        <v>-notation square</v>
      </c>
      <c r="G81" t="str">
        <f t="shared" si="14"/>
        <v>python3 gabc-tokens_to_mei-elements.py GABC_infiles/antiphonae_feriale/080_F02_benedicite-omnes_pem85041_square.gabc MEI_outfiles/antiphonae_feriale/080_F02_benedicite-omnes_pem85041_square.mei -notation square</v>
      </c>
      <c r="H81" s="10" t="s">
        <v>185</v>
      </c>
      <c r="K81" s="14" t="str">
        <f t="shared" si="10"/>
        <v>71010</v>
      </c>
      <c r="L81" s="14" t="str">
        <f t="shared" si="11"/>
        <v>85041_square</v>
      </c>
      <c r="M81" s="14" t="str">
        <f t="shared" si="12"/>
        <v>85041</v>
      </c>
      <c r="N81" s="15" t="b">
        <f t="shared" si="13"/>
        <v>0</v>
      </c>
    </row>
    <row r="82" spans="1:14" ht="17" x14ac:dyDescent="0.2">
      <c r="A82" t="s">
        <v>2</v>
      </c>
      <c r="B82" s="1" t="s">
        <v>191</v>
      </c>
      <c r="C82" s="2" t="s">
        <v>83</v>
      </c>
      <c r="D82" t="s">
        <v>107</v>
      </c>
      <c r="E82" t="str">
        <f t="shared" si="8"/>
        <v>square</v>
      </c>
      <c r="F82" t="str">
        <f t="shared" si="9"/>
        <v>-notation square</v>
      </c>
      <c r="G82" t="str">
        <f t="shared" si="14"/>
        <v>python3 gabc-tokens_to_mei-elements.py GABC_infiles/antiphonae_feriale/081_F02_benedicite-omnes_pem85041_square.gabc MEI_outfiles/antiphonae_feriale/081_F02_benedicite-omnes_pem85041_square.mei -notation square</v>
      </c>
      <c r="H82" s="10" t="s">
        <v>184</v>
      </c>
      <c r="K82" s="14" t="str">
        <f t="shared" si="10"/>
        <v>92154</v>
      </c>
      <c r="L82" s="14" t="str">
        <f t="shared" si="11"/>
        <v>85041_square</v>
      </c>
      <c r="M82" s="14" t="str">
        <f t="shared" si="12"/>
        <v>85041</v>
      </c>
      <c r="N82" s="15" t="b">
        <f t="shared" si="13"/>
        <v>0</v>
      </c>
    </row>
    <row r="83" spans="1:14" ht="17" x14ac:dyDescent="0.2">
      <c r="A83" t="s">
        <v>2</v>
      </c>
      <c r="B83" s="1" t="s">
        <v>191</v>
      </c>
      <c r="C83" s="2" t="s">
        <v>84</v>
      </c>
      <c r="D83" t="s">
        <v>107</v>
      </c>
      <c r="E83" t="str">
        <f t="shared" si="8"/>
        <v>square</v>
      </c>
      <c r="F83" t="str">
        <f t="shared" si="9"/>
        <v>-notation square</v>
      </c>
      <c r="G83" t="str">
        <f t="shared" si="14"/>
        <v>python3 gabc-tokens_to_mei-elements.py GABC_infiles/antiphonae_feriale/082_F02_benedicite-omnes_pem85041_square.gabc MEI_outfiles/antiphonae_feriale/082_F02_benedicite-omnes_pem85041_square.mei -notation square</v>
      </c>
      <c r="H83" s="10" t="s">
        <v>185</v>
      </c>
      <c r="K83" s="14" t="str">
        <f t="shared" si="10"/>
        <v>71010</v>
      </c>
      <c r="L83" s="14" t="str">
        <f t="shared" si="11"/>
        <v>85041_square</v>
      </c>
      <c r="M83" s="14" t="str">
        <f t="shared" si="12"/>
        <v>85041</v>
      </c>
      <c r="N83" s="15" t="b">
        <f t="shared" si="13"/>
        <v>0</v>
      </c>
    </row>
    <row r="84" spans="1:14" ht="17" x14ac:dyDescent="0.2">
      <c r="A84" t="s">
        <v>2</v>
      </c>
      <c r="B84" s="1" t="s">
        <v>191</v>
      </c>
      <c r="C84" s="2" t="s">
        <v>85</v>
      </c>
      <c r="D84" t="s">
        <v>107</v>
      </c>
      <c r="E84" t="str">
        <f t="shared" si="8"/>
        <v>square</v>
      </c>
      <c r="F84" t="str">
        <f t="shared" si="9"/>
        <v>-notation square</v>
      </c>
      <c r="G84" t="str">
        <f t="shared" si="14"/>
        <v>python3 gabc-tokens_to_mei-elements.py GABC_infiles/antiphonae_feriale/083_F02_benedicite-omnes_pem85041_square.gabc MEI_outfiles/antiphonae_feriale/083_F02_benedicite-omnes_pem85041_square.mei -notation square</v>
      </c>
      <c r="H84" s="10" t="s">
        <v>184</v>
      </c>
      <c r="K84" s="14" t="str">
        <f t="shared" si="10"/>
        <v>92154</v>
      </c>
      <c r="L84" s="14" t="str">
        <f t="shared" si="11"/>
        <v>85041_square</v>
      </c>
      <c r="M84" s="14" t="str">
        <f t="shared" si="12"/>
        <v>85041</v>
      </c>
      <c r="N84" s="15" t="b">
        <f t="shared" si="13"/>
        <v>0</v>
      </c>
    </row>
    <row r="85" spans="1:14" ht="17" x14ac:dyDescent="0.2">
      <c r="A85" t="s">
        <v>2</v>
      </c>
      <c r="B85" s="1" t="s">
        <v>191</v>
      </c>
      <c r="C85" s="2" t="s">
        <v>86</v>
      </c>
      <c r="D85" t="s">
        <v>107</v>
      </c>
      <c r="E85" t="str">
        <f t="shared" si="8"/>
        <v>square</v>
      </c>
      <c r="F85" t="str">
        <f t="shared" si="9"/>
        <v>-notation square</v>
      </c>
      <c r="G85" t="str">
        <f t="shared" si="14"/>
        <v>python3 gabc-tokens_to_mei-elements.py GABC_infiles/antiphonae_feriale/084_F02_benedicite-omnes_pem85041_square.gabc MEI_outfiles/antiphonae_feriale/084_F02_benedicite-omnes_pem85041_square.mei -notation square</v>
      </c>
      <c r="H85" s="10" t="s">
        <v>185</v>
      </c>
      <c r="K85" s="14" t="str">
        <f t="shared" si="10"/>
        <v>71010</v>
      </c>
      <c r="L85" s="14" t="str">
        <f t="shared" si="11"/>
        <v>85041_square</v>
      </c>
      <c r="M85" s="14" t="str">
        <f t="shared" si="12"/>
        <v>85041</v>
      </c>
      <c r="N85" s="15" t="b">
        <f t="shared" si="13"/>
        <v>0</v>
      </c>
    </row>
    <row r="86" spans="1:14" ht="17" x14ac:dyDescent="0.2">
      <c r="A86" t="s">
        <v>2</v>
      </c>
      <c r="B86" s="1" t="s">
        <v>191</v>
      </c>
      <c r="C86" s="2" t="s">
        <v>87</v>
      </c>
      <c r="D86" t="s">
        <v>107</v>
      </c>
      <c r="E86" t="str">
        <f t="shared" si="8"/>
        <v>square</v>
      </c>
      <c r="F86" t="str">
        <f t="shared" si="9"/>
        <v>-notation square</v>
      </c>
      <c r="G86" t="str">
        <f t="shared" si="14"/>
        <v>python3 gabc-tokens_to_mei-elements.py GABC_infiles/antiphonae_feriale/085_F02_benedicite-omnes_pem85041_square.gabc MEI_outfiles/antiphonae_feriale/085_F02_benedicite-omnes_pem85041_square.mei -notation square</v>
      </c>
      <c r="H86" s="10" t="s">
        <v>186</v>
      </c>
      <c r="K86" s="14" t="str">
        <f t="shared" si="10"/>
        <v>80159</v>
      </c>
      <c r="L86" s="14" t="str">
        <f t="shared" si="11"/>
        <v>85041_square</v>
      </c>
      <c r="M86" s="14" t="str">
        <f t="shared" si="12"/>
        <v>85041</v>
      </c>
      <c r="N86" s="15" t="b">
        <f t="shared" si="13"/>
        <v>0</v>
      </c>
    </row>
    <row r="87" spans="1:14" ht="17" x14ac:dyDescent="0.2">
      <c r="A87" t="s">
        <v>2</v>
      </c>
      <c r="B87" s="1" t="s">
        <v>191</v>
      </c>
      <c r="C87" s="2" t="s">
        <v>88</v>
      </c>
      <c r="D87" t="s">
        <v>107</v>
      </c>
      <c r="E87" t="str">
        <f t="shared" si="8"/>
        <v>square</v>
      </c>
      <c r="F87" t="str">
        <f t="shared" si="9"/>
        <v>-notation square</v>
      </c>
      <c r="G87" t="str">
        <f t="shared" si="14"/>
        <v>python3 gabc-tokens_to_mei-elements.py GABC_infiles/antiphonae_feriale/086_F02_benedicite-omnes_pem85041_square.gabc MEI_outfiles/antiphonae_feriale/086_F02_benedicite-omnes_pem85041_square.mei -notation square</v>
      </c>
      <c r="H87" s="10" t="s">
        <v>187</v>
      </c>
      <c r="K87" s="14" t="str">
        <f t="shared" si="10"/>
        <v>71012</v>
      </c>
      <c r="L87" s="14" t="str">
        <f t="shared" si="11"/>
        <v>85041_square</v>
      </c>
      <c r="M87" s="14" t="str">
        <f t="shared" si="12"/>
        <v>85041</v>
      </c>
      <c r="N87" s="15" t="b">
        <f t="shared" si="13"/>
        <v>0</v>
      </c>
    </row>
    <row r="88" spans="1:14" ht="17" x14ac:dyDescent="0.2">
      <c r="A88" t="s">
        <v>2</v>
      </c>
      <c r="B88" s="1" t="s">
        <v>191</v>
      </c>
      <c r="C88" s="2" t="s">
        <v>89</v>
      </c>
      <c r="D88" t="s">
        <v>107</v>
      </c>
      <c r="E88" t="str">
        <f t="shared" si="8"/>
        <v>square</v>
      </c>
      <c r="F88" t="str">
        <f t="shared" si="9"/>
        <v>-notation square</v>
      </c>
      <c r="G88" t="str">
        <f t="shared" si="14"/>
        <v>python3 gabc-tokens_to_mei-elements.py GABC_infiles/antiphonae_feriale/087_F02_benedicite-omnes_pem85041_square.gabc MEI_outfiles/antiphonae_feriale/087_F02_benedicite-omnes_pem85041_square.mei -notation square</v>
      </c>
      <c r="H88" s="10" t="s">
        <v>186</v>
      </c>
      <c r="K88" s="14" t="str">
        <f t="shared" si="10"/>
        <v>80159</v>
      </c>
      <c r="L88" s="14" t="str">
        <f t="shared" si="11"/>
        <v>85041_square</v>
      </c>
      <c r="M88" s="14" t="str">
        <f t="shared" si="12"/>
        <v>85041</v>
      </c>
      <c r="N88" s="15" t="b">
        <f t="shared" si="13"/>
        <v>0</v>
      </c>
    </row>
    <row r="89" spans="1:14" ht="17" x14ac:dyDescent="0.2">
      <c r="A89" t="s">
        <v>2</v>
      </c>
      <c r="B89" s="1" t="s">
        <v>191</v>
      </c>
      <c r="C89" s="2" t="s">
        <v>90</v>
      </c>
      <c r="D89" t="s">
        <v>107</v>
      </c>
      <c r="E89" t="str">
        <f t="shared" si="8"/>
        <v>square</v>
      </c>
      <c r="F89" t="str">
        <f t="shared" si="9"/>
        <v>-notation square</v>
      </c>
      <c r="G89" t="str">
        <f t="shared" si="14"/>
        <v>python3 gabc-tokens_to_mei-elements.py GABC_infiles/antiphonae_feriale/088_F02_benedicite-omnes_pem85041_square.gabc MEI_outfiles/antiphonae_feriale/088_F02_benedicite-omnes_pem85041_square.mei -notation square</v>
      </c>
      <c r="H89" s="10" t="s">
        <v>187</v>
      </c>
      <c r="K89" s="14" t="str">
        <f t="shared" si="10"/>
        <v>71012</v>
      </c>
      <c r="L89" s="14" t="str">
        <f t="shared" si="11"/>
        <v>85041_square</v>
      </c>
      <c r="M89" s="14" t="str">
        <f t="shared" si="12"/>
        <v>85041</v>
      </c>
      <c r="N89" s="15" t="b">
        <f t="shared" si="13"/>
        <v>0</v>
      </c>
    </row>
    <row r="90" spans="1:14" ht="17" x14ac:dyDescent="0.2">
      <c r="A90" t="s">
        <v>2</v>
      </c>
      <c r="B90" s="1" t="s">
        <v>191</v>
      </c>
      <c r="C90" s="2" t="s">
        <v>91</v>
      </c>
      <c r="D90" t="s">
        <v>107</v>
      </c>
      <c r="E90" t="str">
        <f t="shared" si="8"/>
        <v>square</v>
      </c>
      <c r="F90" t="str">
        <f t="shared" si="9"/>
        <v>-notation square</v>
      </c>
      <c r="G90" t="str">
        <f t="shared" si="14"/>
        <v>python3 gabc-tokens_to_mei-elements.py GABC_infiles/antiphonae_feriale/089_F02_benedicite-omnes_pem85041_square.gabc MEI_outfiles/antiphonae_feriale/089_F02_benedicite-omnes_pem85041_square.mei -notation square</v>
      </c>
      <c r="H90" s="10" t="s">
        <v>186</v>
      </c>
      <c r="K90" s="14" t="str">
        <f t="shared" si="10"/>
        <v>80159</v>
      </c>
      <c r="L90" s="14" t="str">
        <f t="shared" si="11"/>
        <v>85041_square</v>
      </c>
      <c r="M90" s="14" t="str">
        <f t="shared" si="12"/>
        <v>85041</v>
      </c>
      <c r="N90" s="15" t="b">
        <f t="shared" si="13"/>
        <v>0</v>
      </c>
    </row>
    <row r="91" spans="1:14" ht="17" x14ac:dyDescent="0.2">
      <c r="A91" t="s">
        <v>2</v>
      </c>
      <c r="B91" s="1" t="s">
        <v>191</v>
      </c>
      <c r="C91" s="2" t="s">
        <v>92</v>
      </c>
      <c r="D91" t="s">
        <v>107</v>
      </c>
      <c r="E91" t="str">
        <f t="shared" si="8"/>
        <v>square</v>
      </c>
      <c r="F91" t="str">
        <f t="shared" si="9"/>
        <v>-notation square</v>
      </c>
      <c r="G91" t="str">
        <f t="shared" si="14"/>
        <v>python3 gabc-tokens_to_mei-elements.py GABC_infiles/antiphonae_feriale/090_F02_benedicite-omnes_pem85041_square.gabc MEI_outfiles/antiphonae_feriale/090_F02_benedicite-omnes_pem85041_square.mei -notation square</v>
      </c>
      <c r="H91" s="10" t="s">
        <v>187</v>
      </c>
      <c r="K91" s="14" t="str">
        <f t="shared" si="10"/>
        <v>71012</v>
      </c>
      <c r="L91" s="14" t="str">
        <f t="shared" si="11"/>
        <v>85041_square</v>
      </c>
      <c r="M91" s="14" t="str">
        <f t="shared" si="12"/>
        <v>85041</v>
      </c>
      <c r="N91" s="15" t="b">
        <f t="shared" si="13"/>
        <v>0</v>
      </c>
    </row>
    <row r="92" spans="1:14" ht="17" x14ac:dyDescent="0.2">
      <c r="A92" t="s">
        <v>2</v>
      </c>
      <c r="B92" s="1" t="s">
        <v>191</v>
      </c>
      <c r="C92" s="2" t="s">
        <v>93</v>
      </c>
      <c r="D92" t="s">
        <v>107</v>
      </c>
      <c r="E92" t="str">
        <f t="shared" si="8"/>
        <v>square</v>
      </c>
      <c r="F92" t="str">
        <f t="shared" si="9"/>
        <v>-notation square</v>
      </c>
      <c r="G92" t="str">
        <f t="shared" si="14"/>
        <v>python3 gabc-tokens_to_mei-elements.py GABC_infiles/antiphonae_feriale/091_F02_benedicite-omnes_pem85041_square.gabc MEI_outfiles/antiphonae_feriale/091_F02_benedicite-omnes_pem85041_square.mei -notation square</v>
      </c>
      <c r="H92" s="10" t="s">
        <v>186</v>
      </c>
      <c r="K92" s="14" t="str">
        <f t="shared" si="10"/>
        <v>80159</v>
      </c>
      <c r="L92" s="14" t="str">
        <f t="shared" si="11"/>
        <v>85041_square</v>
      </c>
      <c r="M92" s="14" t="str">
        <f t="shared" si="12"/>
        <v>85041</v>
      </c>
      <c r="N92" s="15" t="b">
        <f t="shared" si="13"/>
        <v>0</v>
      </c>
    </row>
    <row r="93" spans="1:14" ht="17" x14ac:dyDescent="0.2">
      <c r="A93" t="s">
        <v>2</v>
      </c>
      <c r="B93" s="1" t="s">
        <v>191</v>
      </c>
      <c r="C93" s="2" t="s">
        <v>94</v>
      </c>
      <c r="D93" t="s">
        <v>107</v>
      </c>
      <c r="E93" t="str">
        <f t="shared" si="8"/>
        <v>square</v>
      </c>
      <c r="F93" t="str">
        <f t="shared" si="9"/>
        <v>-notation square</v>
      </c>
      <c r="G93" t="str">
        <f t="shared" si="14"/>
        <v>python3 gabc-tokens_to_mei-elements.py GABC_infiles/antiphonae_feriale/092_F02_benedicite-omnes_pem85041_square.gabc MEI_outfiles/antiphonae_feriale/092_F02_benedicite-omnes_pem85041_square.mei -notation square</v>
      </c>
      <c r="H93" s="10" t="s">
        <v>187</v>
      </c>
      <c r="K93" s="14" t="str">
        <f t="shared" si="10"/>
        <v>71012</v>
      </c>
      <c r="L93" s="14" t="str">
        <f t="shared" si="11"/>
        <v>85041_square</v>
      </c>
      <c r="M93" s="14" t="str">
        <f t="shared" si="12"/>
        <v>85041</v>
      </c>
      <c r="N93" s="15" t="b">
        <f t="shared" si="13"/>
        <v>0</v>
      </c>
    </row>
    <row r="94" spans="1:14" ht="17" x14ac:dyDescent="0.2">
      <c r="A94" t="s">
        <v>2</v>
      </c>
      <c r="B94" s="1" t="s">
        <v>191</v>
      </c>
      <c r="C94" s="2" t="s">
        <v>95</v>
      </c>
      <c r="D94" t="s">
        <v>107</v>
      </c>
      <c r="E94" t="str">
        <f t="shared" si="8"/>
        <v>square</v>
      </c>
      <c r="F94" t="str">
        <f t="shared" si="9"/>
        <v>-notation square</v>
      </c>
      <c r="G94" t="str">
        <f t="shared" si="14"/>
        <v>python3 gabc-tokens_to_mei-elements.py GABC_infiles/antiphonae_feriale/093_F02_benedicite-omnes_pem85041_square.gabc MEI_outfiles/antiphonae_feriale/093_F02_benedicite-omnes_pem85041_square.mei -notation square</v>
      </c>
      <c r="H94" s="10" t="s">
        <v>186</v>
      </c>
      <c r="K94" s="14" t="str">
        <f t="shared" si="10"/>
        <v>80159</v>
      </c>
      <c r="L94" s="14" t="str">
        <f t="shared" si="11"/>
        <v>85041_square</v>
      </c>
      <c r="M94" s="14" t="str">
        <f t="shared" si="12"/>
        <v>85041</v>
      </c>
      <c r="N94" s="15" t="b">
        <f t="shared" si="13"/>
        <v>0</v>
      </c>
    </row>
    <row r="95" spans="1:14" ht="17" x14ac:dyDescent="0.2">
      <c r="A95" t="s">
        <v>2</v>
      </c>
      <c r="B95" s="1" t="s">
        <v>191</v>
      </c>
      <c r="C95" s="2" t="s">
        <v>96</v>
      </c>
      <c r="D95" t="s">
        <v>107</v>
      </c>
      <c r="E95" t="str">
        <f t="shared" si="8"/>
        <v>square</v>
      </c>
      <c r="F95" t="str">
        <f t="shared" si="9"/>
        <v>-notation square</v>
      </c>
      <c r="G95" t="str">
        <f t="shared" si="14"/>
        <v>python3 gabc-tokens_to_mei-elements.py GABC_infiles/antiphonae_feriale/094_F02_benedicite-omnes_pem85041_square.gabc MEI_outfiles/antiphonae_feriale/094_F02_benedicite-omnes_pem85041_square.mei -notation square</v>
      </c>
      <c r="H95" s="10" t="s">
        <v>188</v>
      </c>
      <c r="K95" s="14" t="str">
        <f t="shared" si="10"/>
        <v>71013</v>
      </c>
      <c r="L95" s="14" t="str">
        <f t="shared" si="11"/>
        <v>85041_square</v>
      </c>
      <c r="M95" s="14" t="str">
        <f t="shared" si="12"/>
        <v>85041</v>
      </c>
      <c r="N95" s="15" t="b">
        <f t="shared" si="13"/>
        <v>0</v>
      </c>
    </row>
    <row r="96" spans="1:14" x14ac:dyDescent="0.2">
      <c r="A96" t="s">
        <v>2</v>
      </c>
      <c r="B96" s="1" t="s">
        <v>191</v>
      </c>
      <c r="C96" s="2" t="s">
        <v>97</v>
      </c>
      <c r="D96" t="s">
        <v>107</v>
      </c>
      <c r="E96" t="str">
        <f t="shared" si="8"/>
        <v>square</v>
      </c>
      <c r="F96" t="str">
        <f t="shared" si="9"/>
        <v>-notation square</v>
      </c>
      <c r="G96" t="str">
        <f t="shared" si="14"/>
        <v>python3 gabc-tokens_to_mei-elements.py GABC_infiles/antiphonae_feriale/095_F02_benedicite-omnes_pem85041_square.gabc MEI_outfiles/antiphonae_feriale/095_F02_benedicite-omnes_pem85041_square.mei -notation square</v>
      </c>
      <c r="H96" s="8" t="s">
        <v>186</v>
      </c>
      <c r="K96" s="14" t="str">
        <f t="shared" si="10"/>
        <v>80159</v>
      </c>
      <c r="L96" s="14" t="str">
        <f t="shared" si="11"/>
        <v>85041_square</v>
      </c>
      <c r="M96" s="14" t="str">
        <f t="shared" si="12"/>
        <v>85041</v>
      </c>
      <c r="N96" s="15" t="b">
        <f t="shared" si="13"/>
        <v>0</v>
      </c>
    </row>
    <row r="97" spans="1:14" ht="17" x14ac:dyDescent="0.2">
      <c r="A97" t="s">
        <v>2</v>
      </c>
      <c r="B97" s="1" t="s">
        <v>191</v>
      </c>
      <c r="C97" s="2" t="s">
        <v>98</v>
      </c>
      <c r="D97" t="s">
        <v>107</v>
      </c>
      <c r="E97" t="str">
        <f t="shared" si="8"/>
        <v>square</v>
      </c>
      <c r="F97" t="str">
        <f t="shared" si="9"/>
        <v>-notation square</v>
      </c>
      <c r="G97" t="str">
        <f t="shared" si="14"/>
        <v>python3 gabc-tokens_to_mei-elements.py GABC_infiles/antiphonae_feriale/096_F02_benedicite-omnes_pem85041_square.gabc MEI_outfiles/antiphonae_feriale/096_F02_benedicite-omnes_pem85041_square.mei -notation square</v>
      </c>
      <c r="H97" s="10" t="s">
        <v>188</v>
      </c>
      <c r="K97" s="14" t="str">
        <f t="shared" si="10"/>
        <v>71013</v>
      </c>
      <c r="L97" s="14" t="str">
        <f t="shared" si="11"/>
        <v>85041_square</v>
      </c>
      <c r="M97" s="14" t="str">
        <f t="shared" si="12"/>
        <v>85041</v>
      </c>
      <c r="N97" s="15" t="b">
        <f t="shared" si="13"/>
        <v>0</v>
      </c>
    </row>
    <row r="98" spans="1:14" x14ac:dyDescent="0.2">
      <c r="A98" t="s">
        <v>2</v>
      </c>
      <c r="B98" s="1" t="s">
        <v>191</v>
      </c>
      <c r="C98" s="2" t="s">
        <v>99</v>
      </c>
      <c r="D98" t="s">
        <v>107</v>
      </c>
      <c r="E98" t="str">
        <f t="shared" si="8"/>
        <v>square</v>
      </c>
      <c r="F98" t="str">
        <f t="shared" si="9"/>
        <v>-notation square</v>
      </c>
      <c r="G98" t="str">
        <f t="shared" si="14"/>
        <v>python3 gabc-tokens_to_mei-elements.py GABC_infiles/antiphonae_feriale/097_F02_benedicite-omnes_pem85041_square.gabc MEI_outfiles/antiphonae_feriale/097_F02_benedicite-omnes_pem85041_square.mei -notation square</v>
      </c>
      <c r="H98" s="8" t="s">
        <v>186</v>
      </c>
      <c r="K98" s="14" t="str">
        <f t="shared" si="10"/>
        <v>80159</v>
      </c>
      <c r="L98" s="14" t="str">
        <f t="shared" si="11"/>
        <v>85041_square</v>
      </c>
      <c r="M98" s="14" t="str">
        <f t="shared" si="12"/>
        <v>85041</v>
      </c>
      <c r="N98" s="15" t="b">
        <f t="shared" si="13"/>
        <v>0</v>
      </c>
    </row>
    <row r="99" spans="1:14" ht="17" x14ac:dyDescent="0.2">
      <c r="A99" t="s">
        <v>2</v>
      </c>
      <c r="B99" s="1" t="s">
        <v>191</v>
      </c>
      <c r="C99" s="2" t="s">
        <v>100</v>
      </c>
      <c r="D99" t="s">
        <v>107</v>
      </c>
      <c r="E99" t="str">
        <f t="shared" si="8"/>
        <v>square</v>
      </c>
      <c r="F99" t="str">
        <f t="shared" si="9"/>
        <v>-notation square</v>
      </c>
      <c r="G99" t="str">
        <f t="shared" si="14"/>
        <v>python3 gabc-tokens_to_mei-elements.py GABC_infiles/antiphonae_feriale/098_F02_benedicite-omnes_pem85041_square.gabc MEI_outfiles/antiphonae_feriale/098_F02_benedicite-omnes_pem85041_square.mei -notation square</v>
      </c>
      <c r="H99" s="10" t="s">
        <v>188</v>
      </c>
      <c r="K99" s="14" t="str">
        <f t="shared" si="10"/>
        <v>71013</v>
      </c>
      <c r="L99" s="14" t="str">
        <f t="shared" si="11"/>
        <v>85041_square</v>
      </c>
      <c r="M99" s="14" t="str">
        <f t="shared" si="12"/>
        <v>85041</v>
      </c>
      <c r="N99" s="15" t="b">
        <f t="shared" si="13"/>
        <v>0</v>
      </c>
    </row>
    <row r="100" spans="1:14" x14ac:dyDescent="0.2">
      <c r="A100" t="s">
        <v>2</v>
      </c>
      <c r="B100" s="1" t="s">
        <v>191</v>
      </c>
      <c r="C100" s="2" t="s">
        <v>101</v>
      </c>
      <c r="D100" t="s">
        <v>107</v>
      </c>
      <c r="E100" t="str">
        <f t="shared" si="8"/>
        <v>square</v>
      </c>
      <c r="F100" t="str">
        <f t="shared" si="9"/>
        <v>-notation square</v>
      </c>
      <c r="G100" t="str">
        <f t="shared" si="14"/>
        <v>python3 gabc-tokens_to_mei-elements.py GABC_infiles/antiphonae_feriale/099_F02_benedicite-omnes_pem85041_square.gabc MEI_outfiles/antiphonae_feriale/099_F02_benedicite-omnes_pem85041_square.mei -notation square</v>
      </c>
      <c r="H100" s="8" t="s">
        <v>186</v>
      </c>
      <c r="K100" s="14" t="str">
        <f t="shared" si="10"/>
        <v>80159</v>
      </c>
      <c r="L100" s="14" t="str">
        <f t="shared" si="11"/>
        <v>85041_square</v>
      </c>
      <c r="M100" s="14" t="str">
        <f t="shared" si="12"/>
        <v>85041</v>
      </c>
      <c r="N100" s="15" t="b">
        <f t="shared" si="13"/>
        <v>0</v>
      </c>
    </row>
    <row r="101" spans="1:14" ht="17" x14ac:dyDescent="0.2">
      <c r="A101" t="s">
        <v>2</v>
      </c>
      <c r="B101" s="1" t="s">
        <v>191</v>
      </c>
      <c r="C101" s="2" t="s">
        <v>102</v>
      </c>
      <c r="D101" t="s">
        <v>107</v>
      </c>
      <c r="E101" t="str">
        <f t="shared" si="8"/>
        <v>square</v>
      </c>
      <c r="F101" t="str">
        <f t="shared" si="9"/>
        <v>-notation square</v>
      </c>
      <c r="G101" t="str">
        <f t="shared" si="14"/>
        <v>python3 gabc-tokens_to_mei-elements.py GABC_infiles/antiphonae_feriale/100_F02_benedicite-omnes_pem85041_square.gabc MEI_outfiles/antiphonae_feriale/100_F02_benedicite-omnes_pem85041_square.mei -notation square</v>
      </c>
      <c r="H101" s="10" t="s">
        <v>188</v>
      </c>
      <c r="K101" s="14" t="str">
        <f t="shared" si="10"/>
        <v>71013</v>
      </c>
      <c r="L101" s="14" t="str">
        <f t="shared" si="11"/>
        <v>85041_square</v>
      </c>
      <c r="M101" s="14" t="str">
        <f t="shared" si="12"/>
        <v>85041</v>
      </c>
      <c r="N101" s="15" t="b">
        <f t="shared" si="13"/>
        <v>0</v>
      </c>
    </row>
    <row r="102" spans="1:14" x14ac:dyDescent="0.2">
      <c r="A102" t="s">
        <v>2</v>
      </c>
      <c r="B102" s="1" t="s">
        <v>191</v>
      </c>
      <c r="C102" s="2" t="s">
        <v>103</v>
      </c>
      <c r="D102" t="s">
        <v>107</v>
      </c>
      <c r="E102" t="str">
        <f t="shared" si="8"/>
        <v>square</v>
      </c>
      <c r="F102" t="str">
        <f t="shared" si="9"/>
        <v>-notation square</v>
      </c>
      <c r="G102" t="str">
        <f t="shared" si="14"/>
        <v>python3 gabc-tokens_to_mei-elements.py GABC_infiles/antiphonae_feriale/101_F02_benedicite-omnes_pem85041_square.gabc MEI_outfiles/antiphonae_feriale/101_F02_benedicite-omnes_pem85041_square.mei -notation square</v>
      </c>
      <c r="H102" s="8" t="s">
        <v>186</v>
      </c>
      <c r="K102" s="14" t="str">
        <f t="shared" si="10"/>
        <v>80159</v>
      </c>
      <c r="L102" s="14" t="str">
        <f t="shared" si="11"/>
        <v>85041_square</v>
      </c>
      <c r="M102" s="14" t="str">
        <f t="shared" si="12"/>
        <v>85041</v>
      </c>
      <c r="N102" s="15" t="b">
        <f t="shared" si="13"/>
        <v>0</v>
      </c>
    </row>
    <row r="103" spans="1:14" ht="17" x14ac:dyDescent="0.2">
      <c r="A103" t="s">
        <v>2</v>
      </c>
      <c r="B103" s="1" t="s">
        <v>191</v>
      </c>
      <c r="C103" s="2" t="s">
        <v>104</v>
      </c>
      <c r="D103" t="s">
        <v>107</v>
      </c>
      <c r="E103" t="str">
        <f t="shared" si="8"/>
        <v>square</v>
      </c>
      <c r="F103" t="str">
        <f t="shared" si="9"/>
        <v>-notation square</v>
      </c>
      <c r="G103" t="str">
        <f t="shared" si="14"/>
        <v>python3 gabc-tokens_to_mei-elements.py GABC_infiles/antiphonae_feriale/102_F02_benedicite-omnes_pem85041_square.gabc MEI_outfiles/antiphonae_feriale/102_F02_benedicite-omnes_pem85041_square.mei -notation square</v>
      </c>
      <c r="H103" s="10" t="s">
        <v>188</v>
      </c>
      <c r="K103" s="14" t="str">
        <f t="shared" si="10"/>
        <v>71013</v>
      </c>
      <c r="L103" s="14" t="str">
        <f t="shared" si="11"/>
        <v>85041_square</v>
      </c>
      <c r="M103" s="14" t="str">
        <f t="shared" si="12"/>
        <v>85041</v>
      </c>
      <c r="N103" s="15" t="b">
        <f t="shared" si="13"/>
        <v>0</v>
      </c>
    </row>
    <row r="104" spans="1:14" x14ac:dyDescent="0.2">
      <c r="H104" s="8"/>
    </row>
  </sheetData>
  <mergeCells count="1">
    <mergeCell ref="K1:N1"/>
  </mergeCells>
  <phoneticPr fontId="2" type="noConversion"/>
  <conditionalFormatting sqref="N2:N103">
    <cfRule type="cellIs" dxfId="0" priority="1" operator="equal">
      <formula>FALSE</formula>
    </cfRule>
  </conditionalFormatting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</cp:lastModifiedBy>
  <dcterms:created xsi:type="dcterms:W3CDTF">2024-02-05T22:06:12Z</dcterms:created>
  <dcterms:modified xsi:type="dcterms:W3CDTF">2024-03-09T01:15:03Z</dcterms:modified>
</cp:coreProperties>
</file>