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homae/Downloads/GABCtoMEI/"/>
    </mc:Choice>
  </mc:AlternateContent>
  <xr:revisionPtr revIDLastSave="0" documentId="13_ncr:1_{5A7FD4EC-801B-054C-8D9F-1D6DAF869E77}" xr6:coauthVersionLast="47" xr6:coauthVersionMax="47" xr10:uidLastSave="{00000000-0000-0000-0000-000000000000}"/>
  <bookViews>
    <workbookView xWindow="2920" yWindow="4280" windowWidth="48280" windowHeight="16780" xr2:uid="{E4997A24-5992-8040-BD65-A8C26412DD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49" i="1"/>
  <c r="G65" i="1"/>
  <c r="G73" i="1"/>
  <c r="K2" i="1"/>
  <c r="L2" i="1"/>
  <c r="M2" i="1" s="1"/>
  <c r="K3" i="1"/>
  <c r="L3" i="1"/>
  <c r="M3" i="1" s="1"/>
  <c r="N3" i="1" s="1"/>
  <c r="K4" i="1"/>
  <c r="L4" i="1"/>
  <c r="M4" i="1" s="1"/>
  <c r="K5" i="1"/>
  <c r="L5" i="1"/>
  <c r="M5" i="1" s="1"/>
  <c r="K6" i="1"/>
  <c r="L6" i="1"/>
  <c r="M6" i="1" s="1"/>
  <c r="K7" i="1"/>
  <c r="L7" i="1"/>
  <c r="M7" i="1" s="1"/>
  <c r="K8" i="1"/>
  <c r="L8" i="1"/>
  <c r="M8" i="1" s="1"/>
  <c r="K9" i="1"/>
  <c r="L9" i="1"/>
  <c r="M9" i="1" s="1"/>
  <c r="K10" i="1"/>
  <c r="L10" i="1"/>
  <c r="M10" i="1" s="1"/>
  <c r="K11" i="1"/>
  <c r="L11" i="1"/>
  <c r="M11" i="1" s="1"/>
  <c r="K12" i="1"/>
  <c r="L12" i="1"/>
  <c r="M12" i="1" s="1"/>
  <c r="K13" i="1"/>
  <c r="L13" i="1"/>
  <c r="M13" i="1" s="1"/>
  <c r="N13" i="1"/>
  <c r="K14" i="1"/>
  <c r="L14" i="1"/>
  <c r="M14" i="1" s="1"/>
  <c r="K15" i="1"/>
  <c r="N15" i="1" s="1"/>
  <c r="L15" i="1"/>
  <c r="M15" i="1" s="1"/>
  <c r="K16" i="1"/>
  <c r="L16" i="1"/>
  <c r="M16" i="1" s="1"/>
  <c r="K17" i="1"/>
  <c r="L17" i="1"/>
  <c r="M17" i="1" s="1"/>
  <c r="K18" i="1"/>
  <c r="L18" i="1"/>
  <c r="M18" i="1" s="1"/>
  <c r="K19" i="1"/>
  <c r="N19" i="1" s="1"/>
  <c r="L19" i="1"/>
  <c r="M19" i="1" s="1"/>
  <c r="K20" i="1"/>
  <c r="L20" i="1"/>
  <c r="M20" i="1" s="1"/>
  <c r="K21" i="1"/>
  <c r="L21" i="1"/>
  <c r="M21" i="1" s="1"/>
  <c r="K22" i="1"/>
  <c r="L22" i="1"/>
  <c r="M22" i="1" s="1"/>
  <c r="K23" i="1"/>
  <c r="L23" i="1"/>
  <c r="M23" i="1" s="1"/>
  <c r="N23" i="1" s="1"/>
  <c r="K24" i="1"/>
  <c r="L24" i="1"/>
  <c r="M24" i="1" s="1"/>
  <c r="K25" i="1"/>
  <c r="L25" i="1"/>
  <c r="M25" i="1" s="1"/>
  <c r="K26" i="1"/>
  <c r="L26" i="1"/>
  <c r="M26" i="1" s="1"/>
  <c r="K27" i="1"/>
  <c r="L27" i="1"/>
  <c r="M27" i="1" s="1"/>
  <c r="K28" i="1"/>
  <c r="L28" i="1"/>
  <c r="M28" i="1" s="1"/>
  <c r="K29" i="1"/>
  <c r="L29" i="1"/>
  <c r="M29" i="1" s="1"/>
  <c r="K30" i="1"/>
  <c r="L30" i="1"/>
  <c r="M30" i="1" s="1"/>
  <c r="K31" i="1"/>
  <c r="L31" i="1"/>
  <c r="M31" i="1" s="1"/>
  <c r="K32" i="1"/>
  <c r="L32" i="1"/>
  <c r="M32" i="1" s="1"/>
  <c r="K33" i="1"/>
  <c r="L33" i="1"/>
  <c r="M33" i="1" s="1"/>
  <c r="K34" i="1"/>
  <c r="L34" i="1"/>
  <c r="M34" i="1" s="1"/>
  <c r="K35" i="1"/>
  <c r="L35" i="1"/>
  <c r="M35" i="1" s="1"/>
  <c r="K36" i="1"/>
  <c r="L36" i="1"/>
  <c r="M36" i="1" s="1"/>
  <c r="K37" i="1"/>
  <c r="L37" i="1"/>
  <c r="M37" i="1" s="1"/>
  <c r="K38" i="1"/>
  <c r="L38" i="1"/>
  <c r="M38" i="1" s="1"/>
  <c r="K39" i="1"/>
  <c r="L39" i="1"/>
  <c r="M39" i="1" s="1"/>
  <c r="K40" i="1"/>
  <c r="L40" i="1"/>
  <c r="M40" i="1" s="1"/>
  <c r="K41" i="1"/>
  <c r="L41" i="1"/>
  <c r="M41" i="1" s="1"/>
  <c r="N41" i="1" s="1"/>
  <c r="K42" i="1"/>
  <c r="L42" i="1"/>
  <c r="M42" i="1" s="1"/>
  <c r="K43" i="1"/>
  <c r="L43" i="1"/>
  <c r="M43" i="1" s="1"/>
  <c r="K44" i="1"/>
  <c r="L44" i="1"/>
  <c r="M44" i="1" s="1"/>
  <c r="K45" i="1"/>
  <c r="L45" i="1"/>
  <c r="M45" i="1" s="1"/>
  <c r="K46" i="1"/>
  <c r="L46" i="1"/>
  <c r="M46" i="1" s="1"/>
  <c r="K47" i="1"/>
  <c r="L47" i="1"/>
  <c r="M47" i="1" s="1"/>
  <c r="N47" i="1" s="1"/>
  <c r="K48" i="1"/>
  <c r="L48" i="1"/>
  <c r="M48" i="1" s="1"/>
  <c r="K49" i="1"/>
  <c r="L49" i="1"/>
  <c r="M49" i="1" s="1"/>
  <c r="K50" i="1"/>
  <c r="L50" i="1"/>
  <c r="M50" i="1" s="1"/>
  <c r="K51" i="1"/>
  <c r="L51" i="1"/>
  <c r="M51" i="1" s="1"/>
  <c r="N51" i="1" s="1"/>
  <c r="K52" i="1"/>
  <c r="L52" i="1"/>
  <c r="M52" i="1" s="1"/>
  <c r="K53" i="1"/>
  <c r="L53" i="1"/>
  <c r="M53" i="1" s="1"/>
  <c r="K54" i="1"/>
  <c r="L54" i="1"/>
  <c r="M54" i="1" s="1"/>
  <c r="K55" i="1"/>
  <c r="L55" i="1"/>
  <c r="M55" i="1" s="1"/>
  <c r="N55" i="1" s="1"/>
  <c r="K56" i="1"/>
  <c r="L56" i="1"/>
  <c r="M56" i="1" s="1"/>
  <c r="K57" i="1"/>
  <c r="L57" i="1"/>
  <c r="M57" i="1" s="1"/>
  <c r="K58" i="1"/>
  <c r="L58" i="1"/>
  <c r="M58" i="1" s="1"/>
  <c r="K59" i="1"/>
  <c r="L59" i="1"/>
  <c r="M59" i="1" s="1"/>
  <c r="K60" i="1"/>
  <c r="L60" i="1"/>
  <c r="M60" i="1" s="1"/>
  <c r="K61" i="1"/>
  <c r="L61" i="1"/>
  <c r="M61" i="1" s="1"/>
  <c r="N61" i="1" s="1"/>
  <c r="K62" i="1"/>
  <c r="L62" i="1"/>
  <c r="M62" i="1" s="1"/>
  <c r="K63" i="1"/>
  <c r="N63" i="1" s="1"/>
  <c r="L63" i="1"/>
  <c r="M63" i="1" s="1"/>
  <c r="K64" i="1"/>
  <c r="L64" i="1"/>
  <c r="M64" i="1" s="1"/>
  <c r="K65" i="1"/>
  <c r="L65" i="1"/>
  <c r="M65" i="1" s="1"/>
  <c r="K66" i="1"/>
  <c r="L66" i="1"/>
  <c r="M66" i="1" s="1"/>
  <c r="K67" i="1"/>
  <c r="N67" i="1" s="1"/>
  <c r="L67" i="1"/>
  <c r="M67" i="1" s="1"/>
  <c r="K68" i="1"/>
  <c r="L68" i="1"/>
  <c r="M68" i="1" s="1"/>
  <c r="K69" i="1"/>
  <c r="L69" i="1"/>
  <c r="M69" i="1" s="1"/>
  <c r="K70" i="1"/>
  <c r="L70" i="1"/>
  <c r="M70" i="1" s="1"/>
  <c r="K71" i="1"/>
  <c r="L71" i="1"/>
  <c r="M71" i="1" s="1"/>
  <c r="K72" i="1"/>
  <c r="L72" i="1"/>
  <c r="M72" i="1" s="1"/>
  <c r="N72" i="1" s="1"/>
  <c r="K73" i="1"/>
  <c r="L73" i="1"/>
  <c r="M73" i="1" s="1"/>
  <c r="K74" i="1"/>
  <c r="L74" i="1"/>
  <c r="M74" i="1" s="1"/>
  <c r="K75" i="1"/>
  <c r="L75" i="1"/>
  <c r="M75" i="1" s="1"/>
  <c r="N75" i="1" s="1"/>
  <c r="K76" i="1"/>
  <c r="L76" i="1"/>
  <c r="M76" i="1" s="1"/>
  <c r="K77" i="1"/>
  <c r="L77" i="1"/>
  <c r="M77" i="1" s="1"/>
  <c r="K78" i="1"/>
  <c r="L78" i="1"/>
  <c r="M78" i="1" s="1"/>
  <c r="N78" i="1" s="1"/>
  <c r="K79" i="1"/>
  <c r="L79" i="1"/>
  <c r="M79" i="1" s="1"/>
  <c r="K80" i="1"/>
  <c r="L80" i="1"/>
  <c r="M80" i="1" s="1"/>
  <c r="K81" i="1"/>
  <c r="L81" i="1"/>
  <c r="M81" i="1" s="1"/>
  <c r="N81" i="1" s="1"/>
  <c r="K82" i="1"/>
  <c r="L82" i="1"/>
  <c r="M82" i="1" s="1"/>
  <c r="K83" i="1"/>
  <c r="L83" i="1"/>
  <c r="M83" i="1" s="1"/>
  <c r="K84" i="1"/>
  <c r="L84" i="1"/>
  <c r="M84" i="1" s="1"/>
  <c r="N84" i="1" s="1"/>
  <c r="K85" i="1"/>
  <c r="L85" i="1"/>
  <c r="M85" i="1" s="1"/>
  <c r="K86" i="1"/>
  <c r="L86" i="1"/>
  <c r="M86" i="1" s="1"/>
  <c r="K87" i="1"/>
  <c r="L87" i="1"/>
  <c r="M87" i="1" s="1"/>
  <c r="K88" i="1"/>
  <c r="L88" i="1"/>
  <c r="M88" i="1" s="1"/>
  <c r="N88" i="1" s="1"/>
  <c r="K89" i="1"/>
  <c r="L89" i="1"/>
  <c r="M89" i="1" s="1"/>
  <c r="K90" i="1"/>
  <c r="L90" i="1"/>
  <c r="M90" i="1" s="1"/>
  <c r="K91" i="1"/>
  <c r="L91" i="1"/>
  <c r="M91" i="1" s="1"/>
  <c r="N91" i="1" s="1"/>
  <c r="K92" i="1"/>
  <c r="L92" i="1"/>
  <c r="M92" i="1" s="1"/>
  <c r="K93" i="1"/>
  <c r="L93" i="1"/>
  <c r="M93" i="1" s="1"/>
  <c r="K94" i="1"/>
  <c r="L94" i="1"/>
  <c r="M94" i="1" s="1"/>
  <c r="N94" i="1" s="1"/>
  <c r="K95" i="1"/>
  <c r="L95" i="1"/>
  <c r="M95" i="1" s="1"/>
  <c r="K96" i="1"/>
  <c r="L96" i="1"/>
  <c r="M96" i="1" s="1"/>
  <c r="N96" i="1" s="1"/>
  <c r="K97" i="1"/>
  <c r="L97" i="1"/>
  <c r="M97" i="1" s="1"/>
  <c r="N97" i="1" s="1"/>
  <c r="K98" i="1"/>
  <c r="L98" i="1"/>
  <c r="M98" i="1" s="1"/>
  <c r="K99" i="1"/>
  <c r="L99" i="1"/>
  <c r="M99" i="1" s="1"/>
  <c r="N99" i="1"/>
  <c r="K100" i="1"/>
  <c r="L100" i="1"/>
  <c r="M100" i="1" s="1"/>
  <c r="N100" i="1" s="1"/>
  <c r="K101" i="1"/>
  <c r="L101" i="1"/>
  <c r="M101" i="1" s="1"/>
  <c r="K102" i="1"/>
  <c r="L102" i="1"/>
  <c r="M102" i="1" s="1"/>
  <c r="N102" i="1" s="1"/>
  <c r="K103" i="1"/>
  <c r="L103" i="1"/>
  <c r="M103" i="1" s="1"/>
  <c r="E3" i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F46" i="1" s="1"/>
  <c r="G46" i="1" s="1"/>
  <c r="E47" i="1"/>
  <c r="F47" i="1" s="1"/>
  <c r="G47" i="1" s="1"/>
  <c r="E48" i="1"/>
  <c r="F48" i="1" s="1"/>
  <c r="G48" i="1" s="1"/>
  <c r="E49" i="1"/>
  <c r="F49" i="1" s="1"/>
  <c r="E50" i="1"/>
  <c r="F50" i="1" s="1"/>
  <c r="G50" i="1" s="1"/>
  <c r="E51" i="1"/>
  <c r="F51" i="1" s="1"/>
  <c r="G51" i="1" s="1"/>
  <c r="E52" i="1"/>
  <c r="F52" i="1" s="1"/>
  <c r="G52" i="1" s="1"/>
  <c r="E53" i="1"/>
  <c r="F53" i="1" s="1"/>
  <c r="G53" i="1" s="1"/>
  <c r="E54" i="1"/>
  <c r="F54" i="1" s="1"/>
  <c r="G54" i="1" s="1"/>
  <c r="E55" i="1"/>
  <c r="F55" i="1" s="1"/>
  <c r="G55" i="1" s="1"/>
  <c r="E56" i="1"/>
  <c r="F56" i="1" s="1"/>
  <c r="G56" i="1" s="1"/>
  <c r="E57" i="1"/>
  <c r="F57" i="1" s="1"/>
  <c r="G57" i="1" s="1"/>
  <c r="E58" i="1"/>
  <c r="F58" i="1" s="1"/>
  <c r="G58" i="1" s="1"/>
  <c r="E59" i="1"/>
  <c r="F59" i="1" s="1"/>
  <c r="G59" i="1" s="1"/>
  <c r="E60" i="1"/>
  <c r="F60" i="1" s="1"/>
  <c r="G60" i="1" s="1"/>
  <c r="E61" i="1"/>
  <c r="F61" i="1" s="1"/>
  <c r="G61" i="1" s="1"/>
  <c r="E62" i="1"/>
  <c r="F62" i="1" s="1"/>
  <c r="G62" i="1" s="1"/>
  <c r="E63" i="1"/>
  <c r="F63" i="1" s="1"/>
  <c r="G63" i="1" s="1"/>
  <c r="E64" i="1"/>
  <c r="F64" i="1" s="1"/>
  <c r="G64" i="1" s="1"/>
  <c r="E65" i="1"/>
  <c r="F65" i="1" s="1"/>
  <c r="E66" i="1"/>
  <c r="F66" i="1" s="1"/>
  <c r="G66" i="1" s="1"/>
  <c r="E67" i="1"/>
  <c r="F67" i="1" s="1"/>
  <c r="G67" i="1" s="1"/>
  <c r="E68" i="1"/>
  <c r="F68" i="1" s="1"/>
  <c r="G68" i="1" s="1"/>
  <c r="E69" i="1"/>
  <c r="F69" i="1" s="1"/>
  <c r="G69" i="1" s="1"/>
  <c r="E70" i="1"/>
  <c r="F70" i="1" s="1"/>
  <c r="G70" i="1" s="1"/>
  <c r="E71" i="1"/>
  <c r="F71" i="1" s="1"/>
  <c r="G71" i="1" s="1"/>
  <c r="E72" i="1"/>
  <c r="F72" i="1" s="1"/>
  <c r="G72" i="1" s="1"/>
  <c r="E73" i="1"/>
  <c r="F73" i="1" s="1"/>
  <c r="E74" i="1"/>
  <c r="F74" i="1" s="1"/>
  <c r="G74" i="1" s="1"/>
  <c r="E75" i="1"/>
  <c r="F75" i="1" s="1"/>
  <c r="G75" i="1" s="1"/>
  <c r="E76" i="1"/>
  <c r="F76" i="1" s="1"/>
  <c r="G76" i="1" s="1"/>
  <c r="E77" i="1"/>
  <c r="F77" i="1" s="1"/>
  <c r="G77" i="1" s="1"/>
  <c r="E78" i="1"/>
  <c r="F78" i="1" s="1"/>
  <c r="G78" i="1" s="1"/>
  <c r="E79" i="1"/>
  <c r="F79" i="1" s="1"/>
  <c r="G79" i="1" s="1"/>
  <c r="E80" i="1"/>
  <c r="F80" i="1" s="1"/>
  <c r="G80" i="1" s="1"/>
  <c r="E81" i="1"/>
  <c r="F81" i="1" s="1"/>
  <c r="G81" i="1" s="1"/>
  <c r="E82" i="1"/>
  <c r="F82" i="1" s="1"/>
  <c r="G82" i="1" s="1"/>
  <c r="E83" i="1"/>
  <c r="F83" i="1" s="1"/>
  <c r="G83" i="1" s="1"/>
  <c r="E84" i="1"/>
  <c r="F84" i="1" s="1"/>
  <c r="G84" i="1" s="1"/>
  <c r="E85" i="1"/>
  <c r="F85" i="1" s="1"/>
  <c r="G85" i="1" s="1"/>
  <c r="E86" i="1"/>
  <c r="F86" i="1" s="1"/>
  <c r="G86" i="1" s="1"/>
  <c r="E87" i="1"/>
  <c r="F87" i="1" s="1"/>
  <c r="G87" i="1" s="1"/>
  <c r="E88" i="1"/>
  <c r="F88" i="1" s="1"/>
  <c r="G88" i="1" s="1"/>
  <c r="E89" i="1"/>
  <c r="F89" i="1" s="1"/>
  <c r="G89" i="1" s="1"/>
  <c r="E90" i="1"/>
  <c r="F90" i="1" s="1"/>
  <c r="G90" i="1" s="1"/>
  <c r="E91" i="1"/>
  <c r="F91" i="1" s="1"/>
  <c r="G91" i="1" s="1"/>
  <c r="E92" i="1"/>
  <c r="F92" i="1" s="1"/>
  <c r="G92" i="1" s="1"/>
  <c r="E93" i="1"/>
  <c r="F93" i="1" s="1"/>
  <c r="G93" i="1" s="1"/>
  <c r="E94" i="1"/>
  <c r="F94" i="1" s="1"/>
  <c r="G94" i="1" s="1"/>
  <c r="E95" i="1"/>
  <c r="F95" i="1" s="1"/>
  <c r="G95" i="1" s="1"/>
  <c r="E96" i="1"/>
  <c r="F96" i="1" s="1"/>
  <c r="G96" i="1" s="1"/>
  <c r="E97" i="1"/>
  <c r="F97" i="1" s="1"/>
  <c r="G97" i="1" s="1"/>
  <c r="E98" i="1"/>
  <c r="F98" i="1" s="1"/>
  <c r="G98" i="1" s="1"/>
  <c r="E99" i="1"/>
  <c r="F99" i="1" s="1"/>
  <c r="G99" i="1" s="1"/>
  <c r="E100" i="1"/>
  <c r="F100" i="1" s="1"/>
  <c r="G100" i="1" s="1"/>
  <c r="E101" i="1"/>
  <c r="F101" i="1" s="1"/>
  <c r="G101" i="1" s="1"/>
  <c r="E102" i="1"/>
  <c r="F102" i="1" s="1"/>
  <c r="G102" i="1" s="1"/>
  <c r="E103" i="1"/>
  <c r="F103" i="1" s="1"/>
  <c r="G103" i="1" s="1"/>
  <c r="E2" i="1"/>
  <c r="F2" i="1" s="1"/>
  <c r="G2" i="1" s="1"/>
  <c r="N7" i="1" l="1"/>
  <c r="N86" i="1"/>
  <c r="N82" i="1"/>
  <c r="N70" i="1"/>
  <c r="N62" i="1"/>
  <c r="N101" i="1"/>
  <c r="N24" i="1"/>
  <c r="N98" i="1"/>
  <c r="N85" i="1"/>
  <c r="N69" i="1"/>
  <c r="N37" i="1"/>
  <c r="N25" i="1"/>
  <c r="N43" i="1"/>
  <c r="N39" i="1"/>
  <c r="N31" i="1"/>
  <c r="N53" i="1"/>
  <c r="N89" i="1"/>
  <c r="N45" i="1"/>
  <c r="N92" i="1"/>
  <c r="N80" i="1"/>
  <c r="N76" i="1"/>
  <c r="N56" i="1"/>
  <c r="N9" i="1"/>
  <c r="N5" i="1"/>
  <c r="N46" i="1"/>
  <c r="N30" i="1"/>
  <c r="N73" i="1"/>
  <c r="N57" i="1"/>
  <c r="N49" i="1"/>
  <c r="N29" i="1"/>
  <c r="N95" i="1"/>
  <c r="N83" i="1"/>
  <c r="N79" i="1"/>
  <c r="N8" i="1"/>
  <c r="N35" i="1"/>
  <c r="N11" i="1"/>
  <c r="N103" i="1"/>
  <c r="N59" i="1"/>
  <c r="N21" i="1"/>
  <c r="N14" i="1"/>
  <c r="N17" i="1"/>
  <c r="N93" i="1"/>
  <c r="N90" i="1"/>
  <c r="N87" i="1"/>
  <c r="N65" i="1"/>
  <c r="N27" i="1"/>
  <c r="N77" i="1"/>
  <c r="N74" i="1"/>
  <c r="N71" i="1"/>
  <c r="N40" i="1"/>
  <c r="N33" i="1"/>
  <c r="N20" i="1"/>
  <c r="N68" i="1"/>
  <c r="N42" i="1"/>
  <c r="N10" i="1"/>
  <c r="N64" i="1"/>
  <c r="N16" i="1"/>
  <c r="N54" i="1"/>
  <c r="N38" i="1"/>
  <c r="N22" i="1"/>
  <c r="N6" i="1"/>
  <c r="N36" i="1"/>
  <c r="N58" i="1"/>
  <c r="N48" i="1"/>
  <c r="N32" i="1"/>
  <c r="N60" i="1"/>
  <c r="N44" i="1"/>
  <c r="N28" i="1"/>
  <c r="N12" i="1"/>
  <c r="N52" i="1"/>
  <c r="N4" i="1"/>
  <c r="N26" i="1"/>
  <c r="N66" i="1"/>
  <c r="N50" i="1"/>
  <c r="N34" i="1"/>
  <c r="N18" i="1"/>
  <c r="N2" i="1"/>
</calcChain>
</file>

<file path=xl/sharedStrings.xml><?xml version="1.0" encoding="utf-8"?>
<sst xmlns="http://schemas.openxmlformats.org/spreadsheetml/2006/main" count="527" uniqueCount="292">
  <si>
    <t>antiphonae_ad_communionem</t>
  </si>
  <si>
    <t>antiphonae_ad_magnificat</t>
  </si>
  <si>
    <t>antiphonae_feriale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</si>
  <si>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</si>
  <si>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</si>
  <si>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</si>
  <si>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</si>
  <si>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</si>
  <si>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</si>
  <si>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</si>
  <si>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</si>
  <si>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</si>
  <si>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</si>
  <si>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</si>
  <si>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</si>
  <si>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</si>
  <si>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</si>
  <si>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</si>
  <si>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</si>
  <si>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</si>
  <si>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</si>
  <si>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</si>
  <si>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</si>
  <si>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</si>
  <si>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</si>
  <si>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</si>
  <si>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</si>
  <si>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</si>
  <si>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</si>
  <si>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</si>
  <si>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</si>
  <si>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</si>
  <si>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</si>
  <si>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</si>
  <si>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</si>
  <si>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</si>
  <si>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</si>
  <si>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</si>
  <si>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</si>
  <si>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</si>
  <si>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</si>
  <si>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</si>
  <si>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</si>
  <si>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</si>
  <si>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</si>
  <si>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</si>
  <si>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</si>
  <si>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</si>
  <si>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</si>
  <si>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</si>
  <si>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</si>
  <si>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</si>
  <si>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</si>
  <si>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</si>
  <si>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</si>
  <si>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</si>
  <si>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</si>
  <si>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</si>
  <si>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</si>
  <si>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</si>
  <si>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</si>
  <si>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</si>
  <si>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</si>
  <si>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</si>
  <si>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</si>
  <si>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</si>
  <si>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</si>
  <si>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</si>
  <si>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</si>
  <si>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</si>
  <si>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</si>
  <si>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</si>
  <si>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</si>
  <si>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</si>
  <si>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</si>
  <si>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</si>
  <si>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</si>
  <si>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</si>
  <si>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</si>
  <si>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</si>
  <si>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</si>
  <si>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</si>
  <si>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</si>
  <si>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</si>
  <si>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</si>
  <si>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</si>
  <si>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</si>
  <si>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</si>
  <si>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</si>
  <si>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</si>
  <si>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</si>
  <si>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</si>
  <si>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</si>
  <si>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</si>
  <si>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</si>
  <si>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</si>
  <si>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</si>
  <si>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</si>
  <si>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</si>
  <si>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</si>
  <si>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</si>
  <si>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</si>
  <si>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</si>
  <si>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</si>
  <si>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</si>
  <si>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C</t>
  </si>
  <si>
    <t>M</t>
  </si>
  <si>
    <t>F</t>
  </si>
  <si>
    <t>Folder</t>
  </si>
  <si>
    <t>Name</t>
  </si>
  <si>
    <t>Order</t>
  </si>
  <si>
    <t>Type</t>
  </si>
  <si>
    <t>Suffix</t>
  </si>
  <si>
    <t>Flag</t>
  </si>
  <si>
    <t>Command</t>
  </si>
  <si>
    <t>accid</t>
  </si>
  <si>
    <t>clef changes (2)</t>
  </si>
  <si>
    <t>clef changes (1)</t>
  </si>
  <si>
    <t>https://pemdatabase.eu/image/82441</t>
  </si>
  <si>
    <t>https://pemdatabase.eu/image/85041</t>
  </si>
  <si>
    <t>https://pemdatabase.eu/image/56766</t>
  </si>
  <si>
    <t>https://pemdatabase.eu/image/84909</t>
  </si>
  <si>
    <t>https://pemdatabase.eu/image/84540</t>
  </si>
  <si>
    <t>https://pemdatabase.eu/image/84623</t>
  </si>
  <si>
    <t>https://pemdatabase.eu/image/84873</t>
  </si>
  <si>
    <t>https://pemdatabase.eu/image/84614</t>
  </si>
  <si>
    <t>https://pemdatabase.eu/image/84548</t>
  </si>
  <si>
    <t>https://pemdatabase.eu/image/84882</t>
  </si>
  <si>
    <t>https://pemdatabase.eu/image/84878</t>
  </si>
  <si>
    <t>https://pemdatabase.eu/image/86239</t>
  </si>
  <si>
    <t>https://pemdatabase.eu/image/84630</t>
  </si>
  <si>
    <t>https://pemdatabase.eu/image/84881</t>
  </si>
  <si>
    <t>https://pemdatabase.eu/image/84534</t>
  </si>
  <si>
    <t>https://pemdatabase.eu/image/84863</t>
  </si>
  <si>
    <t>https://pemdatabase.eu/image/83892</t>
  </si>
  <si>
    <t>https://pemdatabase.eu/image/85059</t>
  </si>
  <si>
    <t>https://pemdatabase.eu/image/84600</t>
  </si>
  <si>
    <t>https://pemdatabase.eu/image/83880</t>
  </si>
  <si>
    <t>https://pemdatabase.eu/image/84880</t>
  </si>
  <si>
    <t>https://pemdatabase.eu/image/84580</t>
  </si>
  <si>
    <t>https://pemdatabase.eu/image/85056</t>
  </si>
  <si>
    <t>https://pemdatabase.eu/image/83911</t>
  </si>
  <si>
    <t>https://pemdatabase.eu/image/84665</t>
  </si>
  <si>
    <t>https://pemdatabase.eu/image/84905</t>
  </si>
  <si>
    <t>https://pemdatabase.eu/image/84532</t>
  </si>
  <si>
    <t>https://pemdatabase.eu/image/84919</t>
  </si>
  <si>
    <t>https://pemdatabase.eu/image/84595</t>
  </si>
  <si>
    <t>https://pemdatabase.eu/image/84872</t>
  </si>
  <si>
    <t>https://pemdatabase.eu/image/84666</t>
  </si>
  <si>
    <t>https://pemdatabase.eu/image/84874</t>
  </si>
  <si>
    <t>https://pemdatabase.eu/image/76616</t>
  </si>
  <si>
    <t>https://pemdatabase.eu/image/119191</t>
  </si>
  <si>
    <t>https://pemdatabase.eu/image/84924</t>
  </si>
  <si>
    <t>https://pemdatabase.eu/image/84057</t>
  </si>
  <si>
    <t>https://pemdatabase.eu/image/85065</t>
  </si>
  <si>
    <t>https://pemdatabase.eu/image/83876</t>
  </si>
  <si>
    <t>https://pemdatabase.eu/image/85073</t>
  </si>
  <si>
    <t>https://pemdatabase.eu/image/83869</t>
  </si>
  <si>
    <t>https://pemdatabase.eu/image/84946</t>
  </si>
  <si>
    <t>https://pemdatabase.eu/image/84570</t>
  </si>
  <si>
    <t>https://pemdatabase.eu/image/85037</t>
  </si>
  <si>
    <t>https://pemdatabase.eu/image/85014</t>
  </si>
  <si>
    <t>https://pemdatabase.eu/image/71059</t>
  </si>
  <si>
    <t>https://pemdatabase.eu/image/85026</t>
  </si>
  <si>
    <t>https://pemdatabase.eu/image/71210</t>
  </si>
  <si>
    <t>https://pemdatabase.eu/image/85972</t>
  </si>
  <si>
    <t>https://pemdatabase.eu/image/86078</t>
  </si>
  <si>
    <t>https://pemdatabase.eu/image/85023</t>
  </si>
  <si>
    <t>https://pemdatabase.eu/image/80113</t>
  </si>
  <si>
    <t>https://pemdatabase.eu/image/71112</t>
  </si>
  <si>
    <t>https://pemdatabase.eu/image/80209</t>
  </si>
  <si>
    <t>https://pemdatabase.eu/image/71032</t>
  </si>
  <si>
    <r>
      <t>https://pemdatabase.eu/image/80148</t>
    </r>
    <r>
      <rPr>
        <sz val="10"/>
        <color theme="1"/>
        <rFont val="Arial"/>
        <family val="2"/>
      </rPr>
      <t>;</t>
    </r>
    <r>
      <rPr>
        <sz val="10"/>
        <rFont val="Arial"/>
        <family val="2"/>
      </rPr>
      <t xml:space="preserve"> </t>
    </r>
    <r>
      <rPr>
        <sz val="10"/>
        <color rgb="FF1155CC"/>
        <rFont val="Arial"/>
        <family val="2"/>
      </rPr>
      <t>https://pemdatabase.eu/image/80149</t>
    </r>
  </si>
  <si>
    <t>https://pemdatabase.eu/image/71205</t>
  </si>
  <si>
    <t>https://pemdatabase.eu/image/86046</t>
  </si>
  <si>
    <t>https://pemdatabase.eu/image/85997</t>
  </si>
  <si>
    <t>https://pemdatabase.eu/image/80028</t>
  </si>
  <si>
    <t>https://pemdatabase.eu/image/71128</t>
  </si>
  <si>
    <t>https://pemdatabase.eu/image/85921</t>
  </si>
  <si>
    <t>https://pemdatabase.eu/image/86009</t>
  </si>
  <si>
    <t>https://pemdatabase.eu/image/84967</t>
  </si>
  <si>
    <t>https://pemdatabase.eu/image/84633</t>
  </si>
  <si>
    <t>https://pemdatabase.eu/image/85642</t>
  </si>
  <si>
    <t>https://pemdatabase.eu/image/71108</t>
  </si>
  <si>
    <t>https://pemdatabase.eu/image/92154</t>
  </si>
  <si>
    <t>https://pemdatabase.eu/image/71010</t>
  </si>
  <si>
    <t>https://pemdatabase.eu/image/80159</t>
  </si>
  <si>
    <t>https://pemdatabase.eu/image/71012</t>
  </si>
  <si>
    <t>https://pemdatabase.eu/image/71013</t>
  </si>
  <si>
    <t>Evaluation of links vs. filenames</t>
  </si>
  <si>
    <t>03_de-fructu-operum_pem56766_aquit</t>
  </si>
  <si>
    <t>04_de-fructu-operum_pem84909_square</t>
  </si>
  <si>
    <t>05_dicit-dominus_pem84540_aquit</t>
  </si>
  <si>
    <t>06_dicit-dominus_pem84623_aquit</t>
  </si>
  <si>
    <t>07_dicit-dominus_pem84873_square</t>
  </si>
  <si>
    <t>08_ecce-virgo_pem84614_aquit</t>
  </si>
  <si>
    <t>09_ecce-virgo_pem84548_aquit</t>
  </si>
  <si>
    <t>10_ecce-virgo_pem84882_square</t>
  </si>
  <si>
    <t>11_jerusalem-surge_pem84878_square</t>
  </si>
  <si>
    <t>12_jerusalem-surge_pem86239_square</t>
  </si>
  <si>
    <t>13_factus-est-repente_pem84630_aquit</t>
  </si>
  <si>
    <t>14_factus-est-repente_pem84881_square</t>
  </si>
  <si>
    <t>15_fili-quid_pem84534_aquit</t>
  </si>
  <si>
    <t>16_fili-quid_pem84863_square</t>
  </si>
  <si>
    <t>17_justorum-animae_pem83892_aquit</t>
  </si>
  <si>
    <t>18_justorum-animae_pem85059_square</t>
  </si>
  <si>
    <t>19_manducaverunt_pem84600_aquit</t>
  </si>
  <si>
    <t>20_manducaverunt_pem83880_aquit</t>
  </si>
  <si>
    <t>21_manducaverunt_pem84880_square</t>
  </si>
  <si>
    <t>22_martinus-abrahe_pem84580_aquit</t>
  </si>
  <si>
    <t>23_martinus-abrahe_pem85056_square</t>
  </si>
  <si>
    <t>24_mitte-manum_pem83911_aquit</t>
  </si>
  <si>
    <t>25_mitte-manum_pem84665_aquit</t>
  </si>
  <si>
    <t>26_mitte-manum_pem84905_square</t>
  </si>
  <si>
    <t>27_panem-de-caelo_pem84532_aquit</t>
  </si>
  <si>
    <t>28_panem-de-caelo_pem84919_square</t>
  </si>
  <si>
    <t>29_pater-si-non_pem84595_aquit</t>
  </si>
  <si>
    <t>30_pater-si-non_pem84872_square</t>
  </si>
  <si>
    <t>31_psallite-domino_pem84666_aquit</t>
  </si>
  <si>
    <t>32_psallite-domino_pem84874_square</t>
  </si>
  <si>
    <t>33_qui-manducat--carnem_pem76616_aquit</t>
  </si>
  <si>
    <t>34_qui-manducat--panem_pem119191_aquit</t>
  </si>
  <si>
    <t>35_qui-manducat_pem84924_square</t>
  </si>
  <si>
    <t>36_qui-vult_pem84057_aquit</t>
  </si>
  <si>
    <t>37_qui-vult_pem85065_square</t>
  </si>
  <si>
    <t>38_tu-es-petrus_pem83876_aquit</t>
  </si>
  <si>
    <t>39_tu-es-petrus_pem85073_square</t>
  </si>
  <si>
    <t>40_tu-mandasti_pem83869_aquit</t>
  </si>
  <si>
    <t>41_tu-mandasti_pem84946_square</t>
  </si>
  <si>
    <t>42_vos-qui-secuti_pem84570_aquit</t>
  </si>
  <si>
    <t>43_vos-qui-secuti_pem85037_square</t>
  </si>
  <si>
    <t>01_nemo-te_pem85014_aquit</t>
  </si>
  <si>
    <t>02_nemo-te_pem71059_square</t>
  </si>
  <si>
    <t>03_serve-nequam_pem85026_aquit</t>
  </si>
  <si>
    <t>04_serve-nequam_pem71210_square</t>
  </si>
  <si>
    <t>05_o-crux_pem85972_square</t>
  </si>
  <si>
    <t>06_o-crux_pem86078_square</t>
  </si>
  <si>
    <t>07_o-crux_pem85023_square</t>
  </si>
  <si>
    <t>08_ihesum_pem80113_aquit</t>
  </si>
  <si>
    <t>09_ihesum_pem71112_square</t>
  </si>
  <si>
    <t>10_tunc-invocabis_pem80209_aquit</t>
  </si>
  <si>
    <t>11_tunc-invocabis_pem71032_square</t>
  </si>
  <si>
    <t>12_si-offers_pem80148-80149_aquit</t>
  </si>
  <si>
    <t>13_si-offers_pem71205_square</t>
  </si>
  <si>
    <t>14_isti-sunt_pem86046_aquit</t>
  </si>
  <si>
    <t>15_isti-sunt_pem85997_square</t>
  </si>
  <si>
    <t>16_mercennarius_pem80028_aquit</t>
  </si>
  <si>
    <t>17_mercennarius_pem71128_square</t>
  </si>
  <si>
    <t>18_o-lux_pem85921_square</t>
  </si>
  <si>
    <t>19_o-lux_pem86009_square</t>
  </si>
  <si>
    <t>20_o-lux_pem84967_square</t>
  </si>
  <si>
    <t>21_vespere_pem84633_aquit</t>
  </si>
  <si>
    <t>22_vespere_pem85642_square</t>
  </si>
  <si>
    <t>23_vespere_pem71108_square</t>
  </si>
  <si>
    <t>01_tibi-soli-peccavi_pem92154_aquit</t>
  </si>
  <si>
    <t>02_tibi-soli-peccavi_pem71010_square</t>
  </si>
  <si>
    <t>03_domine-refugium_pem92154_aquit</t>
  </si>
  <si>
    <t>04_domine-refugium_pem71010_square</t>
  </si>
  <si>
    <t>05_in-matutinis_pem92154_aquit</t>
  </si>
  <si>
    <t>06_in-matutinis_pem71010_square</t>
  </si>
  <si>
    <t>07_cantemus-domino_pem92154_aquit</t>
  </si>
  <si>
    <t>08_cantemus-domino_pem71010_square</t>
  </si>
  <si>
    <t>09_in-sanctis-ejus_pem92154_aquit</t>
  </si>
  <si>
    <t>10_in-sanctis-ejus_pem71010_square</t>
  </si>
  <si>
    <t>11_in-sanctitate-serviamus_pem92154_aquit</t>
  </si>
  <si>
    <t>12_in-sanctitate-serviamus_pem71010_square</t>
  </si>
  <si>
    <t>13_et-omnis_pem92154_aquit</t>
  </si>
  <si>
    <t>14_et-omnis_pem71010_square</t>
  </si>
  <si>
    <t>15_ecce-quam-bonum_pem92154_aquit</t>
  </si>
  <si>
    <t>16_ecce-quam-bonum_pem71010_square</t>
  </si>
  <si>
    <t>17_laudate-nomen_pem92154_aquit</t>
  </si>
  <si>
    <t>18_laudate-nomen_pem71010_square</t>
  </si>
  <si>
    <t>19_metuant-dominum_pem80159_aquit</t>
  </si>
  <si>
    <t>20_metuant-dominum_pem71012_square</t>
  </si>
  <si>
    <t>21_et-in-servis_pem80159_aquit</t>
  </si>
  <si>
    <t>22_et-in-servis_pem71012_square</t>
  </si>
  <si>
    <t>23_in-cimbalis_pem80159_aquit</t>
  </si>
  <si>
    <t>24_in-cimbalis_pem71012_square</t>
  </si>
  <si>
    <t>25_in-viam_pem80159_aquit</t>
  </si>
  <si>
    <t>26_in-viam_pem71012_square</t>
  </si>
  <si>
    <t>27_benedictus_pem80159_aquit</t>
  </si>
  <si>
    <t>28_benedictus_pem71013_square</t>
  </si>
  <si>
    <t>29_per-singulos_pem80159_aquit</t>
  </si>
  <si>
    <t>30_per-singulos_pem71013_square</t>
  </si>
  <si>
    <t>31_laudabo_pem80159_aquit</t>
  </si>
  <si>
    <t>32_laudabo_pem71013_square</t>
  </si>
  <si>
    <t>33_deo-nostro_pem80159_aquit</t>
  </si>
  <si>
    <t>34_deo-nostro_pem71013_square</t>
  </si>
  <si>
    <t>35_benedixit_pem80159_aquit</t>
  </si>
  <si>
    <t>36_benedixit_pem71013_square</t>
  </si>
  <si>
    <t>01_benedicite-omnes_pem82441_aquit</t>
  </si>
  <si>
    <t>02_benedicite-omnes_pem85041_square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</si>
</sst>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1F2328"/>
      <name val="Helvetica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1155CC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0" applyFont="1"/>
    <xf numFmtId="49" fontId="3" fillId="0" borderId="0" xfId="0" applyNumberFormat="1" applyFon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0" borderId="0" xfId="1"/>
    <xf numFmtId="0" fontId="6" fillId="0" borderId="0" xfId="0" applyFont="1" applyAlignment="1">
      <alignment vertical="center" wrapText="1"/>
    </xf>
    <xf numFmtId="0" fontId="5" fillId="0" borderId="0" xfId="1" applyAlignment="1">
      <alignment vertical="center" wrapText="1"/>
    </xf>
    <xf numFmtId="0" fontId="5" fillId="0" borderId="1" xfId="1" applyBorder="1" applyAlignment="1">
      <alignment vertical="center" wrapText="1"/>
    </xf>
    <xf numFmtId="0" fontId="5" fillId="0" borderId="0" xfId="1" applyBorder="1"/>
    <xf numFmtId="0" fontId="5" fillId="0" borderId="0" xfId="1" applyBorder="1" applyAlignment="1">
      <alignment vertical="center" wrapText="1"/>
    </xf>
    <xf numFmtId="0" fontId="0" fillId="0" borderId="2" xfId="0" applyBorder="1"/>
    <xf numFmtId="0" fontId="4" fillId="0" borderId="2" xfId="0" applyFont="1" applyBorder="1"/>
    <xf numFmtId="0" fontId="4" fillId="0" borderId="0" xfId="0" applyFont="1"/>
    <xf numFmtId="0" fontId="9" fillId="0" borderId="0" xfId="0" applyFont="1"/>
    <xf numFmtId="0" fontId="4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emdatabase.eu/image/84905" TargetMode="External"/><Relationship Id="rId21" Type="http://schemas.openxmlformats.org/officeDocument/2006/relationships/hyperlink" Target="https://pemdatabase.eu/image/84880" TargetMode="External"/><Relationship Id="rId42" Type="http://schemas.openxmlformats.org/officeDocument/2006/relationships/hyperlink" Target="https://pemdatabase.eu/image/84570" TargetMode="External"/><Relationship Id="rId47" Type="http://schemas.openxmlformats.org/officeDocument/2006/relationships/hyperlink" Target="https://pemdatabase.eu/image/71210" TargetMode="External"/><Relationship Id="rId63" Type="http://schemas.openxmlformats.org/officeDocument/2006/relationships/hyperlink" Target="https://pemdatabase.eu/image/84633" TargetMode="External"/><Relationship Id="rId68" Type="http://schemas.openxmlformats.org/officeDocument/2006/relationships/hyperlink" Target="https://pemdatabase.eu/image/92154" TargetMode="External"/><Relationship Id="rId84" Type="http://schemas.openxmlformats.org/officeDocument/2006/relationships/hyperlink" Target="https://pemdatabase.eu/image/80159" TargetMode="External"/><Relationship Id="rId89" Type="http://schemas.openxmlformats.org/officeDocument/2006/relationships/hyperlink" Target="https://pemdatabase.eu/image/80159" TargetMode="External"/><Relationship Id="rId16" Type="http://schemas.openxmlformats.org/officeDocument/2006/relationships/hyperlink" Target="https://pemdatabase.eu/image/84863" TargetMode="External"/><Relationship Id="rId11" Type="http://schemas.openxmlformats.org/officeDocument/2006/relationships/hyperlink" Target="https://pemdatabase.eu/image/84878" TargetMode="External"/><Relationship Id="rId32" Type="http://schemas.openxmlformats.org/officeDocument/2006/relationships/hyperlink" Target="https://pemdatabase.eu/image/84874" TargetMode="External"/><Relationship Id="rId37" Type="http://schemas.openxmlformats.org/officeDocument/2006/relationships/hyperlink" Target="https://pemdatabase.eu/image/85065" TargetMode="External"/><Relationship Id="rId53" Type="http://schemas.openxmlformats.org/officeDocument/2006/relationships/hyperlink" Target="https://pemdatabase.eu/image/80209" TargetMode="External"/><Relationship Id="rId58" Type="http://schemas.openxmlformats.org/officeDocument/2006/relationships/hyperlink" Target="https://pemdatabase.eu/image/80028" TargetMode="External"/><Relationship Id="rId74" Type="http://schemas.openxmlformats.org/officeDocument/2006/relationships/hyperlink" Target="https://pemdatabase.eu/image/92154" TargetMode="External"/><Relationship Id="rId79" Type="http://schemas.openxmlformats.org/officeDocument/2006/relationships/hyperlink" Target="https://pemdatabase.eu/image/71010" TargetMode="External"/><Relationship Id="rId5" Type="http://schemas.openxmlformats.org/officeDocument/2006/relationships/hyperlink" Target="https://pemdatabase.eu/image/84540" TargetMode="External"/><Relationship Id="rId90" Type="http://schemas.openxmlformats.org/officeDocument/2006/relationships/hyperlink" Target="https://pemdatabase.eu/image/71012" TargetMode="External"/><Relationship Id="rId95" Type="http://schemas.openxmlformats.org/officeDocument/2006/relationships/hyperlink" Target="https://pemdatabase.eu/image/71013" TargetMode="External"/><Relationship Id="rId22" Type="http://schemas.openxmlformats.org/officeDocument/2006/relationships/hyperlink" Target="https://pemdatabase.eu/image/84580" TargetMode="External"/><Relationship Id="rId27" Type="http://schemas.openxmlformats.org/officeDocument/2006/relationships/hyperlink" Target="https://pemdatabase.eu/image/84532" TargetMode="External"/><Relationship Id="rId43" Type="http://schemas.openxmlformats.org/officeDocument/2006/relationships/hyperlink" Target="https://pemdatabase.eu/image/85037" TargetMode="External"/><Relationship Id="rId48" Type="http://schemas.openxmlformats.org/officeDocument/2006/relationships/hyperlink" Target="https://pemdatabase.eu/image/85972" TargetMode="External"/><Relationship Id="rId64" Type="http://schemas.openxmlformats.org/officeDocument/2006/relationships/hyperlink" Target="https://pemdatabase.eu/image/85642" TargetMode="External"/><Relationship Id="rId69" Type="http://schemas.openxmlformats.org/officeDocument/2006/relationships/hyperlink" Target="https://pemdatabase.eu/image/71010" TargetMode="External"/><Relationship Id="rId80" Type="http://schemas.openxmlformats.org/officeDocument/2006/relationships/hyperlink" Target="https://pemdatabase.eu/image/92154" TargetMode="External"/><Relationship Id="rId85" Type="http://schemas.openxmlformats.org/officeDocument/2006/relationships/hyperlink" Target="https://pemdatabase.eu/image/71012" TargetMode="External"/><Relationship Id="rId12" Type="http://schemas.openxmlformats.org/officeDocument/2006/relationships/hyperlink" Target="https://pemdatabase.eu/image/86239" TargetMode="External"/><Relationship Id="rId17" Type="http://schemas.openxmlformats.org/officeDocument/2006/relationships/hyperlink" Target="https://pemdatabase.eu/image/83892" TargetMode="External"/><Relationship Id="rId25" Type="http://schemas.openxmlformats.org/officeDocument/2006/relationships/hyperlink" Target="https://pemdatabase.eu/image/84665" TargetMode="External"/><Relationship Id="rId33" Type="http://schemas.openxmlformats.org/officeDocument/2006/relationships/hyperlink" Target="https://pemdatabase.eu/image/76616" TargetMode="External"/><Relationship Id="rId38" Type="http://schemas.openxmlformats.org/officeDocument/2006/relationships/hyperlink" Target="https://pemdatabase.eu/image/83876" TargetMode="External"/><Relationship Id="rId46" Type="http://schemas.openxmlformats.org/officeDocument/2006/relationships/hyperlink" Target="https://pemdatabase.eu/image/85026" TargetMode="External"/><Relationship Id="rId59" Type="http://schemas.openxmlformats.org/officeDocument/2006/relationships/hyperlink" Target="https://pemdatabase.eu/image/71128" TargetMode="External"/><Relationship Id="rId67" Type="http://schemas.openxmlformats.org/officeDocument/2006/relationships/hyperlink" Target="https://pemdatabase.eu/image/71010" TargetMode="External"/><Relationship Id="rId20" Type="http://schemas.openxmlformats.org/officeDocument/2006/relationships/hyperlink" Target="https://pemdatabase.eu/image/83880" TargetMode="External"/><Relationship Id="rId41" Type="http://schemas.openxmlformats.org/officeDocument/2006/relationships/hyperlink" Target="https://pemdatabase.eu/image/84946" TargetMode="External"/><Relationship Id="rId54" Type="http://schemas.openxmlformats.org/officeDocument/2006/relationships/hyperlink" Target="https://pemdatabase.eu/image/71032" TargetMode="External"/><Relationship Id="rId62" Type="http://schemas.openxmlformats.org/officeDocument/2006/relationships/hyperlink" Target="https://pemdatabase.eu/image/84967" TargetMode="External"/><Relationship Id="rId70" Type="http://schemas.openxmlformats.org/officeDocument/2006/relationships/hyperlink" Target="https://pemdatabase.eu/image/92154" TargetMode="External"/><Relationship Id="rId75" Type="http://schemas.openxmlformats.org/officeDocument/2006/relationships/hyperlink" Target="https://pemdatabase.eu/image/71010" TargetMode="External"/><Relationship Id="rId83" Type="http://schemas.openxmlformats.org/officeDocument/2006/relationships/hyperlink" Target="https://pemdatabase.eu/image/71010" TargetMode="External"/><Relationship Id="rId88" Type="http://schemas.openxmlformats.org/officeDocument/2006/relationships/hyperlink" Target="https://pemdatabase.eu/image/71012" TargetMode="External"/><Relationship Id="rId91" Type="http://schemas.openxmlformats.org/officeDocument/2006/relationships/hyperlink" Target="https://pemdatabase.eu/image/80159" TargetMode="External"/><Relationship Id="rId96" Type="http://schemas.openxmlformats.org/officeDocument/2006/relationships/hyperlink" Target="https://pemdatabase.eu/image/80159" TargetMode="External"/><Relationship Id="rId1" Type="http://schemas.openxmlformats.org/officeDocument/2006/relationships/hyperlink" Target="https://pemdatabase.eu/image/82441" TargetMode="External"/><Relationship Id="rId6" Type="http://schemas.openxmlformats.org/officeDocument/2006/relationships/hyperlink" Target="https://pemdatabase.eu/image/84623" TargetMode="External"/><Relationship Id="rId15" Type="http://schemas.openxmlformats.org/officeDocument/2006/relationships/hyperlink" Target="https://pemdatabase.eu/image/84534" TargetMode="External"/><Relationship Id="rId23" Type="http://schemas.openxmlformats.org/officeDocument/2006/relationships/hyperlink" Target="https://pemdatabase.eu/image/85056" TargetMode="External"/><Relationship Id="rId28" Type="http://schemas.openxmlformats.org/officeDocument/2006/relationships/hyperlink" Target="https://pemdatabase.eu/image/84919" TargetMode="External"/><Relationship Id="rId36" Type="http://schemas.openxmlformats.org/officeDocument/2006/relationships/hyperlink" Target="https://pemdatabase.eu/image/84057" TargetMode="External"/><Relationship Id="rId49" Type="http://schemas.openxmlformats.org/officeDocument/2006/relationships/hyperlink" Target="https://pemdatabase.eu/image/86078" TargetMode="External"/><Relationship Id="rId57" Type="http://schemas.openxmlformats.org/officeDocument/2006/relationships/hyperlink" Target="https://pemdatabase.eu/image/85997" TargetMode="External"/><Relationship Id="rId10" Type="http://schemas.openxmlformats.org/officeDocument/2006/relationships/hyperlink" Target="https://pemdatabase.eu/image/84882" TargetMode="External"/><Relationship Id="rId31" Type="http://schemas.openxmlformats.org/officeDocument/2006/relationships/hyperlink" Target="https://pemdatabase.eu/image/84666" TargetMode="External"/><Relationship Id="rId44" Type="http://schemas.openxmlformats.org/officeDocument/2006/relationships/hyperlink" Target="https://pemdatabase.eu/image/85014" TargetMode="External"/><Relationship Id="rId52" Type="http://schemas.openxmlformats.org/officeDocument/2006/relationships/hyperlink" Target="https://pemdatabase.eu/image/71112" TargetMode="External"/><Relationship Id="rId60" Type="http://schemas.openxmlformats.org/officeDocument/2006/relationships/hyperlink" Target="https://pemdatabase.eu/image/85921" TargetMode="External"/><Relationship Id="rId65" Type="http://schemas.openxmlformats.org/officeDocument/2006/relationships/hyperlink" Target="https://pemdatabase.eu/image/71108" TargetMode="External"/><Relationship Id="rId73" Type="http://schemas.openxmlformats.org/officeDocument/2006/relationships/hyperlink" Target="https://pemdatabase.eu/image/71010" TargetMode="External"/><Relationship Id="rId78" Type="http://schemas.openxmlformats.org/officeDocument/2006/relationships/hyperlink" Target="https://pemdatabase.eu/image/92154" TargetMode="External"/><Relationship Id="rId81" Type="http://schemas.openxmlformats.org/officeDocument/2006/relationships/hyperlink" Target="https://pemdatabase.eu/image/71010" TargetMode="External"/><Relationship Id="rId86" Type="http://schemas.openxmlformats.org/officeDocument/2006/relationships/hyperlink" Target="https://pemdatabase.eu/image/80159" TargetMode="External"/><Relationship Id="rId94" Type="http://schemas.openxmlformats.org/officeDocument/2006/relationships/hyperlink" Target="https://pemdatabase.eu/image/80159" TargetMode="External"/><Relationship Id="rId99" Type="http://schemas.openxmlformats.org/officeDocument/2006/relationships/hyperlink" Target="https://pemdatabase.eu/image/71013" TargetMode="External"/><Relationship Id="rId101" Type="http://schemas.openxmlformats.org/officeDocument/2006/relationships/hyperlink" Target="https://pemdatabase.eu/image/71013" TargetMode="External"/><Relationship Id="rId4" Type="http://schemas.openxmlformats.org/officeDocument/2006/relationships/hyperlink" Target="https://pemdatabase.eu/image/84909" TargetMode="External"/><Relationship Id="rId9" Type="http://schemas.openxmlformats.org/officeDocument/2006/relationships/hyperlink" Target="https://pemdatabase.eu/image/84548" TargetMode="External"/><Relationship Id="rId13" Type="http://schemas.openxmlformats.org/officeDocument/2006/relationships/hyperlink" Target="https://pemdatabase.eu/image/84630" TargetMode="External"/><Relationship Id="rId18" Type="http://schemas.openxmlformats.org/officeDocument/2006/relationships/hyperlink" Target="https://pemdatabase.eu/image/85059" TargetMode="External"/><Relationship Id="rId39" Type="http://schemas.openxmlformats.org/officeDocument/2006/relationships/hyperlink" Target="https://pemdatabase.eu/image/85073" TargetMode="External"/><Relationship Id="rId34" Type="http://schemas.openxmlformats.org/officeDocument/2006/relationships/hyperlink" Target="https://pemdatabase.eu/image/119191" TargetMode="External"/><Relationship Id="rId50" Type="http://schemas.openxmlformats.org/officeDocument/2006/relationships/hyperlink" Target="https://pemdatabase.eu/image/85023" TargetMode="External"/><Relationship Id="rId55" Type="http://schemas.openxmlformats.org/officeDocument/2006/relationships/hyperlink" Target="https://pemdatabase.eu/image/71205" TargetMode="External"/><Relationship Id="rId76" Type="http://schemas.openxmlformats.org/officeDocument/2006/relationships/hyperlink" Target="https://pemdatabase.eu/image/92154" TargetMode="External"/><Relationship Id="rId97" Type="http://schemas.openxmlformats.org/officeDocument/2006/relationships/hyperlink" Target="https://pemdatabase.eu/image/71013" TargetMode="External"/><Relationship Id="rId7" Type="http://schemas.openxmlformats.org/officeDocument/2006/relationships/hyperlink" Target="https://pemdatabase.eu/image/84873" TargetMode="External"/><Relationship Id="rId71" Type="http://schemas.openxmlformats.org/officeDocument/2006/relationships/hyperlink" Target="https://pemdatabase.eu/image/71010" TargetMode="External"/><Relationship Id="rId92" Type="http://schemas.openxmlformats.org/officeDocument/2006/relationships/hyperlink" Target="https://pemdatabase.eu/image/71012" TargetMode="External"/><Relationship Id="rId2" Type="http://schemas.openxmlformats.org/officeDocument/2006/relationships/hyperlink" Target="https://pemdatabase.eu/image/85041" TargetMode="External"/><Relationship Id="rId29" Type="http://schemas.openxmlformats.org/officeDocument/2006/relationships/hyperlink" Target="https://pemdatabase.eu/image/84595" TargetMode="External"/><Relationship Id="rId24" Type="http://schemas.openxmlformats.org/officeDocument/2006/relationships/hyperlink" Target="https://pemdatabase.eu/image/83911" TargetMode="External"/><Relationship Id="rId40" Type="http://schemas.openxmlformats.org/officeDocument/2006/relationships/hyperlink" Target="https://pemdatabase.eu/image/83869" TargetMode="External"/><Relationship Id="rId45" Type="http://schemas.openxmlformats.org/officeDocument/2006/relationships/hyperlink" Target="https://pemdatabase.eu/image/71059" TargetMode="External"/><Relationship Id="rId66" Type="http://schemas.openxmlformats.org/officeDocument/2006/relationships/hyperlink" Target="https://pemdatabase.eu/image/92154" TargetMode="External"/><Relationship Id="rId87" Type="http://schemas.openxmlformats.org/officeDocument/2006/relationships/hyperlink" Target="https://pemdatabase.eu/image/71013" TargetMode="External"/><Relationship Id="rId61" Type="http://schemas.openxmlformats.org/officeDocument/2006/relationships/hyperlink" Target="https://pemdatabase.eu/image/86009" TargetMode="External"/><Relationship Id="rId82" Type="http://schemas.openxmlformats.org/officeDocument/2006/relationships/hyperlink" Target="https://pemdatabase.eu/image/92154" TargetMode="External"/><Relationship Id="rId19" Type="http://schemas.openxmlformats.org/officeDocument/2006/relationships/hyperlink" Target="https://pemdatabase.eu/image/84600" TargetMode="External"/><Relationship Id="rId14" Type="http://schemas.openxmlformats.org/officeDocument/2006/relationships/hyperlink" Target="https://pemdatabase.eu/image/84881" TargetMode="External"/><Relationship Id="rId30" Type="http://schemas.openxmlformats.org/officeDocument/2006/relationships/hyperlink" Target="https://pemdatabase.eu/image/84872" TargetMode="External"/><Relationship Id="rId35" Type="http://schemas.openxmlformats.org/officeDocument/2006/relationships/hyperlink" Target="https://pemdatabase.eu/image/84924" TargetMode="External"/><Relationship Id="rId56" Type="http://schemas.openxmlformats.org/officeDocument/2006/relationships/hyperlink" Target="https://pemdatabase.eu/image/86046" TargetMode="External"/><Relationship Id="rId77" Type="http://schemas.openxmlformats.org/officeDocument/2006/relationships/hyperlink" Target="https://pemdatabase.eu/image/71010" TargetMode="External"/><Relationship Id="rId100" Type="http://schemas.openxmlformats.org/officeDocument/2006/relationships/hyperlink" Target="https://pemdatabase.eu/image/80159" TargetMode="External"/><Relationship Id="rId8" Type="http://schemas.openxmlformats.org/officeDocument/2006/relationships/hyperlink" Target="https://pemdatabase.eu/image/84614" TargetMode="External"/><Relationship Id="rId51" Type="http://schemas.openxmlformats.org/officeDocument/2006/relationships/hyperlink" Target="https://pemdatabase.eu/image/80113" TargetMode="External"/><Relationship Id="rId72" Type="http://schemas.openxmlformats.org/officeDocument/2006/relationships/hyperlink" Target="https://pemdatabase.eu/image/92154" TargetMode="External"/><Relationship Id="rId93" Type="http://schemas.openxmlformats.org/officeDocument/2006/relationships/hyperlink" Target="https://pemdatabase.eu/image/80159" TargetMode="External"/><Relationship Id="rId98" Type="http://schemas.openxmlformats.org/officeDocument/2006/relationships/hyperlink" Target="https://pemdatabase.eu/image/80159" TargetMode="External"/><Relationship Id="rId3" Type="http://schemas.openxmlformats.org/officeDocument/2006/relationships/hyperlink" Target="https://pemdatabase.eu/image/567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B5ED-65C4-C540-BBD9-8DBFB51E3378}">
  <dimension ref="A1:N104"/>
  <sheetViews>
    <sheetView tabSelected="1" zoomScale="130" zoomScaleNormal="130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G2" sqref="G2:G3"/>
    </sheetView>
  </sheetViews>
  <sheetFormatPr baseColWidth="10" defaultRowHeight="16" x14ac:dyDescent="0.2"/>
  <cols>
    <col min="1" max="1" width="27.33203125" customWidth="1"/>
    <col min="2" max="2" width="45.1640625" bestFit="1" customWidth="1"/>
    <col min="3" max="3" width="5.83203125" style="2" bestFit="1" customWidth="1"/>
    <col min="4" max="4" width="5" bestFit="1" customWidth="1"/>
    <col min="5" max="5" width="8" customWidth="1"/>
    <col min="6" max="6" width="15.5" customWidth="1"/>
    <col min="7" max="7" width="214" bestFit="1" customWidth="1"/>
    <col min="8" max="8" width="33.6640625" bestFit="1" customWidth="1"/>
    <col min="9" max="9" width="14.1640625" bestFit="1" customWidth="1"/>
    <col min="10" max="10" width="14.1640625" customWidth="1"/>
    <col min="12" max="12" width="17.1640625" bestFit="1" customWidth="1"/>
    <col min="14" max="14" width="10.83203125" style="16"/>
  </cols>
  <sheetData>
    <row r="1" spans="1:14" x14ac:dyDescent="0.2">
      <c r="A1" t="s">
        <v>108</v>
      </c>
      <c r="B1" t="s">
        <v>109</v>
      </c>
      <c r="C1" s="2" t="s">
        <v>110</v>
      </c>
      <c r="D1" t="s">
        <v>111</v>
      </c>
      <c r="E1" t="s">
        <v>112</v>
      </c>
      <c r="F1" t="s">
        <v>113</v>
      </c>
      <c r="G1" t="s">
        <v>114</v>
      </c>
      <c r="K1" s="18" t="s">
        <v>189</v>
      </c>
      <c r="L1" s="18"/>
      <c r="M1" s="18"/>
      <c r="N1" s="18"/>
    </row>
    <row r="2" spans="1:14" x14ac:dyDescent="0.2">
      <c r="A2" t="s">
        <v>0</v>
      </c>
      <c r="B2" s="1" t="s">
        <v>290</v>
      </c>
      <c r="C2" s="2" t="s">
        <v>3</v>
      </c>
      <c r="D2" t="s">
        <v>105</v>
      </c>
      <c r="E2" t="str">
        <f>RIGHT(B2, 6)</f>
        <v>_aquit</v>
      </c>
      <c r="F2" t="str">
        <f>IF(E2="square","-notation square","")</f>
        <v/>
      </c>
      <c r="G2" t="str">
        <f>_xlfn.CONCAT("python3 gabc-tokens_to_mei-elements.py GABC_infiles/",A2,"/",C2,"_",D2,B2,".gabc MEI_outfiles/", A2, "/", C2, "_", D2, B2, ".mei ",F2)</f>
        <v xml:space="preserve">python3 gabc-tokens_to_mei-elements.py GABC_infiles/antiphonae_ad_communionem/001_C01_benedicite-omnes_pem82441_aquit.gabc MEI_outfiles/antiphonae_ad_communionem/001_C01_benedicite-omnes_pem82441_aquit.mei </v>
      </c>
      <c r="H2" s="12" t="s">
        <v>118</v>
      </c>
      <c r="K2" s="14" t="str">
        <f t="shared" ref="K2:K33" si="0">_xlfn.TEXTAFTER(H2,"image/")</f>
        <v>82441</v>
      </c>
      <c r="L2" s="14" t="str">
        <f>_xlfn.TEXTAFTER(B2,"pem")</f>
        <v>82441_aquit</v>
      </c>
      <c r="M2" s="14" t="str">
        <f>_xlfn.TEXTBEFORE(L2,"_")</f>
        <v>82441</v>
      </c>
      <c r="N2" s="15" t="b">
        <f>IF(K2=M2, TRUE, FALSE)</f>
        <v>1</v>
      </c>
    </row>
    <row r="3" spans="1:14" x14ac:dyDescent="0.2">
      <c r="A3" t="s">
        <v>0</v>
      </c>
      <c r="B3" s="1" t="s">
        <v>291</v>
      </c>
      <c r="C3" s="2" t="s">
        <v>4</v>
      </c>
      <c r="D3" t="s">
        <v>105</v>
      </c>
      <c r="E3" t="str">
        <f t="shared" ref="E3:E66" si="1">RIGHT(B3, 6)</f>
        <v>square</v>
      </c>
      <c r="F3" t="str">
        <f t="shared" ref="F3:F66" si="2">IF(E3="square","-notation square","")</f>
        <v>-notation square</v>
      </c>
      <c r="G3" t="str">
        <f>_xlfn.CONCAT("python3 gabc-tokens_to_mei-elements.py GABC_infiles/",A3,"/",C3,"_",D3,B3,".gabc MEI_outfiles/", A3, "/", C3, "_", D3, B3, ".mei ",F3)</f>
        <v>python3 gabc-tokens_to_mei-elements.py GABC_infiles/antiphonae_ad_communionem/002_C02_benedicite-omnes_pem85041_square.gabc MEI_outfiles/antiphonae_ad_communionem/002_C02_benedicite-omnes_pem85041_square.mei -notation square</v>
      </c>
      <c r="H3" s="12" t="s">
        <v>119</v>
      </c>
      <c r="K3" s="14" t="str">
        <f t="shared" si="0"/>
        <v>85041</v>
      </c>
      <c r="L3" s="14" t="str">
        <f t="shared" ref="L3:L66" si="3">_xlfn.TEXTAFTER(B3,"pem")</f>
        <v>85041_square</v>
      </c>
      <c r="M3" s="14" t="str">
        <f t="shared" ref="M3:M66" si="4">_xlfn.TEXTBEFORE(L3,"_")</f>
        <v>85041</v>
      </c>
      <c r="N3" s="15" t="b">
        <f t="shared" ref="N3:N66" si="5">IF(K3=M3, TRUE, FALSE)</f>
        <v>1</v>
      </c>
    </row>
    <row r="4" spans="1:14" x14ac:dyDescent="0.2">
      <c r="A4" t="s">
        <v>0</v>
      </c>
      <c r="B4" s="1" t="s">
        <v>190</v>
      </c>
      <c r="C4" s="2" t="s">
        <v>5</v>
      </c>
      <c r="D4" t="s">
        <v>105</v>
      </c>
      <c r="E4" t="str">
        <f t="shared" si="1"/>
        <v>_aquit</v>
      </c>
      <c r="F4" t="str">
        <f t="shared" si="2"/>
        <v/>
      </c>
      <c r="G4" t="str">
        <f t="shared" ref="G4:G67" si="6">_xlfn.CONCAT("python3 gabc-tokens_to_mei-elements.py GABC_infiles/",A4,"/",C4,"_",D4,B4,".gabc MEI_outfiles/", A4, "/", C4, "_", D4, B4, ".mei ",F4)</f>
        <v xml:space="preserve">python3 gabc-tokens_to_mei-elements.py GABC_infiles/antiphonae_ad_communionem/003_C03_de-fructu-operum_pem56766_aquit.gabc MEI_outfiles/antiphonae_ad_communionem/003_C03_de-fructu-operum_pem56766_aquit.mei </v>
      </c>
      <c r="H4" s="12" t="s">
        <v>120</v>
      </c>
      <c r="K4" s="14" t="str">
        <f t="shared" si="0"/>
        <v>56766</v>
      </c>
      <c r="L4" s="14" t="str">
        <f t="shared" si="3"/>
        <v>56766_aquit</v>
      </c>
      <c r="M4" s="14" t="str">
        <f t="shared" si="4"/>
        <v>56766</v>
      </c>
      <c r="N4" s="15" t="b">
        <f t="shared" si="5"/>
        <v>1</v>
      </c>
    </row>
    <row r="5" spans="1:14" x14ac:dyDescent="0.2">
      <c r="A5" t="s">
        <v>0</v>
      </c>
      <c r="B5" s="1" t="s">
        <v>191</v>
      </c>
      <c r="C5" s="2" t="s">
        <v>6</v>
      </c>
      <c r="D5" t="s">
        <v>105</v>
      </c>
      <c r="E5" t="str">
        <f t="shared" si="1"/>
        <v>square</v>
      </c>
      <c r="F5" t="str">
        <f t="shared" si="2"/>
        <v>-notation square</v>
      </c>
      <c r="G5" t="str">
        <f t="shared" si="6"/>
        <v>python3 gabc-tokens_to_mei-elements.py GABC_infiles/antiphonae_ad_communionem/004_C04_de-fructu-operum_pem84909_square.gabc MEI_outfiles/antiphonae_ad_communionem/004_C04_de-fructu-operum_pem84909_square.mei -notation square</v>
      </c>
      <c r="H5" s="12" t="s">
        <v>121</v>
      </c>
      <c r="K5" s="14" t="str">
        <f t="shared" si="0"/>
        <v>84909</v>
      </c>
      <c r="L5" s="14" t="str">
        <f t="shared" si="3"/>
        <v>84909_square</v>
      </c>
      <c r="M5" s="14" t="str">
        <f t="shared" si="4"/>
        <v>84909</v>
      </c>
      <c r="N5" s="15" t="b">
        <f t="shared" si="5"/>
        <v>1</v>
      </c>
    </row>
    <row r="6" spans="1:14" x14ac:dyDescent="0.2">
      <c r="A6" t="s">
        <v>0</v>
      </c>
      <c r="B6" s="1" t="s">
        <v>192</v>
      </c>
      <c r="C6" s="2" t="s">
        <v>7</v>
      </c>
      <c r="D6" t="s">
        <v>105</v>
      </c>
      <c r="E6" t="str">
        <f t="shared" si="1"/>
        <v>_aquit</v>
      </c>
      <c r="F6" t="str">
        <f t="shared" si="2"/>
        <v/>
      </c>
      <c r="G6" t="str">
        <f t="shared" si="6"/>
        <v xml:space="preserve">python3 gabc-tokens_to_mei-elements.py GABC_infiles/antiphonae_ad_communionem/005_C05_dicit-dominus_pem84540_aquit.gabc MEI_outfiles/antiphonae_ad_communionem/005_C05_dicit-dominus_pem84540_aquit.mei </v>
      </c>
      <c r="H6" s="12" t="s">
        <v>122</v>
      </c>
      <c r="K6" s="14" t="str">
        <f t="shared" si="0"/>
        <v>84540</v>
      </c>
      <c r="L6" s="14" t="str">
        <f t="shared" si="3"/>
        <v>84540_aquit</v>
      </c>
      <c r="M6" s="14" t="str">
        <f t="shared" si="4"/>
        <v>84540</v>
      </c>
      <c r="N6" s="15" t="b">
        <f t="shared" si="5"/>
        <v>1</v>
      </c>
    </row>
    <row r="7" spans="1:14" x14ac:dyDescent="0.2">
      <c r="A7" t="s">
        <v>0</v>
      </c>
      <c r="B7" s="1" t="s">
        <v>193</v>
      </c>
      <c r="C7" s="2" t="s">
        <v>8</v>
      </c>
      <c r="D7" t="s">
        <v>105</v>
      </c>
      <c r="E7" t="str">
        <f t="shared" si="1"/>
        <v>_aquit</v>
      </c>
      <c r="F7" t="str">
        <f t="shared" si="2"/>
        <v/>
      </c>
      <c r="G7" t="str">
        <f t="shared" si="6"/>
        <v xml:space="preserve">python3 gabc-tokens_to_mei-elements.py GABC_infiles/antiphonae_ad_communionem/006_C06_dicit-dominus_pem84623_aquit.gabc MEI_outfiles/antiphonae_ad_communionem/006_C06_dicit-dominus_pem84623_aquit.mei </v>
      </c>
      <c r="H7" s="12" t="s">
        <v>123</v>
      </c>
      <c r="K7" s="14" t="str">
        <f t="shared" si="0"/>
        <v>84623</v>
      </c>
      <c r="L7" s="14" t="str">
        <f t="shared" si="3"/>
        <v>84623_aquit</v>
      </c>
      <c r="M7" s="14" t="str">
        <f t="shared" si="4"/>
        <v>84623</v>
      </c>
      <c r="N7" s="15" t="b">
        <f t="shared" si="5"/>
        <v>1</v>
      </c>
    </row>
    <row r="8" spans="1:14" ht="17" x14ac:dyDescent="0.2">
      <c r="A8" t="s">
        <v>0</v>
      </c>
      <c r="B8" s="1" t="s">
        <v>194</v>
      </c>
      <c r="C8" s="2" t="s">
        <v>9</v>
      </c>
      <c r="D8" t="s">
        <v>105</v>
      </c>
      <c r="E8" t="str">
        <f t="shared" si="1"/>
        <v>square</v>
      </c>
      <c r="F8" t="str">
        <f t="shared" si="2"/>
        <v>-notation square</v>
      </c>
      <c r="G8" t="str">
        <f t="shared" si="6"/>
        <v>python3 gabc-tokens_to_mei-elements.py GABC_infiles/antiphonae_ad_communionem/007_C07_dicit-dominus_pem84873_square.gabc MEI_outfiles/antiphonae_ad_communionem/007_C07_dicit-dominus_pem84873_square.mei -notation square</v>
      </c>
      <c r="H8" s="13" t="s">
        <v>124</v>
      </c>
      <c r="I8" s="7" t="s">
        <v>116</v>
      </c>
      <c r="K8" s="14" t="str">
        <f t="shared" si="0"/>
        <v>84873</v>
      </c>
      <c r="L8" s="14" t="str">
        <f t="shared" si="3"/>
        <v>84873_square</v>
      </c>
      <c r="M8" s="14" t="str">
        <f t="shared" si="4"/>
        <v>84873</v>
      </c>
      <c r="N8" s="15" t="b">
        <f t="shared" si="5"/>
        <v>1</v>
      </c>
    </row>
    <row r="9" spans="1:14" ht="17" x14ac:dyDescent="0.2">
      <c r="A9" t="s">
        <v>0</v>
      </c>
      <c r="B9" s="1" t="s">
        <v>195</v>
      </c>
      <c r="C9" s="2" t="s">
        <v>10</v>
      </c>
      <c r="D9" t="s">
        <v>105</v>
      </c>
      <c r="E9" t="str">
        <f t="shared" si="1"/>
        <v>_aquit</v>
      </c>
      <c r="F9" t="str">
        <f t="shared" si="2"/>
        <v/>
      </c>
      <c r="G9" t="str">
        <f t="shared" si="6"/>
        <v xml:space="preserve">python3 gabc-tokens_to_mei-elements.py GABC_infiles/antiphonae_ad_communionem/008_C08_ecce-virgo_pem84614_aquit.gabc MEI_outfiles/antiphonae_ad_communionem/008_C08_ecce-virgo_pem84614_aquit.mei </v>
      </c>
      <c r="H9" s="13" t="s">
        <v>125</v>
      </c>
      <c r="K9" s="14" t="str">
        <f t="shared" si="0"/>
        <v>84614</v>
      </c>
      <c r="L9" s="14" t="str">
        <f t="shared" si="3"/>
        <v>84614_aquit</v>
      </c>
      <c r="M9" s="14" t="str">
        <f t="shared" si="4"/>
        <v>84614</v>
      </c>
      <c r="N9" s="15" t="b">
        <f t="shared" si="5"/>
        <v>1</v>
      </c>
    </row>
    <row r="10" spans="1:14" ht="17" x14ac:dyDescent="0.2">
      <c r="A10" t="s">
        <v>0</v>
      </c>
      <c r="B10" s="1" t="s">
        <v>196</v>
      </c>
      <c r="C10" s="2" t="s">
        <v>11</v>
      </c>
      <c r="D10" t="s">
        <v>105</v>
      </c>
      <c r="E10" t="str">
        <f t="shared" si="1"/>
        <v>_aquit</v>
      </c>
      <c r="F10" t="str">
        <f t="shared" si="2"/>
        <v/>
      </c>
      <c r="G10" t="str">
        <f t="shared" si="6"/>
        <v xml:space="preserve">python3 gabc-tokens_to_mei-elements.py GABC_infiles/antiphonae_ad_communionem/009_C09_ecce-virgo_pem84548_aquit.gabc MEI_outfiles/antiphonae_ad_communionem/009_C09_ecce-virgo_pem84548_aquit.mei </v>
      </c>
      <c r="H10" s="13" t="s">
        <v>126</v>
      </c>
      <c r="K10" s="14" t="str">
        <f t="shared" si="0"/>
        <v>84548</v>
      </c>
      <c r="L10" s="14" t="str">
        <f t="shared" si="3"/>
        <v>84548_aquit</v>
      </c>
      <c r="M10" s="14" t="str">
        <f t="shared" si="4"/>
        <v>84548</v>
      </c>
      <c r="N10" s="15" t="b">
        <f t="shared" si="5"/>
        <v>1</v>
      </c>
    </row>
    <row r="11" spans="1:14" x14ac:dyDescent="0.2">
      <c r="A11" t="s">
        <v>0</v>
      </c>
      <c r="B11" s="1" t="s">
        <v>197</v>
      </c>
      <c r="C11" s="2" t="s">
        <v>12</v>
      </c>
      <c r="D11" t="s">
        <v>105</v>
      </c>
      <c r="E11" t="str">
        <f t="shared" si="1"/>
        <v>square</v>
      </c>
      <c r="F11" t="str">
        <f t="shared" si="2"/>
        <v>-notation square</v>
      </c>
      <c r="G11" t="str">
        <f t="shared" si="6"/>
        <v>python3 gabc-tokens_to_mei-elements.py GABC_infiles/antiphonae_ad_communionem/010_C10_ecce-virgo_pem84882_square.gabc MEI_outfiles/antiphonae_ad_communionem/010_C10_ecce-virgo_pem84882_square.mei -notation square</v>
      </c>
      <c r="H11" s="12" t="s">
        <v>127</v>
      </c>
      <c r="K11" s="14" t="str">
        <f t="shared" si="0"/>
        <v>84882</v>
      </c>
      <c r="L11" s="14" t="str">
        <f t="shared" si="3"/>
        <v>84882_square</v>
      </c>
      <c r="M11" s="14" t="str">
        <f t="shared" si="4"/>
        <v>84882</v>
      </c>
      <c r="N11" s="15" t="b">
        <f t="shared" si="5"/>
        <v>1</v>
      </c>
    </row>
    <row r="12" spans="1:14" ht="17" x14ac:dyDescent="0.2">
      <c r="A12" t="s">
        <v>0</v>
      </c>
      <c r="B12" s="1" t="s">
        <v>198</v>
      </c>
      <c r="C12" s="2" t="s">
        <v>13</v>
      </c>
      <c r="D12" t="s">
        <v>105</v>
      </c>
      <c r="E12" t="str">
        <f t="shared" si="1"/>
        <v>square</v>
      </c>
      <c r="F12" t="str">
        <f t="shared" si="2"/>
        <v>-notation square</v>
      </c>
      <c r="G12" t="str">
        <f t="shared" si="6"/>
        <v>python3 gabc-tokens_to_mei-elements.py GABC_infiles/antiphonae_ad_communionem/011_C11_jerusalem-surge_pem84878_square.gabc MEI_outfiles/antiphonae_ad_communionem/011_C11_jerusalem-surge_pem84878_square.mei -notation square</v>
      </c>
      <c r="H12" s="13" t="s">
        <v>128</v>
      </c>
      <c r="K12" s="14" t="str">
        <f t="shared" si="0"/>
        <v>84878</v>
      </c>
      <c r="L12" s="14" t="str">
        <f t="shared" si="3"/>
        <v>84878_square</v>
      </c>
      <c r="M12" s="14" t="str">
        <f t="shared" si="4"/>
        <v>84878</v>
      </c>
      <c r="N12" s="15" t="b">
        <f t="shared" si="5"/>
        <v>1</v>
      </c>
    </row>
    <row r="13" spans="1:14" ht="17" x14ac:dyDescent="0.2">
      <c r="A13" t="s">
        <v>0</v>
      </c>
      <c r="B13" s="1" t="s">
        <v>199</v>
      </c>
      <c r="C13" s="2" t="s">
        <v>14</v>
      </c>
      <c r="D13" t="s">
        <v>105</v>
      </c>
      <c r="E13" t="str">
        <f t="shared" si="1"/>
        <v>square</v>
      </c>
      <c r="F13" t="str">
        <f t="shared" si="2"/>
        <v>-notation square</v>
      </c>
      <c r="G13" t="str">
        <f t="shared" si="6"/>
        <v>python3 gabc-tokens_to_mei-elements.py GABC_infiles/antiphonae_ad_communionem/012_C12_jerusalem-surge_pem86239_square.gabc MEI_outfiles/antiphonae_ad_communionem/012_C12_jerusalem-surge_pem86239_square.mei -notation square</v>
      </c>
      <c r="H13" s="13" t="s">
        <v>129</v>
      </c>
      <c r="I13" s="7" t="s">
        <v>117</v>
      </c>
      <c r="K13" s="14" t="str">
        <f t="shared" si="0"/>
        <v>86239</v>
      </c>
      <c r="L13" s="14" t="str">
        <f t="shared" si="3"/>
        <v>86239_square</v>
      </c>
      <c r="M13" s="14" t="str">
        <f t="shared" si="4"/>
        <v>86239</v>
      </c>
      <c r="N13" s="15" t="b">
        <f t="shared" si="5"/>
        <v>1</v>
      </c>
    </row>
    <row r="14" spans="1:14" ht="17" x14ac:dyDescent="0.2">
      <c r="A14" t="s">
        <v>0</v>
      </c>
      <c r="B14" s="1" t="s">
        <v>200</v>
      </c>
      <c r="C14" s="2" t="s">
        <v>15</v>
      </c>
      <c r="D14" t="s">
        <v>105</v>
      </c>
      <c r="E14" t="str">
        <f t="shared" si="1"/>
        <v>_aquit</v>
      </c>
      <c r="F14" t="str">
        <f t="shared" si="2"/>
        <v/>
      </c>
      <c r="G14" t="str">
        <f t="shared" si="6"/>
        <v xml:space="preserve">python3 gabc-tokens_to_mei-elements.py GABC_infiles/antiphonae_ad_communionem/013_C13_factus-est-repente_pem84630_aquit.gabc MEI_outfiles/antiphonae_ad_communionem/013_C13_factus-est-repente_pem84630_aquit.mei </v>
      </c>
      <c r="H14" s="13" t="s">
        <v>130</v>
      </c>
      <c r="K14" s="14" t="str">
        <f t="shared" si="0"/>
        <v>84630</v>
      </c>
      <c r="L14" s="14" t="str">
        <f t="shared" si="3"/>
        <v>84630_aquit</v>
      </c>
      <c r="M14" s="14" t="str">
        <f t="shared" si="4"/>
        <v>84630</v>
      </c>
      <c r="N14" s="15" t="b">
        <f t="shared" si="5"/>
        <v>1</v>
      </c>
    </row>
    <row r="15" spans="1:14" ht="17" x14ac:dyDescent="0.2">
      <c r="A15" t="s">
        <v>0</v>
      </c>
      <c r="B15" s="1" t="s">
        <v>201</v>
      </c>
      <c r="C15" s="2" t="s">
        <v>16</v>
      </c>
      <c r="D15" t="s">
        <v>105</v>
      </c>
      <c r="E15" t="str">
        <f t="shared" si="1"/>
        <v>square</v>
      </c>
      <c r="F15" t="str">
        <f t="shared" si="2"/>
        <v>-notation square</v>
      </c>
      <c r="G15" t="str">
        <f t="shared" si="6"/>
        <v>python3 gabc-tokens_to_mei-elements.py GABC_infiles/antiphonae_ad_communionem/014_C14_factus-est-repente_pem84881_square.gabc MEI_outfiles/antiphonae_ad_communionem/014_C14_factus-est-repente_pem84881_square.mei -notation square</v>
      </c>
      <c r="H15" s="13" t="s">
        <v>131</v>
      </c>
      <c r="K15" s="14" t="str">
        <f t="shared" si="0"/>
        <v>84881</v>
      </c>
      <c r="L15" s="14" t="str">
        <f t="shared" si="3"/>
        <v>84881_square</v>
      </c>
      <c r="M15" s="14" t="str">
        <f t="shared" si="4"/>
        <v>84881</v>
      </c>
      <c r="N15" s="15" t="b">
        <f t="shared" si="5"/>
        <v>1</v>
      </c>
    </row>
    <row r="16" spans="1:14" ht="17" x14ac:dyDescent="0.2">
      <c r="A16" t="s">
        <v>0</v>
      </c>
      <c r="B16" s="1" t="s">
        <v>202</v>
      </c>
      <c r="C16" s="2" t="s">
        <v>17</v>
      </c>
      <c r="D16" t="s">
        <v>105</v>
      </c>
      <c r="E16" t="str">
        <f t="shared" si="1"/>
        <v>_aquit</v>
      </c>
      <c r="F16" t="str">
        <f t="shared" si="2"/>
        <v/>
      </c>
      <c r="G16" t="str">
        <f t="shared" si="6"/>
        <v xml:space="preserve">python3 gabc-tokens_to_mei-elements.py GABC_infiles/antiphonae_ad_communionem/015_C15_fili-quid_pem84534_aquit.gabc MEI_outfiles/antiphonae_ad_communionem/015_C15_fili-quid_pem84534_aquit.mei </v>
      </c>
      <c r="H16" s="13" t="s">
        <v>132</v>
      </c>
      <c r="K16" s="14" t="str">
        <f t="shared" si="0"/>
        <v>84534</v>
      </c>
      <c r="L16" s="14" t="str">
        <f t="shared" si="3"/>
        <v>84534_aquit</v>
      </c>
      <c r="M16" s="14" t="str">
        <f t="shared" si="4"/>
        <v>84534</v>
      </c>
      <c r="N16" s="15" t="b">
        <f t="shared" si="5"/>
        <v>1</v>
      </c>
    </row>
    <row r="17" spans="1:14" ht="17" x14ac:dyDescent="0.2">
      <c r="A17" t="s">
        <v>0</v>
      </c>
      <c r="B17" s="1" t="s">
        <v>203</v>
      </c>
      <c r="C17" s="2" t="s">
        <v>18</v>
      </c>
      <c r="D17" t="s">
        <v>105</v>
      </c>
      <c r="E17" t="str">
        <f t="shared" si="1"/>
        <v>square</v>
      </c>
      <c r="F17" t="str">
        <f t="shared" si="2"/>
        <v>-notation square</v>
      </c>
      <c r="G17" t="str">
        <f t="shared" si="6"/>
        <v>python3 gabc-tokens_to_mei-elements.py GABC_infiles/antiphonae_ad_communionem/016_C16_fili-quid_pem84863_square.gabc MEI_outfiles/antiphonae_ad_communionem/016_C16_fili-quid_pem84863_square.mei -notation square</v>
      </c>
      <c r="H17" s="10" t="s">
        <v>133</v>
      </c>
      <c r="K17" s="14" t="str">
        <f t="shared" si="0"/>
        <v>84863</v>
      </c>
      <c r="L17" s="14" t="str">
        <f t="shared" si="3"/>
        <v>84863_square</v>
      </c>
      <c r="M17" s="14" t="str">
        <f t="shared" si="4"/>
        <v>84863</v>
      </c>
      <c r="N17" s="15" t="b">
        <f t="shared" si="5"/>
        <v>1</v>
      </c>
    </row>
    <row r="18" spans="1:14" ht="17" x14ac:dyDescent="0.2">
      <c r="A18" t="s">
        <v>0</v>
      </c>
      <c r="B18" s="1" t="s">
        <v>204</v>
      </c>
      <c r="C18" s="2" t="s">
        <v>19</v>
      </c>
      <c r="D18" t="s">
        <v>105</v>
      </c>
      <c r="E18" t="str">
        <f t="shared" si="1"/>
        <v>_aquit</v>
      </c>
      <c r="F18" t="str">
        <f t="shared" si="2"/>
        <v/>
      </c>
      <c r="G18" t="str">
        <f t="shared" si="6"/>
        <v xml:space="preserve">python3 gabc-tokens_to_mei-elements.py GABC_infiles/antiphonae_ad_communionem/017_C17_justorum-animae_pem83892_aquit.gabc MEI_outfiles/antiphonae_ad_communionem/017_C17_justorum-animae_pem83892_aquit.mei </v>
      </c>
      <c r="H18" s="10" t="s">
        <v>134</v>
      </c>
      <c r="K18" s="14" t="str">
        <f t="shared" si="0"/>
        <v>83892</v>
      </c>
      <c r="L18" s="14" t="str">
        <f t="shared" si="3"/>
        <v>83892_aquit</v>
      </c>
      <c r="M18" s="14" t="str">
        <f t="shared" si="4"/>
        <v>83892</v>
      </c>
      <c r="N18" s="15" t="b">
        <f t="shared" si="5"/>
        <v>1</v>
      </c>
    </row>
    <row r="19" spans="1:14" ht="17" x14ac:dyDescent="0.2">
      <c r="A19" t="s">
        <v>0</v>
      </c>
      <c r="B19" s="1" t="s">
        <v>205</v>
      </c>
      <c r="C19" s="2" t="s">
        <v>20</v>
      </c>
      <c r="D19" t="s">
        <v>105</v>
      </c>
      <c r="E19" t="str">
        <f t="shared" si="1"/>
        <v>square</v>
      </c>
      <c r="F19" t="str">
        <f t="shared" si="2"/>
        <v>-notation square</v>
      </c>
      <c r="G19" t="str">
        <f t="shared" si="6"/>
        <v>python3 gabc-tokens_to_mei-elements.py GABC_infiles/antiphonae_ad_communionem/018_C18_justorum-animae_pem85059_square.gabc MEI_outfiles/antiphonae_ad_communionem/018_C18_justorum-animae_pem85059_square.mei -notation square</v>
      </c>
      <c r="H19" s="10" t="s">
        <v>135</v>
      </c>
      <c r="K19" s="14" t="str">
        <f t="shared" si="0"/>
        <v>85059</v>
      </c>
      <c r="L19" s="14" t="str">
        <f t="shared" si="3"/>
        <v>85059_square</v>
      </c>
      <c r="M19" s="14" t="str">
        <f t="shared" si="4"/>
        <v>85059</v>
      </c>
      <c r="N19" s="15" t="b">
        <f t="shared" si="5"/>
        <v>1</v>
      </c>
    </row>
    <row r="20" spans="1:14" ht="17" x14ac:dyDescent="0.2">
      <c r="A20" t="s">
        <v>0</v>
      </c>
      <c r="B20" s="1" t="s">
        <v>206</v>
      </c>
      <c r="C20" s="2" t="s">
        <v>21</v>
      </c>
      <c r="D20" t="s">
        <v>105</v>
      </c>
      <c r="E20" t="str">
        <f t="shared" si="1"/>
        <v>_aquit</v>
      </c>
      <c r="F20" t="str">
        <f t="shared" si="2"/>
        <v/>
      </c>
      <c r="G20" t="str">
        <f t="shared" si="6"/>
        <v xml:space="preserve">python3 gabc-tokens_to_mei-elements.py GABC_infiles/antiphonae_ad_communionem/019_C19_manducaverunt_pem84600_aquit.gabc MEI_outfiles/antiphonae_ad_communionem/019_C19_manducaverunt_pem84600_aquit.mei </v>
      </c>
      <c r="H20" s="10" t="s">
        <v>136</v>
      </c>
      <c r="K20" s="14" t="str">
        <f t="shared" si="0"/>
        <v>84600</v>
      </c>
      <c r="L20" s="14" t="str">
        <f t="shared" si="3"/>
        <v>84600_aquit</v>
      </c>
      <c r="M20" s="14" t="str">
        <f t="shared" si="4"/>
        <v>84600</v>
      </c>
      <c r="N20" s="15" t="b">
        <f t="shared" si="5"/>
        <v>1</v>
      </c>
    </row>
    <row r="21" spans="1:14" ht="17" x14ac:dyDescent="0.2">
      <c r="A21" t="s">
        <v>0</v>
      </c>
      <c r="B21" s="1" t="s">
        <v>207</v>
      </c>
      <c r="C21" s="2" t="s">
        <v>22</v>
      </c>
      <c r="D21" t="s">
        <v>105</v>
      </c>
      <c r="E21" t="str">
        <f t="shared" si="1"/>
        <v>_aquit</v>
      </c>
      <c r="F21" t="str">
        <f t="shared" si="2"/>
        <v/>
      </c>
      <c r="G21" t="str">
        <f t="shared" si="6"/>
        <v xml:space="preserve">python3 gabc-tokens_to_mei-elements.py GABC_infiles/antiphonae_ad_communionem/020_C20_manducaverunt_pem83880_aquit.gabc MEI_outfiles/antiphonae_ad_communionem/020_C20_manducaverunt_pem83880_aquit.mei </v>
      </c>
      <c r="H21" s="10" t="s">
        <v>137</v>
      </c>
      <c r="K21" s="14" t="str">
        <f t="shared" si="0"/>
        <v>83880</v>
      </c>
      <c r="L21" s="14" t="str">
        <f t="shared" si="3"/>
        <v>83880_aquit</v>
      </c>
      <c r="M21" s="14" t="str">
        <f t="shared" si="4"/>
        <v>83880</v>
      </c>
      <c r="N21" s="15" t="b">
        <f t="shared" si="5"/>
        <v>1</v>
      </c>
    </row>
    <row r="22" spans="1:14" ht="18" thickBot="1" x14ac:dyDescent="0.25">
      <c r="A22" t="s">
        <v>0</v>
      </c>
      <c r="B22" s="1" t="s">
        <v>208</v>
      </c>
      <c r="C22" s="2" t="s">
        <v>23</v>
      </c>
      <c r="D22" t="s">
        <v>105</v>
      </c>
      <c r="E22" t="str">
        <f t="shared" si="1"/>
        <v>square</v>
      </c>
      <c r="F22" t="str">
        <f t="shared" si="2"/>
        <v>-notation square</v>
      </c>
      <c r="G22" t="str">
        <f t="shared" si="6"/>
        <v>python3 gabc-tokens_to_mei-elements.py GABC_infiles/antiphonae_ad_communionem/021_C21_manducaverunt_pem84880_square.gabc MEI_outfiles/antiphonae_ad_communionem/021_C21_manducaverunt_pem84880_square.mei -notation square</v>
      </c>
      <c r="H22" s="10" t="s">
        <v>138</v>
      </c>
      <c r="K22" s="14" t="str">
        <f t="shared" si="0"/>
        <v>84880</v>
      </c>
      <c r="L22" s="14" t="str">
        <f t="shared" si="3"/>
        <v>84880_square</v>
      </c>
      <c r="M22" s="14" t="str">
        <f t="shared" si="4"/>
        <v>84880</v>
      </c>
      <c r="N22" s="15" t="b">
        <f t="shared" si="5"/>
        <v>1</v>
      </c>
    </row>
    <row r="23" spans="1:14" ht="18" thickBot="1" x14ac:dyDescent="0.25">
      <c r="A23" t="s">
        <v>0</v>
      </c>
      <c r="B23" s="1" t="s">
        <v>209</v>
      </c>
      <c r="C23" s="2" t="s">
        <v>24</v>
      </c>
      <c r="D23" t="s">
        <v>105</v>
      </c>
      <c r="E23" t="str">
        <f t="shared" si="1"/>
        <v>_aquit</v>
      </c>
      <c r="F23" t="str">
        <f t="shared" si="2"/>
        <v/>
      </c>
      <c r="G23" t="str">
        <f t="shared" si="6"/>
        <v xml:space="preserve">python3 gabc-tokens_to_mei-elements.py GABC_infiles/antiphonae_ad_communionem/022_C22_martinus-abrahe_pem84580_aquit.gabc MEI_outfiles/antiphonae_ad_communionem/022_C22_martinus-abrahe_pem84580_aquit.mei </v>
      </c>
      <c r="H23" s="11" t="s">
        <v>139</v>
      </c>
      <c r="K23" s="14" t="str">
        <f t="shared" si="0"/>
        <v>84580</v>
      </c>
      <c r="L23" s="14" t="str">
        <f t="shared" si="3"/>
        <v>84580_aquit</v>
      </c>
      <c r="M23" s="14" t="str">
        <f t="shared" si="4"/>
        <v>84580</v>
      </c>
      <c r="N23" s="15" t="b">
        <f t="shared" si="5"/>
        <v>1</v>
      </c>
    </row>
    <row r="24" spans="1:14" x14ac:dyDescent="0.2">
      <c r="A24" t="s">
        <v>0</v>
      </c>
      <c r="B24" s="1" t="s">
        <v>210</v>
      </c>
      <c r="C24" s="2" t="s">
        <v>25</v>
      </c>
      <c r="D24" t="s">
        <v>105</v>
      </c>
      <c r="E24" t="str">
        <f t="shared" si="1"/>
        <v>square</v>
      </c>
      <c r="F24" t="str">
        <f t="shared" si="2"/>
        <v>-notation square</v>
      </c>
      <c r="G24" t="str">
        <f t="shared" si="6"/>
        <v>python3 gabc-tokens_to_mei-elements.py GABC_infiles/antiphonae_ad_communionem/023_C23_martinus-abrahe_pem85056_square.gabc MEI_outfiles/antiphonae_ad_communionem/023_C23_martinus-abrahe_pem85056_square.mei -notation square</v>
      </c>
      <c r="H24" s="8" t="s">
        <v>140</v>
      </c>
      <c r="K24" s="14" t="str">
        <f t="shared" si="0"/>
        <v>85056</v>
      </c>
      <c r="L24" s="14" t="str">
        <f t="shared" si="3"/>
        <v>85056_square</v>
      </c>
      <c r="M24" s="14" t="str">
        <f t="shared" si="4"/>
        <v>85056</v>
      </c>
      <c r="N24" s="15" t="b">
        <f t="shared" si="5"/>
        <v>1</v>
      </c>
    </row>
    <row r="25" spans="1:14" x14ac:dyDescent="0.2">
      <c r="A25" t="s">
        <v>0</v>
      </c>
      <c r="B25" s="1" t="s">
        <v>211</v>
      </c>
      <c r="C25" s="2" t="s">
        <v>26</v>
      </c>
      <c r="D25" t="s">
        <v>105</v>
      </c>
      <c r="E25" t="str">
        <f t="shared" si="1"/>
        <v>_aquit</v>
      </c>
      <c r="F25" t="str">
        <f t="shared" si="2"/>
        <v/>
      </c>
      <c r="G25" t="str">
        <f t="shared" si="6"/>
        <v xml:space="preserve">python3 gabc-tokens_to_mei-elements.py GABC_infiles/antiphonae_ad_communionem/024_C24_mitte-manum_pem83911_aquit.gabc MEI_outfiles/antiphonae_ad_communionem/024_C24_mitte-manum_pem83911_aquit.mei </v>
      </c>
      <c r="H25" s="8" t="s">
        <v>141</v>
      </c>
      <c r="K25" s="14" t="str">
        <f t="shared" si="0"/>
        <v>83911</v>
      </c>
      <c r="L25" s="14" t="str">
        <f t="shared" si="3"/>
        <v>83911_aquit</v>
      </c>
      <c r="M25" s="14" t="str">
        <f t="shared" si="4"/>
        <v>83911</v>
      </c>
      <c r="N25" s="15" t="b">
        <f t="shared" si="5"/>
        <v>1</v>
      </c>
    </row>
    <row r="26" spans="1:14" ht="17" x14ac:dyDescent="0.2">
      <c r="A26" t="s">
        <v>0</v>
      </c>
      <c r="B26" s="1" t="s">
        <v>212</v>
      </c>
      <c r="C26" s="2" t="s">
        <v>27</v>
      </c>
      <c r="D26" t="s">
        <v>105</v>
      </c>
      <c r="E26" t="str">
        <f t="shared" si="1"/>
        <v>_aquit</v>
      </c>
      <c r="F26" t="str">
        <f t="shared" si="2"/>
        <v/>
      </c>
      <c r="G26" t="str">
        <f t="shared" si="6"/>
        <v xml:space="preserve">python3 gabc-tokens_to_mei-elements.py GABC_infiles/antiphonae_ad_communionem/025_C25_mitte-manum_pem84665_aquit.gabc MEI_outfiles/antiphonae_ad_communionem/025_C25_mitte-manum_pem84665_aquit.mei </v>
      </c>
      <c r="H26" s="10" t="s">
        <v>142</v>
      </c>
      <c r="K26" s="14" t="str">
        <f t="shared" si="0"/>
        <v>84665</v>
      </c>
      <c r="L26" s="14" t="str">
        <f t="shared" si="3"/>
        <v>84665_aquit</v>
      </c>
      <c r="M26" s="14" t="str">
        <f t="shared" si="4"/>
        <v>84665</v>
      </c>
      <c r="N26" s="15" t="b">
        <f t="shared" si="5"/>
        <v>1</v>
      </c>
    </row>
    <row r="27" spans="1:14" ht="17" x14ac:dyDescent="0.2">
      <c r="A27" t="s">
        <v>0</v>
      </c>
      <c r="B27" s="1" t="s">
        <v>213</v>
      </c>
      <c r="C27" s="2" t="s">
        <v>28</v>
      </c>
      <c r="D27" t="s">
        <v>105</v>
      </c>
      <c r="E27" t="str">
        <f t="shared" si="1"/>
        <v>square</v>
      </c>
      <c r="F27" t="str">
        <f t="shared" si="2"/>
        <v>-notation square</v>
      </c>
      <c r="G27" t="str">
        <f t="shared" si="6"/>
        <v>python3 gabc-tokens_to_mei-elements.py GABC_infiles/antiphonae_ad_communionem/026_C26_mitte-manum_pem84905_square.gabc MEI_outfiles/antiphonae_ad_communionem/026_C26_mitte-manum_pem84905_square.mei -notation square</v>
      </c>
      <c r="H27" s="10" t="s">
        <v>143</v>
      </c>
      <c r="I27" s="5" t="s">
        <v>115</v>
      </c>
      <c r="K27" s="14" t="str">
        <f t="shared" si="0"/>
        <v>84905</v>
      </c>
      <c r="L27" s="14" t="str">
        <f t="shared" si="3"/>
        <v>84905_square</v>
      </c>
      <c r="M27" s="14" t="str">
        <f t="shared" si="4"/>
        <v>84905</v>
      </c>
      <c r="N27" s="15" t="b">
        <f t="shared" si="5"/>
        <v>1</v>
      </c>
    </row>
    <row r="28" spans="1:14" x14ac:dyDescent="0.2">
      <c r="A28" t="s">
        <v>0</v>
      </c>
      <c r="B28" s="1" t="s">
        <v>214</v>
      </c>
      <c r="C28" s="2" t="s">
        <v>29</v>
      </c>
      <c r="D28" t="s">
        <v>105</v>
      </c>
      <c r="E28" t="str">
        <f t="shared" si="1"/>
        <v>_aquit</v>
      </c>
      <c r="F28" t="str">
        <f t="shared" si="2"/>
        <v/>
      </c>
      <c r="G28" t="str">
        <f t="shared" si="6"/>
        <v xml:space="preserve">python3 gabc-tokens_to_mei-elements.py GABC_infiles/antiphonae_ad_communionem/027_C27_panem-de-caelo_pem84532_aquit.gabc MEI_outfiles/antiphonae_ad_communionem/027_C27_panem-de-caelo_pem84532_aquit.mei </v>
      </c>
      <c r="H28" s="12" t="s">
        <v>144</v>
      </c>
      <c r="K28" s="14" t="str">
        <f t="shared" si="0"/>
        <v>84532</v>
      </c>
      <c r="L28" s="14" t="str">
        <f t="shared" si="3"/>
        <v>84532_aquit</v>
      </c>
      <c r="M28" s="14" t="str">
        <f t="shared" si="4"/>
        <v>84532</v>
      </c>
      <c r="N28" s="15" t="b">
        <f t="shared" si="5"/>
        <v>1</v>
      </c>
    </row>
    <row r="29" spans="1:14" ht="17" x14ac:dyDescent="0.2">
      <c r="A29" t="s">
        <v>0</v>
      </c>
      <c r="B29" s="1" t="s">
        <v>215</v>
      </c>
      <c r="C29" s="2" t="s">
        <v>30</v>
      </c>
      <c r="D29" t="s">
        <v>105</v>
      </c>
      <c r="E29" t="str">
        <f t="shared" si="1"/>
        <v>square</v>
      </c>
      <c r="F29" t="str">
        <f t="shared" si="2"/>
        <v>-notation square</v>
      </c>
      <c r="G29" t="str">
        <f t="shared" si="6"/>
        <v>python3 gabc-tokens_to_mei-elements.py GABC_infiles/antiphonae_ad_communionem/028_C28_panem-de-caelo_pem84919_square.gabc MEI_outfiles/antiphonae_ad_communionem/028_C28_panem-de-caelo_pem84919_square.mei -notation square</v>
      </c>
      <c r="H29" s="10" t="s">
        <v>145</v>
      </c>
      <c r="K29" s="14" t="str">
        <f t="shared" si="0"/>
        <v>84919</v>
      </c>
      <c r="L29" s="14" t="str">
        <f t="shared" si="3"/>
        <v>84919_square</v>
      </c>
      <c r="M29" s="14" t="str">
        <f t="shared" si="4"/>
        <v>84919</v>
      </c>
      <c r="N29" s="15" t="b">
        <f t="shared" si="5"/>
        <v>1</v>
      </c>
    </row>
    <row r="30" spans="1:14" x14ac:dyDescent="0.2">
      <c r="A30" t="s">
        <v>0</v>
      </c>
      <c r="B30" s="1" t="s">
        <v>216</v>
      </c>
      <c r="C30" s="2" t="s">
        <v>31</v>
      </c>
      <c r="D30" t="s">
        <v>105</v>
      </c>
      <c r="E30" t="str">
        <f t="shared" si="1"/>
        <v>_aquit</v>
      </c>
      <c r="F30" t="str">
        <f t="shared" si="2"/>
        <v/>
      </c>
      <c r="G30" t="str">
        <f t="shared" si="6"/>
        <v xml:space="preserve">python3 gabc-tokens_to_mei-elements.py GABC_infiles/antiphonae_ad_communionem/029_C29_pater-si-non_pem84595_aquit.gabc MEI_outfiles/antiphonae_ad_communionem/029_C29_pater-si-non_pem84595_aquit.mei </v>
      </c>
      <c r="H30" s="12" t="s">
        <v>146</v>
      </c>
      <c r="K30" s="14" t="str">
        <f t="shared" si="0"/>
        <v>84595</v>
      </c>
      <c r="L30" s="14" t="str">
        <f t="shared" si="3"/>
        <v>84595_aquit</v>
      </c>
      <c r="M30" s="14" t="str">
        <f t="shared" si="4"/>
        <v>84595</v>
      </c>
      <c r="N30" s="15" t="b">
        <f t="shared" si="5"/>
        <v>1</v>
      </c>
    </row>
    <row r="31" spans="1:14" ht="17" x14ac:dyDescent="0.2">
      <c r="A31" t="s">
        <v>0</v>
      </c>
      <c r="B31" s="1" t="s">
        <v>217</v>
      </c>
      <c r="C31" s="2" t="s">
        <v>32</v>
      </c>
      <c r="D31" t="s">
        <v>105</v>
      </c>
      <c r="E31" t="str">
        <f t="shared" si="1"/>
        <v>square</v>
      </c>
      <c r="F31" t="str">
        <f t="shared" si="2"/>
        <v>-notation square</v>
      </c>
      <c r="G31" t="str">
        <f t="shared" si="6"/>
        <v>python3 gabc-tokens_to_mei-elements.py GABC_infiles/antiphonae_ad_communionem/030_C30_pater-si-non_pem84872_square.gabc MEI_outfiles/antiphonae_ad_communionem/030_C30_pater-si-non_pem84872_square.mei -notation square</v>
      </c>
      <c r="H31" s="10" t="s">
        <v>147</v>
      </c>
      <c r="K31" s="14" t="str">
        <f t="shared" si="0"/>
        <v>84872</v>
      </c>
      <c r="L31" s="14" t="str">
        <f t="shared" si="3"/>
        <v>84872_square</v>
      </c>
      <c r="M31" s="14" t="str">
        <f t="shared" si="4"/>
        <v>84872</v>
      </c>
      <c r="N31" s="15" t="b">
        <f t="shared" si="5"/>
        <v>1</v>
      </c>
    </row>
    <row r="32" spans="1:14" ht="17" x14ac:dyDescent="0.2">
      <c r="A32" t="s">
        <v>0</v>
      </c>
      <c r="B32" s="1" t="s">
        <v>218</v>
      </c>
      <c r="C32" s="2" t="s">
        <v>33</v>
      </c>
      <c r="D32" t="s">
        <v>105</v>
      </c>
      <c r="E32" t="str">
        <f t="shared" si="1"/>
        <v>_aquit</v>
      </c>
      <c r="F32" t="str">
        <f t="shared" si="2"/>
        <v/>
      </c>
      <c r="G32" t="str">
        <f t="shared" si="6"/>
        <v xml:space="preserve">python3 gabc-tokens_to_mei-elements.py GABC_infiles/antiphonae_ad_communionem/031_C31_psallite-domino_pem84666_aquit.gabc MEI_outfiles/antiphonae_ad_communionem/031_C31_psallite-domino_pem84666_aquit.mei </v>
      </c>
      <c r="H32" s="10" t="s">
        <v>148</v>
      </c>
      <c r="K32" s="14" t="str">
        <f t="shared" si="0"/>
        <v>84666</v>
      </c>
      <c r="L32" s="14" t="str">
        <f t="shared" si="3"/>
        <v>84666_aquit</v>
      </c>
      <c r="M32" s="14" t="str">
        <f t="shared" si="4"/>
        <v>84666</v>
      </c>
      <c r="N32" s="15" t="b">
        <f t="shared" si="5"/>
        <v>1</v>
      </c>
    </row>
    <row r="33" spans="1:14" ht="17" x14ac:dyDescent="0.2">
      <c r="A33" t="s">
        <v>0</v>
      </c>
      <c r="B33" s="1" t="s">
        <v>219</v>
      </c>
      <c r="C33" s="2" t="s">
        <v>34</v>
      </c>
      <c r="D33" t="s">
        <v>105</v>
      </c>
      <c r="E33" t="str">
        <f t="shared" si="1"/>
        <v>square</v>
      </c>
      <c r="F33" t="str">
        <f t="shared" si="2"/>
        <v>-notation square</v>
      </c>
      <c r="G33" t="str">
        <f t="shared" si="6"/>
        <v>python3 gabc-tokens_to_mei-elements.py GABC_infiles/antiphonae_ad_communionem/032_C32_psallite-domino_pem84874_square.gabc MEI_outfiles/antiphonae_ad_communionem/032_C32_psallite-domino_pem84874_square.mei -notation square</v>
      </c>
      <c r="H33" s="10" t="s">
        <v>149</v>
      </c>
      <c r="K33" s="14" t="str">
        <f t="shared" si="0"/>
        <v>84874</v>
      </c>
      <c r="L33" s="14" t="str">
        <f t="shared" si="3"/>
        <v>84874_square</v>
      </c>
      <c r="M33" s="14" t="str">
        <f t="shared" si="4"/>
        <v>84874</v>
      </c>
      <c r="N33" s="15" t="b">
        <f t="shared" si="5"/>
        <v>1</v>
      </c>
    </row>
    <row r="34" spans="1:14" ht="17" x14ac:dyDescent="0.2">
      <c r="A34" t="s">
        <v>0</v>
      </c>
      <c r="B34" s="1" t="s">
        <v>220</v>
      </c>
      <c r="C34" s="2" t="s">
        <v>35</v>
      </c>
      <c r="D34" t="s">
        <v>105</v>
      </c>
      <c r="E34" t="str">
        <f t="shared" si="1"/>
        <v>_aquit</v>
      </c>
      <c r="F34" t="str">
        <f t="shared" si="2"/>
        <v/>
      </c>
      <c r="G34" t="str">
        <f t="shared" si="6"/>
        <v xml:space="preserve">python3 gabc-tokens_to_mei-elements.py GABC_infiles/antiphonae_ad_communionem/033_C33_qui-manducat--carnem_pem76616_aquit.gabc MEI_outfiles/antiphonae_ad_communionem/033_C33_qui-manducat--carnem_pem76616_aquit.mei </v>
      </c>
      <c r="H34" s="10" t="s">
        <v>150</v>
      </c>
      <c r="K34" s="14" t="str">
        <f t="shared" ref="K34:K66" si="7">_xlfn.TEXTAFTER(H34,"image/")</f>
        <v>76616</v>
      </c>
      <c r="L34" s="14" t="str">
        <f t="shared" si="3"/>
        <v>76616_aquit</v>
      </c>
      <c r="M34" s="14" t="str">
        <f t="shared" si="4"/>
        <v>76616</v>
      </c>
      <c r="N34" s="15" t="b">
        <f t="shared" si="5"/>
        <v>1</v>
      </c>
    </row>
    <row r="35" spans="1:14" ht="17" customHeight="1" x14ac:dyDescent="0.2">
      <c r="A35" t="s">
        <v>0</v>
      </c>
      <c r="B35" s="1" t="s">
        <v>221</v>
      </c>
      <c r="C35" s="2" t="s">
        <v>36</v>
      </c>
      <c r="D35" t="s">
        <v>105</v>
      </c>
      <c r="E35" t="str">
        <f t="shared" si="1"/>
        <v>_aquit</v>
      </c>
      <c r="F35" t="str">
        <f t="shared" si="2"/>
        <v/>
      </c>
      <c r="G35" t="str">
        <f t="shared" si="6"/>
        <v xml:space="preserve">python3 gabc-tokens_to_mei-elements.py GABC_infiles/antiphonae_ad_communionem/034_C34_qui-manducat--panem_pem119191_aquit.gabc MEI_outfiles/antiphonae_ad_communionem/034_C34_qui-manducat--panem_pem119191_aquit.mei </v>
      </c>
      <c r="H35" s="10" t="s">
        <v>151</v>
      </c>
      <c r="K35" s="14" t="str">
        <f t="shared" si="7"/>
        <v>119191</v>
      </c>
      <c r="L35" s="14" t="str">
        <f t="shared" si="3"/>
        <v>119191_aquit</v>
      </c>
      <c r="M35" s="14" t="str">
        <f t="shared" si="4"/>
        <v>119191</v>
      </c>
      <c r="N35" s="15" t="b">
        <f t="shared" si="5"/>
        <v>1</v>
      </c>
    </row>
    <row r="36" spans="1:14" ht="17" x14ac:dyDescent="0.2">
      <c r="A36" t="s">
        <v>0</v>
      </c>
      <c r="B36" s="1" t="s">
        <v>222</v>
      </c>
      <c r="C36" s="2" t="s">
        <v>37</v>
      </c>
      <c r="D36" t="s">
        <v>105</v>
      </c>
      <c r="E36" t="str">
        <f t="shared" si="1"/>
        <v>square</v>
      </c>
      <c r="F36" t="str">
        <f t="shared" si="2"/>
        <v>-notation square</v>
      </c>
      <c r="G36" t="str">
        <f t="shared" si="6"/>
        <v>python3 gabc-tokens_to_mei-elements.py GABC_infiles/antiphonae_ad_communionem/035_C35_qui-manducat_pem84924_square.gabc MEI_outfiles/antiphonae_ad_communionem/035_C35_qui-manducat_pem84924_square.mei -notation square</v>
      </c>
      <c r="H36" s="10" t="s">
        <v>152</v>
      </c>
      <c r="K36" s="14" t="str">
        <f t="shared" si="7"/>
        <v>84924</v>
      </c>
      <c r="L36" s="14" t="str">
        <f t="shared" si="3"/>
        <v>84924_square</v>
      </c>
      <c r="M36" s="14" t="str">
        <f t="shared" si="4"/>
        <v>84924</v>
      </c>
      <c r="N36" s="15" t="b">
        <f t="shared" si="5"/>
        <v>1</v>
      </c>
    </row>
    <row r="37" spans="1:14" ht="17" x14ac:dyDescent="0.2">
      <c r="A37" t="s">
        <v>0</v>
      </c>
      <c r="B37" s="1" t="s">
        <v>223</v>
      </c>
      <c r="C37" s="2" t="s">
        <v>38</v>
      </c>
      <c r="D37" t="s">
        <v>105</v>
      </c>
      <c r="E37" t="str">
        <f t="shared" si="1"/>
        <v>_aquit</v>
      </c>
      <c r="F37" t="str">
        <f t="shared" si="2"/>
        <v/>
      </c>
      <c r="G37" t="str">
        <f t="shared" si="6"/>
        <v xml:space="preserve">python3 gabc-tokens_to_mei-elements.py GABC_infiles/antiphonae_ad_communionem/036_C36_qui-vult_pem84057_aquit.gabc MEI_outfiles/antiphonae_ad_communionem/036_C36_qui-vult_pem84057_aquit.mei </v>
      </c>
      <c r="H37" s="10" t="s">
        <v>153</v>
      </c>
      <c r="K37" s="14" t="str">
        <f t="shared" si="7"/>
        <v>84057</v>
      </c>
      <c r="L37" s="14" t="str">
        <f t="shared" si="3"/>
        <v>84057_aquit</v>
      </c>
      <c r="M37" s="14" t="str">
        <f t="shared" si="4"/>
        <v>84057</v>
      </c>
      <c r="N37" s="15" t="b">
        <f t="shared" si="5"/>
        <v>1</v>
      </c>
    </row>
    <row r="38" spans="1:14" s="3" customFormat="1" ht="17" x14ac:dyDescent="0.2">
      <c r="A38" s="3" t="s">
        <v>0</v>
      </c>
      <c r="B38" s="17" t="s">
        <v>224</v>
      </c>
      <c r="C38" s="4" t="s">
        <v>39</v>
      </c>
      <c r="D38" s="3" t="s">
        <v>105</v>
      </c>
      <c r="E38" s="3" t="str">
        <f t="shared" si="1"/>
        <v>square</v>
      </c>
      <c r="F38" s="3" t="str">
        <f t="shared" si="2"/>
        <v>-notation square</v>
      </c>
      <c r="G38" t="str">
        <f t="shared" si="6"/>
        <v>python3 gabc-tokens_to_mei-elements.py GABC_infiles/antiphonae_ad_communionem/037_C37_qui-vult_pem85065_square.gabc MEI_outfiles/antiphonae_ad_communionem/037_C37_qui-vult_pem85065_square.mei -notation square</v>
      </c>
      <c r="H38" s="10" t="s">
        <v>154</v>
      </c>
      <c r="I38" s="6" t="s">
        <v>115</v>
      </c>
      <c r="K38" s="14" t="str">
        <f t="shared" si="7"/>
        <v>85065</v>
      </c>
      <c r="L38" s="14" t="str">
        <f t="shared" si="3"/>
        <v>85065_square</v>
      </c>
      <c r="M38" s="14" t="str">
        <f t="shared" si="4"/>
        <v>85065</v>
      </c>
      <c r="N38" s="15" t="b">
        <f t="shared" si="5"/>
        <v>1</v>
      </c>
    </row>
    <row r="39" spans="1:14" ht="17" x14ac:dyDescent="0.2">
      <c r="A39" t="s">
        <v>0</v>
      </c>
      <c r="B39" s="1" t="s">
        <v>225</v>
      </c>
      <c r="C39" s="2" t="s">
        <v>40</v>
      </c>
      <c r="D39" t="s">
        <v>105</v>
      </c>
      <c r="E39" t="str">
        <f t="shared" si="1"/>
        <v>_aquit</v>
      </c>
      <c r="F39" t="str">
        <f t="shared" si="2"/>
        <v/>
      </c>
      <c r="G39" t="str">
        <f t="shared" si="6"/>
        <v xml:space="preserve">python3 gabc-tokens_to_mei-elements.py GABC_infiles/antiphonae_ad_communionem/038_C38_tu-es-petrus_pem83876_aquit.gabc MEI_outfiles/antiphonae_ad_communionem/038_C38_tu-es-petrus_pem83876_aquit.mei </v>
      </c>
      <c r="H39" s="10" t="s">
        <v>155</v>
      </c>
      <c r="K39" s="14" t="str">
        <f t="shared" si="7"/>
        <v>83876</v>
      </c>
      <c r="L39" s="14" t="str">
        <f t="shared" si="3"/>
        <v>83876_aquit</v>
      </c>
      <c r="M39" s="14" t="str">
        <f t="shared" si="4"/>
        <v>83876</v>
      </c>
      <c r="N39" s="15" t="b">
        <f t="shared" si="5"/>
        <v>1</v>
      </c>
    </row>
    <row r="40" spans="1:14" ht="17" x14ac:dyDescent="0.2">
      <c r="A40" t="s">
        <v>0</v>
      </c>
      <c r="B40" s="1" t="s">
        <v>226</v>
      </c>
      <c r="C40" s="2" t="s">
        <v>41</v>
      </c>
      <c r="D40" t="s">
        <v>105</v>
      </c>
      <c r="E40" t="str">
        <f t="shared" si="1"/>
        <v>square</v>
      </c>
      <c r="F40" t="str">
        <f t="shared" si="2"/>
        <v>-notation square</v>
      </c>
      <c r="G40" t="str">
        <f t="shared" si="6"/>
        <v>python3 gabc-tokens_to_mei-elements.py GABC_infiles/antiphonae_ad_communionem/039_C39_tu-es-petrus_pem85073_square.gabc MEI_outfiles/antiphonae_ad_communionem/039_C39_tu-es-petrus_pem85073_square.mei -notation square</v>
      </c>
      <c r="H40" s="10" t="s">
        <v>156</v>
      </c>
      <c r="K40" s="14" t="str">
        <f t="shared" si="7"/>
        <v>85073</v>
      </c>
      <c r="L40" s="14" t="str">
        <f t="shared" si="3"/>
        <v>85073_square</v>
      </c>
      <c r="M40" s="14" t="str">
        <f t="shared" si="4"/>
        <v>85073</v>
      </c>
      <c r="N40" s="15" t="b">
        <f t="shared" si="5"/>
        <v>1</v>
      </c>
    </row>
    <row r="41" spans="1:14" ht="17" x14ac:dyDescent="0.2">
      <c r="A41" t="s">
        <v>0</v>
      </c>
      <c r="B41" s="1" t="s">
        <v>227</v>
      </c>
      <c r="C41" s="2" t="s">
        <v>42</v>
      </c>
      <c r="D41" t="s">
        <v>105</v>
      </c>
      <c r="E41" t="str">
        <f t="shared" si="1"/>
        <v>_aquit</v>
      </c>
      <c r="F41" t="str">
        <f t="shared" si="2"/>
        <v/>
      </c>
      <c r="G41" t="str">
        <f t="shared" si="6"/>
        <v xml:space="preserve">python3 gabc-tokens_to_mei-elements.py GABC_infiles/antiphonae_ad_communionem/040_C40_tu-mandasti_pem83869_aquit.gabc MEI_outfiles/antiphonae_ad_communionem/040_C40_tu-mandasti_pem83869_aquit.mei </v>
      </c>
      <c r="H41" s="10" t="s">
        <v>157</v>
      </c>
      <c r="K41" s="14" t="str">
        <f t="shared" si="7"/>
        <v>83869</v>
      </c>
      <c r="L41" s="14" t="str">
        <f t="shared" si="3"/>
        <v>83869_aquit</v>
      </c>
      <c r="M41" s="14" t="str">
        <f t="shared" si="4"/>
        <v>83869</v>
      </c>
      <c r="N41" s="15" t="b">
        <f t="shared" si="5"/>
        <v>1</v>
      </c>
    </row>
    <row r="42" spans="1:14" ht="17" x14ac:dyDescent="0.2">
      <c r="A42" t="s">
        <v>0</v>
      </c>
      <c r="B42" s="1" t="s">
        <v>228</v>
      </c>
      <c r="C42" s="2" t="s">
        <v>43</v>
      </c>
      <c r="D42" t="s">
        <v>105</v>
      </c>
      <c r="E42" t="str">
        <f t="shared" si="1"/>
        <v>square</v>
      </c>
      <c r="F42" t="str">
        <f t="shared" si="2"/>
        <v>-notation square</v>
      </c>
      <c r="G42" t="str">
        <f t="shared" si="6"/>
        <v>python3 gabc-tokens_to_mei-elements.py GABC_infiles/antiphonae_ad_communionem/041_C41_tu-mandasti_pem84946_square.gabc MEI_outfiles/antiphonae_ad_communionem/041_C41_tu-mandasti_pem84946_square.mei -notation square</v>
      </c>
      <c r="H42" s="10" t="s">
        <v>158</v>
      </c>
      <c r="K42" s="14" t="str">
        <f t="shared" si="7"/>
        <v>84946</v>
      </c>
      <c r="L42" s="14" t="str">
        <f t="shared" si="3"/>
        <v>84946_square</v>
      </c>
      <c r="M42" s="14" t="str">
        <f t="shared" si="4"/>
        <v>84946</v>
      </c>
      <c r="N42" s="15" t="b">
        <f t="shared" si="5"/>
        <v>1</v>
      </c>
    </row>
    <row r="43" spans="1:14" ht="17" x14ac:dyDescent="0.2">
      <c r="A43" t="s">
        <v>0</v>
      </c>
      <c r="B43" s="1" t="s">
        <v>229</v>
      </c>
      <c r="C43" s="2" t="s">
        <v>44</v>
      </c>
      <c r="D43" t="s">
        <v>105</v>
      </c>
      <c r="E43" t="str">
        <f t="shared" si="1"/>
        <v>_aquit</v>
      </c>
      <c r="F43" t="str">
        <f t="shared" si="2"/>
        <v/>
      </c>
      <c r="G43" t="str">
        <f t="shared" si="6"/>
        <v xml:space="preserve">python3 gabc-tokens_to_mei-elements.py GABC_infiles/antiphonae_ad_communionem/042_C42_vos-qui-secuti_pem84570_aquit.gabc MEI_outfiles/antiphonae_ad_communionem/042_C42_vos-qui-secuti_pem84570_aquit.mei </v>
      </c>
      <c r="H43" s="10" t="s">
        <v>159</v>
      </c>
      <c r="K43" s="14" t="str">
        <f t="shared" si="7"/>
        <v>84570</v>
      </c>
      <c r="L43" s="14" t="str">
        <f t="shared" si="3"/>
        <v>84570_aquit</v>
      </c>
      <c r="M43" s="14" t="str">
        <f t="shared" si="4"/>
        <v>84570</v>
      </c>
      <c r="N43" s="15" t="b">
        <f t="shared" si="5"/>
        <v>1</v>
      </c>
    </row>
    <row r="44" spans="1:14" ht="17" x14ac:dyDescent="0.2">
      <c r="A44" t="s">
        <v>0</v>
      </c>
      <c r="B44" s="1" t="s">
        <v>230</v>
      </c>
      <c r="C44" s="2" t="s">
        <v>45</v>
      </c>
      <c r="D44" t="s">
        <v>105</v>
      </c>
      <c r="E44" t="str">
        <f t="shared" si="1"/>
        <v>square</v>
      </c>
      <c r="F44" t="str">
        <f t="shared" si="2"/>
        <v>-notation square</v>
      </c>
      <c r="G44" t="str">
        <f t="shared" si="6"/>
        <v>python3 gabc-tokens_to_mei-elements.py GABC_infiles/antiphonae_ad_communionem/043_C43_vos-qui-secuti_pem85037_square.gabc MEI_outfiles/antiphonae_ad_communionem/043_C43_vos-qui-secuti_pem85037_square.mei -notation square</v>
      </c>
      <c r="H44" s="10" t="s">
        <v>160</v>
      </c>
      <c r="K44" s="14" t="str">
        <f t="shared" si="7"/>
        <v>85037</v>
      </c>
      <c r="L44" s="14" t="str">
        <f t="shared" si="3"/>
        <v>85037_square</v>
      </c>
      <c r="M44" s="14" t="str">
        <f t="shared" si="4"/>
        <v>85037</v>
      </c>
      <c r="N44" s="15" t="b">
        <f t="shared" si="5"/>
        <v>1</v>
      </c>
    </row>
    <row r="45" spans="1:14" ht="17" x14ac:dyDescent="0.2">
      <c r="A45" t="s">
        <v>1</v>
      </c>
      <c r="B45" s="1" t="s">
        <v>231</v>
      </c>
      <c r="C45" s="2" t="s">
        <v>46</v>
      </c>
      <c r="D45" t="s">
        <v>106</v>
      </c>
      <c r="E45" t="str">
        <f t="shared" si="1"/>
        <v>_aquit</v>
      </c>
      <c r="F45" t="str">
        <f t="shared" si="2"/>
        <v/>
      </c>
      <c r="G45" t="str">
        <f t="shared" si="6"/>
        <v xml:space="preserve">python3 gabc-tokens_to_mei-elements.py GABC_infiles/antiphonae_ad_magnificat/044_M01_nemo-te_pem85014_aquit.gabc MEI_outfiles/antiphonae_ad_magnificat/044_M01_nemo-te_pem85014_aquit.mei </v>
      </c>
      <c r="H45" s="10" t="s">
        <v>161</v>
      </c>
      <c r="K45" s="14" t="str">
        <f t="shared" si="7"/>
        <v>85014</v>
      </c>
      <c r="L45" s="14" t="str">
        <f t="shared" si="3"/>
        <v>85014_aquit</v>
      </c>
      <c r="M45" s="14" t="str">
        <f t="shared" si="4"/>
        <v>85014</v>
      </c>
      <c r="N45" s="15" t="b">
        <f t="shared" si="5"/>
        <v>1</v>
      </c>
    </row>
    <row r="46" spans="1:14" ht="17" x14ac:dyDescent="0.2">
      <c r="A46" t="s">
        <v>1</v>
      </c>
      <c r="B46" s="1" t="s">
        <v>232</v>
      </c>
      <c r="C46" s="2" t="s">
        <v>47</v>
      </c>
      <c r="D46" t="s">
        <v>106</v>
      </c>
      <c r="E46" t="str">
        <f t="shared" si="1"/>
        <v>square</v>
      </c>
      <c r="F46" t="str">
        <f t="shared" si="2"/>
        <v>-notation square</v>
      </c>
      <c r="G46" t="str">
        <f t="shared" si="6"/>
        <v>python3 gabc-tokens_to_mei-elements.py GABC_infiles/antiphonae_ad_magnificat/045_M02_nemo-te_pem71059_square.gabc MEI_outfiles/antiphonae_ad_magnificat/045_M02_nemo-te_pem71059_square.mei -notation square</v>
      </c>
      <c r="H46" s="10" t="s">
        <v>162</v>
      </c>
      <c r="K46" s="14" t="str">
        <f t="shared" si="7"/>
        <v>71059</v>
      </c>
      <c r="L46" s="14" t="str">
        <f t="shared" si="3"/>
        <v>71059_square</v>
      </c>
      <c r="M46" s="14" t="str">
        <f t="shared" si="4"/>
        <v>71059</v>
      </c>
      <c r="N46" s="15" t="b">
        <f t="shared" si="5"/>
        <v>1</v>
      </c>
    </row>
    <row r="47" spans="1:14" ht="17" x14ac:dyDescent="0.2">
      <c r="A47" t="s">
        <v>1</v>
      </c>
      <c r="B47" s="1" t="s">
        <v>233</v>
      </c>
      <c r="C47" s="2" t="s">
        <v>48</v>
      </c>
      <c r="D47" t="s">
        <v>106</v>
      </c>
      <c r="E47" t="str">
        <f t="shared" si="1"/>
        <v>_aquit</v>
      </c>
      <c r="F47" t="str">
        <f t="shared" si="2"/>
        <v/>
      </c>
      <c r="G47" t="str">
        <f t="shared" si="6"/>
        <v xml:space="preserve">python3 gabc-tokens_to_mei-elements.py GABC_infiles/antiphonae_ad_magnificat/046_M03_serve-nequam_pem85026_aquit.gabc MEI_outfiles/antiphonae_ad_magnificat/046_M03_serve-nequam_pem85026_aquit.mei </v>
      </c>
      <c r="H47" s="10" t="s">
        <v>163</v>
      </c>
      <c r="K47" s="14" t="str">
        <f t="shared" si="7"/>
        <v>85026</v>
      </c>
      <c r="L47" s="14" t="str">
        <f t="shared" si="3"/>
        <v>85026_aquit</v>
      </c>
      <c r="M47" s="14" t="str">
        <f t="shared" si="4"/>
        <v>85026</v>
      </c>
      <c r="N47" s="15" t="b">
        <f t="shared" si="5"/>
        <v>1</v>
      </c>
    </row>
    <row r="48" spans="1:14" ht="17" x14ac:dyDescent="0.2">
      <c r="A48" t="s">
        <v>1</v>
      </c>
      <c r="B48" s="1" t="s">
        <v>234</v>
      </c>
      <c r="C48" s="2" t="s">
        <v>49</v>
      </c>
      <c r="D48" t="s">
        <v>106</v>
      </c>
      <c r="E48" t="str">
        <f t="shared" si="1"/>
        <v>square</v>
      </c>
      <c r="F48" t="str">
        <f t="shared" si="2"/>
        <v>-notation square</v>
      </c>
      <c r="G48" t="str">
        <f t="shared" si="6"/>
        <v>python3 gabc-tokens_to_mei-elements.py GABC_infiles/antiphonae_ad_magnificat/047_M04_serve-nequam_pem71210_square.gabc MEI_outfiles/antiphonae_ad_magnificat/047_M04_serve-nequam_pem71210_square.mei -notation square</v>
      </c>
      <c r="H48" s="10" t="s">
        <v>164</v>
      </c>
      <c r="I48" s="7" t="s">
        <v>117</v>
      </c>
      <c r="K48" s="14" t="str">
        <f t="shared" si="7"/>
        <v>71210</v>
      </c>
      <c r="L48" s="14" t="str">
        <f t="shared" si="3"/>
        <v>71210_square</v>
      </c>
      <c r="M48" s="14" t="str">
        <f t="shared" si="4"/>
        <v>71210</v>
      </c>
      <c r="N48" s="15" t="b">
        <f t="shared" si="5"/>
        <v>1</v>
      </c>
    </row>
    <row r="49" spans="1:14" ht="17" x14ac:dyDescent="0.2">
      <c r="A49" t="s">
        <v>1</v>
      </c>
      <c r="B49" s="1" t="s">
        <v>235</v>
      </c>
      <c r="C49" s="2" t="s">
        <v>50</v>
      </c>
      <c r="D49" t="s">
        <v>106</v>
      </c>
      <c r="E49" t="str">
        <f t="shared" si="1"/>
        <v>square</v>
      </c>
      <c r="F49" t="str">
        <f t="shared" si="2"/>
        <v>-notation square</v>
      </c>
      <c r="G49" t="str">
        <f t="shared" si="6"/>
        <v>python3 gabc-tokens_to_mei-elements.py GABC_infiles/antiphonae_ad_magnificat/048_M05_o-crux_pem85972_square.gabc MEI_outfiles/antiphonae_ad_magnificat/048_M05_o-crux_pem85972_square.mei -notation square</v>
      </c>
      <c r="H49" s="10" t="s">
        <v>165</v>
      </c>
      <c r="K49" s="14" t="str">
        <f t="shared" si="7"/>
        <v>85972</v>
      </c>
      <c r="L49" s="14" t="str">
        <f t="shared" si="3"/>
        <v>85972_square</v>
      </c>
      <c r="M49" s="14" t="str">
        <f t="shared" si="4"/>
        <v>85972</v>
      </c>
      <c r="N49" s="15" t="b">
        <f t="shared" si="5"/>
        <v>1</v>
      </c>
    </row>
    <row r="50" spans="1:14" ht="17" x14ac:dyDescent="0.2">
      <c r="A50" t="s">
        <v>1</v>
      </c>
      <c r="B50" s="1" t="s">
        <v>236</v>
      </c>
      <c r="C50" s="2" t="s">
        <v>51</v>
      </c>
      <c r="D50" t="s">
        <v>106</v>
      </c>
      <c r="E50" t="str">
        <f t="shared" si="1"/>
        <v>square</v>
      </c>
      <c r="F50" t="str">
        <f t="shared" si="2"/>
        <v>-notation square</v>
      </c>
      <c r="G50" t="str">
        <f t="shared" si="6"/>
        <v>python3 gabc-tokens_to_mei-elements.py GABC_infiles/antiphonae_ad_magnificat/049_M06_o-crux_pem86078_square.gabc MEI_outfiles/antiphonae_ad_magnificat/049_M06_o-crux_pem86078_square.mei -notation square</v>
      </c>
      <c r="H50" s="10" t="s">
        <v>166</v>
      </c>
      <c r="K50" s="14" t="str">
        <f t="shared" si="7"/>
        <v>86078</v>
      </c>
      <c r="L50" s="14" t="str">
        <f t="shared" si="3"/>
        <v>86078_square</v>
      </c>
      <c r="M50" s="14" t="str">
        <f t="shared" si="4"/>
        <v>86078</v>
      </c>
      <c r="N50" s="15" t="b">
        <f t="shared" si="5"/>
        <v>1</v>
      </c>
    </row>
    <row r="51" spans="1:14" ht="17" x14ac:dyDescent="0.2">
      <c r="A51" t="s">
        <v>1</v>
      </c>
      <c r="B51" s="1" t="s">
        <v>237</v>
      </c>
      <c r="C51" s="2" t="s">
        <v>52</v>
      </c>
      <c r="D51" t="s">
        <v>106</v>
      </c>
      <c r="E51" t="str">
        <f t="shared" si="1"/>
        <v>square</v>
      </c>
      <c r="F51" t="str">
        <f t="shared" si="2"/>
        <v>-notation square</v>
      </c>
      <c r="G51" t="str">
        <f t="shared" si="6"/>
        <v>python3 gabc-tokens_to_mei-elements.py GABC_infiles/antiphonae_ad_magnificat/050_M07_o-crux_pem85023_square.gabc MEI_outfiles/antiphonae_ad_magnificat/050_M07_o-crux_pem85023_square.mei -notation square</v>
      </c>
      <c r="H51" s="10" t="s">
        <v>167</v>
      </c>
      <c r="K51" s="14" t="str">
        <f t="shared" si="7"/>
        <v>85023</v>
      </c>
      <c r="L51" s="14" t="str">
        <f t="shared" si="3"/>
        <v>85023_square</v>
      </c>
      <c r="M51" s="14" t="str">
        <f t="shared" si="4"/>
        <v>85023</v>
      </c>
      <c r="N51" s="15" t="b">
        <f t="shared" si="5"/>
        <v>1</v>
      </c>
    </row>
    <row r="52" spans="1:14" ht="17" x14ac:dyDescent="0.2">
      <c r="A52" t="s">
        <v>1</v>
      </c>
      <c r="B52" s="1" t="s">
        <v>238</v>
      </c>
      <c r="C52" s="2" t="s">
        <v>53</v>
      </c>
      <c r="D52" t="s">
        <v>106</v>
      </c>
      <c r="E52" t="str">
        <f t="shared" si="1"/>
        <v>_aquit</v>
      </c>
      <c r="F52" t="str">
        <f t="shared" si="2"/>
        <v/>
      </c>
      <c r="G52" t="str">
        <f t="shared" si="6"/>
        <v xml:space="preserve">python3 gabc-tokens_to_mei-elements.py GABC_infiles/antiphonae_ad_magnificat/051_M08_ihesum_pem80113_aquit.gabc MEI_outfiles/antiphonae_ad_magnificat/051_M08_ihesum_pem80113_aquit.mei </v>
      </c>
      <c r="H52" s="10" t="s">
        <v>168</v>
      </c>
      <c r="K52" s="14" t="str">
        <f t="shared" si="7"/>
        <v>80113</v>
      </c>
      <c r="L52" s="14" t="str">
        <f t="shared" si="3"/>
        <v>80113_aquit</v>
      </c>
      <c r="M52" s="14" t="str">
        <f t="shared" si="4"/>
        <v>80113</v>
      </c>
      <c r="N52" s="15" t="b">
        <f t="shared" si="5"/>
        <v>1</v>
      </c>
    </row>
    <row r="53" spans="1:14" ht="17" x14ac:dyDescent="0.2">
      <c r="A53" t="s">
        <v>1</v>
      </c>
      <c r="B53" s="1" t="s">
        <v>239</v>
      </c>
      <c r="C53" s="2" t="s">
        <v>54</v>
      </c>
      <c r="D53" t="s">
        <v>106</v>
      </c>
      <c r="E53" t="str">
        <f t="shared" si="1"/>
        <v>square</v>
      </c>
      <c r="F53" t="str">
        <f t="shared" si="2"/>
        <v>-notation square</v>
      </c>
      <c r="G53" t="str">
        <f t="shared" si="6"/>
        <v>python3 gabc-tokens_to_mei-elements.py GABC_infiles/antiphonae_ad_magnificat/052_M09_ihesum_pem71112_square.gabc MEI_outfiles/antiphonae_ad_magnificat/052_M09_ihesum_pem71112_square.mei -notation square</v>
      </c>
      <c r="H53" s="10" t="s">
        <v>169</v>
      </c>
      <c r="K53" s="14" t="str">
        <f t="shared" si="7"/>
        <v>71112</v>
      </c>
      <c r="L53" s="14" t="str">
        <f t="shared" si="3"/>
        <v>71112_square</v>
      </c>
      <c r="M53" s="14" t="str">
        <f t="shared" si="4"/>
        <v>71112</v>
      </c>
      <c r="N53" s="15" t="b">
        <f t="shared" si="5"/>
        <v>1</v>
      </c>
    </row>
    <row r="54" spans="1:14" ht="17" x14ac:dyDescent="0.2">
      <c r="A54" t="s">
        <v>1</v>
      </c>
      <c r="B54" s="1" t="s">
        <v>240</v>
      </c>
      <c r="C54" s="2" t="s">
        <v>55</v>
      </c>
      <c r="D54" t="s">
        <v>106</v>
      </c>
      <c r="E54" t="str">
        <f t="shared" si="1"/>
        <v>_aquit</v>
      </c>
      <c r="F54" t="str">
        <f t="shared" si="2"/>
        <v/>
      </c>
      <c r="G54" t="str">
        <f t="shared" si="6"/>
        <v xml:space="preserve">python3 gabc-tokens_to_mei-elements.py GABC_infiles/antiphonae_ad_magnificat/053_M10_tunc-invocabis_pem80209_aquit.gabc MEI_outfiles/antiphonae_ad_magnificat/053_M10_tunc-invocabis_pem80209_aquit.mei </v>
      </c>
      <c r="H54" s="10" t="s">
        <v>170</v>
      </c>
      <c r="K54" s="14" t="str">
        <f t="shared" si="7"/>
        <v>80209</v>
      </c>
      <c r="L54" s="14" t="str">
        <f t="shared" si="3"/>
        <v>80209_aquit</v>
      </c>
      <c r="M54" s="14" t="str">
        <f t="shared" si="4"/>
        <v>80209</v>
      </c>
      <c r="N54" s="15" t="b">
        <f t="shared" si="5"/>
        <v>1</v>
      </c>
    </row>
    <row r="55" spans="1:14" ht="17" x14ac:dyDescent="0.2">
      <c r="A55" t="s">
        <v>1</v>
      </c>
      <c r="B55" s="1" t="s">
        <v>241</v>
      </c>
      <c r="C55" s="2" t="s">
        <v>56</v>
      </c>
      <c r="D55" t="s">
        <v>106</v>
      </c>
      <c r="E55" t="str">
        <f t="shared" si="1"/>
        <v>square</v>
      </c>
      <c r="F55" t="str">
        <f t="shared" si="2"/>
        <v>-notation square</v>
      </c>
      <c r="G55" t="str">
        <f t="shared" si="6"/>
        <v>python3 gabc-tokens_to_mei-elements.py GABC_infiles/antiphonae_ad_magnificat/054_M11_tunc-invocabis_pem71032_square.gabc MEI_outfiles/antiphonae_ad_magnificat/054_M11_tunc-invocabis_pem71032_square.mei -notation square</v>
      </c>
      <c r="H55" s="10" t="s">
        <v>171</v>
      </c>
      <c r="I55" s="7" t="s">
        <v>117</v>
      </c>
      <c r="K55" s="14" t="str">
        <f t="shared" si="7"/>
        <v>71032</v>
      </c>
      <c r="L55" s="14" t="str">
        <f t="shared" si="3"/>
        <v>71032_square</v>
      </c>
      <c r="M55" s="14" t="str">
        <f t="shared" si="4"/>
        <v>71032</v>
      </c>
      <c r="N55" s="15" t="b">
        <f t="shared" si="5"/>
        <v>1</v>
      </c>
    </row>
    <row r="56" spans="1:14" ht="28" x14ac:dyDescent="0.2">
      <c r="A56" t="s">
        <v>1</v>
      </c>
      <c r="B56" s="1" t="s">
        <v>242</v>
      </c>
      <c r="C56" s="2" t="s">
        <v>57</v>
      </c>
      <c r="D56" t="s">
        <v>106</v>
      </c>
      <c r="E56" t="str">
        <f t="shared" si="1"/>
        <v>_aquit</v>
      </c>
      <c r="F56" t="str">
        <f t="shared" si="2"/>
        <v/>
      </c>
      <c r="G56" t="str">
        <f t="shared" si="6"/>
        <v xml:space="preserve">python3 gabc-tokens_to_mei-elements.py GABC_infiles/antiphonae_ad_magnificat/055_M12_si-offers_pem80148-80149_aquit.gabc MEI_outfiles/antiphonae_ad_magnificat/055_M12_si-offers_pem80148-80149_aquit.mei </v>
      </c>
      <c r="H56" s="9" t="s">
        <v>172</v>
      </c>
      <c r="K56" s="14" t="str">
        <f t="shared" si="7"/>
        <v>80148; https://pemdatabase.eu/image/80149</v>
      </c>
      <c r="L56" s="14" t="str">
        <f t="shared" si="3"/>
        <v>80148-80149_aquit</v>
      </c>
      <c r="M56" s="14" t="str">
        <f t="shared" si="4"/>
        <v>80148-80149</v>
      </c>
      <c r="N56" s="15" t="b">
        <f t="shared" si="5"/>
        <v>0</v>
      </c>
    </row>
    <row r="57" spans="1:14" ht="17" x14ac:dyDescent="0.2">
      <c r="A57" t="s">
        <v>1</v>
      </c>
      <c r="B57" s="1" t="s">
        <v>243</v>
      </c>
      <c r="C57" s="2" t="s">
        <v>58</v>
      </c>
      <c r="D57" t="s">
        <v>106</v>
      </c>
      <c r="E57" t="str">
        <f t="shared" si="1"/>
        <v>square</v>
      </c>
      <c r="F57" t="str">
        <f t="shared" si="2"/>
        <v>-notation square</v>
      </c>
      <c r="G57" t="str">
        <f t="shared" si="6"/>
        <v>python3 gabc-tokens_to_mei-elements.py GABC_infiles/antiphonae_ad_magnificat/056_M13_si-offers_pem71205_square.gabc MEI_outfiles/antiphonae_ad_magnificat/056_M13_si-offers_pem71205_square.mei -notation square</v>
      </c>
      <c r="H57" s="10" t="s">
        <v>173</v>
      </c>
      <c r="K57" s="14" t="str">
        <f t="shared" si="7"/>
        <v>71205</v>
      </c>
      <c r="L57" s="14" t="str">
        <f t="shared" si="3"/>
        <v>71205_square</v>
      </c>
      <c r="M57" s="14" t="str">
        <f t="shared" si="4"/>
        <v>71205</v>
      </c>
      <c r="N57" s="15" t="b">
        <f t="shared" si="5"/>
        <v>1</v>
      </c>
    </row>
    <row r="58" spans="1:14" ht="17" x14ac:dyDescent="0.2">
      <c r="A58" t="s">
        <v>1</v>
      </c>
      <c r="B58" s="1" t="s">
        <v>244</v>
      </c>
      <c r="C58" s="2" t="s">
        <v>59</v>
      </c>
      <c r="D58" t="s">
        <v>106</v>
      </c>
      <c r="E58" t="str">
        <f t="shared" si="1"/>
        <v>_aquit</v>
      </c>
      <c r="F58" t="str">
        <f t="shared" si="2"/>
        <v/>
      </c>
      <c r="G58" t="str">
        <f t="shared" si="6"/>
        <v xml:space="preserve">python3 gabc-tokens_to_mei-elements.py GABC_infiles/antiphonae_ad_magnificat/057_M14_isti-sunt_pem86046_aquit.gabc MEI_outfiles/antiphonae_ad_magnificat/057_M14_isti-sunt_pem86046_aquit.mei </v>
      </c>
      <c r="H58" s="10" t="s">
        <v>174</v>
      </c>
      <c r="K58" s="14" t="str">
        <f t="shared" si="7"/>
        <v>86046</v>
      </c>
      <c r="L58" s="14" t="str">
        <f t="shared" si="3"/>
        <v>86046_aquit</v>
      </c>
      <c r="M58" s="14" t="str">
        <f t="shared" si="4"/>
        <v>86046</v>
      </c>
      <c r="N58" s="15" t="b">
        <f t="shared" si="5"/>
        <v>1</v>
      </c>
    </row>
    <row r="59" spans="1:14" ht="17" x14ac:dyDescent="0.2">
      <c r="A59" t="s">
        <v>1</v>
      </c>
      <c r="B59" s="1" t="s">
        <v>245</v>
      </c>
      <c r="C59" s="2" t="s">
        <v>60</v>
      </c>
      <c r="D59" t="s">
        <v>106</v>
      </c>
      <c r="E59" t="str">
        <f t="shared" si="1"/>
        <v>square</v>
      </c>
      <c r="F59" t="str">
        <f t="shared" si="2"/>
        <v>-notation square</v>
      </c>
      <c r="G59" t="str">
        <f t="shared" si="6"/>
        <v>python3 gabc-tokens_to_mei-elements.py GABC_infiles/antiphonae_ad_magnificat/058_M15_isti-sunt_pem85997_square.gabc MEI_outfiles/antiphonae_ad_magnificat/058_M15_isti-sunt_pem85997_square.mei -notation square</v>
      </c>
      <c r="H59" s="10" t="s">
        <v>175</v>
      </c>
      <c r="K59" s="14" t="str">
        <f t="shared" si="7"/>
        <v>85997</v>
      </c>
      <c r="L59" s="14" t="str">
        <f t="shared" si="3"/>
        <v>85997_square</v>
      </c>
      <c r="M59" s="14" t="str">
        <f t="shared" si="4"/>
        <v>85997</v>
      </c>
      <c r="N59" s="15" t="b">
        <f t="shared" si="5"/>
        <v>1</v>
      </c>
    </row>
    <row r="60" spans="1:14" x14ac:dyDescent="0.2">
      <c r="A60" t="s">
        <v>1</v>
      </c>
      <c r="B60" s="1" t="s">
        <v>246</v>
      </c>
      <c r="C60" s="2" t="s">
        <v>61</v>
      </c>
      <c r="D60" t="s">
        <v>106</v>
      </c>
      <c r="E60" t="str">
        <f t="shared" si="1"/>
        <v>_aquit</v>
      </c>
      <c r="F60" t="str">
        <f t="shared" si="2"/>
        <v/>
      </c>
      <c r="G60" t="str">
        <f t="shared" si="6"/>
        <v xml:space="preserve">python3 gabc-tokens_to_mei-elements.py GABC_infiles/antiphonae_ad_magnificat/059_M16_mercennarius_pem80028_aquit.gabc MEI_outfiles/antiphonae_ad_magnificat/059_M16_mercennarius_pem80028_aquit.mei </v>
      </c>
      <c r="H60" s="12" t="s">
        <v>176</v>
      </c>
      <c r="K60" s="14" t="str">
        <f t="shared" si="7"/>
        <v>80028</v>
      </c>
      <c r="L60" s="14" t="str">
        <f t="shared" si="3"/>
        <v>80028_aquit</v>
      </c>
      <c r="M60" s="14" t="str">
        <f t="shared" si="4"/>
        <v>80028</v>
      </c>
      <c r="N60" s="15" t="b">
        <f t="shared" si="5"/>
        <v>1</v>
      </c>
    </row>
    <row r="61" spans="1:14" ht="17" x14ac:dyDescent="0.2">
      <c r="A61" t="s">
        <v>1</v>
      </c>
      <c r="B61" s="1" t="s">
        <v>247</v>
      </c>
      <c r="C61" s="2" t="s">
        <v>62</v>
      </c>
      <c r="D61" t="s">
        <v>106</v>
      </c>
      <c r="E61" t="str">
        <f t="shared" si="1"/>
        <v>square</v>
      </c>
      <c r="F61" t="str">
        <f t="shared" si="2"/>
        <v>-notation square</v>
      </c>
      <c r="G61" t="str">
        <f t="shared" si="6"/>
        <v>python3 gabc-tokens_to_mei-elements.py GABC_infiles/antiphonae_ad_magnificat/060_M17_mercennarius_pem71128_square.gabc MEI_outfiles/antiphonae_ad_magnificat/060_M17_mercennarius_pem71128_square.mei -notation square</v>
      </c>
      <c r="H61" s="10" t="s">
        <v>177</v>
      </c>
      <c r="I61" s="5" t="s">
        <v>115</v>
      </c>
      <c r="K61" s="14" t="str">
        <f t="shared" si="7"/>
        <v>71128</v>
      </c>
      <c r="L61" s="14" t="str">
        <f t="shared" si="3"/>
        <v>71128_square</v>
      </c>
      <c r="M61" s="14" t="str">
        <f t="shared" si="4"/>
        <v>71128</v>
      </c>
      <c r="N61" s="15" t="b">
        <f t="shared" si="5"/>
        <v>1</v>
      </c>
    </row>
    <row r="62" spans="1:14" ht="17" x14ac:dyDescent="0.2">
      <c r="A62" t="s">
        <v>1</v>
      </c>
      <c r="B62" s="1" t="s">
        <v>248</v>
      </c>
      <c r="C62" s="2" t="s">
        <v>63</v>
      </c>
      <c r="D62" t="s">
        <v>106</v>
      </c>
      <c r="E62" t="str">
        <f t="shared" si="1"/>
        <v>square</v>
      </c>
      <c r="F62" t="str">
        <f t="shared" si="2"/>
        <v>-notation square</v>
      </c>
      <c r="G62" t="str">
        <f t="shared" si="6"/>
        <v>python3 gabc-tokens_to_mei-elements.py GABC_infiles/antiphonae_ad_magnificat/061_M18_o-lux_pem85921_square.gabc MEI_outfiles/antiphonae_ad_magnificat/061_M18_o-lux_pem85921_square.mei -notation square</v>
      </c>
      <c r="H62" s="10" t="s">
        <v>178</v>
      </c>
      <c r="K62" s="14" t="str">
        <f t="shared" si="7"/>
        <v>85921</v>
      </c>
      <c r="L62" s="14" t="str">
        <f t="shared" si="3"/>
        <v>85921_square</v>
      </c>
      <c r="M62" s="14" t="str">
        <f t="shared" si="4"/>
        <v>85921</v>
      </c>
      <c r="N62" s="15" t="b">
        <f t="shared" si="5"/>
        <v>1</v>
      </c>
    </row>
    <row r="63" spans="1:14" ht="17" x14ac:dyDescent="0.2">
      <c r="A63" t="s">
        <v>1</v>
      </c>
      <c r="B63" s="1" t="s">
        <v>249</v>
      </c>
      <c r="C63" s="2" t="s">
        <v>64</v>
      </c>
      <c r="D63" t="s">
        <v>106</v>
      </c>
      <c r="E63" t="str">
        <f t="shared" si="1"/>
        <v>square</v>
      </c>
      <c r="F63" t="str">
        <f t="shared" si="2"/>
        <v>-notation square</v>
      </c>
      <c r="G63" t="str">
        <f t="shared" si="6"/>
        <v>python3 gabc-tokens_to_mei-elements.py GABC_infiles/antiphonae_ad_magnificat/062_M19_o-lux_pem86009_square.gabc MEI_outfiles/antiphonae_ad_magnificat/062_M19_o-lux_pem86009_square.mei -notation square</v>
      </c>
      <c r="H63" s="10" t="s">
        <v>179</v>
      </c>
      <c r="K63" s="14" t="str">
        <f t="shared" si="7"/>
        <v>86009</v>
      </c>
      <c r="L63" s="14" t="str">
        <f t="shared" si="3"/>
        <v>86009_square</v>
      </c>
      <c r="M63" s="14" t="str">
        <f t="shared" si="4"/>
        <v>86009</v>
      </c>
      <c r="N63" s="15" t="b">
        <f t="shared" si="5"/>
        <v>1</v>
      </c>
    </row>
    <row r="64" spans="1:14" ht="17" x14ac:dyDescent="0.2">
      <c r="A64" t="s">
        <v>1</v>
      </c>
      <c r="B64" s="1" t="s">
        <v>250</v>
      </c>
      <c r="C64" s="2" t="s">
        <v>65</v>
      </c>
      <c r="D64" t="s">
        <v>106</v>
      </c>
      <c r="E64" t="str">
        <f t="shared" si="1"/>
        <v>square</v>
      </c>
      <c r="F64" t="str">
        <f t="shared" si="2"/>
        <v>-notation square</v>
      </c>
      <c r="G64" t="str">
        <f t="shared" si="6"/>
        <v>python3 gabc-tokens_to_mei-elements.py GABC_infiles/antiphonae_ad_magnificat/063_M20_o-lux_pem84967_square.gabc MEI_outfiles/antiphonae_ad_magnificat/063_M20_o-lux_pem84967_square.mei -notation square</v>
      </c>
      <c r="H64" s="10" t="s">
        <v>180</v>
      </c>
      <c r="K64" s="14" t="str">
        <f t="shared" si="7"/>
        <v>84967</v>
      </c>
      <c r="L64" s="14" t="str">
        <f t="shared" si="3"/>
        <v>84967_square</v>
      </c>
      <c r="M64" s="14" t="str">
        <f t="shared" si="4"/>
        <v>84967</v>
      </c>
      <c r="N64" s="15" t="b">
        <f t="shared" si="5"/>
        <v>1</v>
      </c>
    </row>
    <row r="65" spans="1:14" x14ac:dyDescent="0.2">
      <c r="A65" t="s">
        <v>1</v>
      </c>
      <c r="B65" s="1" t="s">
        <v>251</v>
      </c>
      <c r="C65" s="2" t="s">
        <v>66</v>
      </c>
      <c r="D65" t="s">
        <v>106</v>
      </c>
      <c r="E65" t="str">
        <f t="shared" si="1"/>
        <v>_aquit</v>
      </c>
      <c r="F65" t="str">
        <f t="shared" si="2"/>
        <v/>
      </c>
      <c r="G65" t="str">
        <f t="shared" si="6"/>
        <v xml:space="preserve">python3 gabc-tokens_to_mei-elements.py GABC_infiles/antiphonae_ad_magnificat/064_M21_vespere_pem84633_aquit.gabc MEI_outfiles/antiphonae_ad_magnificat/064_M21_vespere_pem84633_aquit.mei </v>
      </c>
      <c r="H65" s="12" t="s">
        <v>181</v>
      </c>
      <c r="K65" s="14" t="str">
        <f t="shared" si="7"/>
        <v>84633</v>
      </c>
      <c r="L65" s="14" t="str">
        <f t="shared" si="3"/>
        <v>84633_aquit</v>
      </c>
      <c r="M65" s="14" t="str">
        <f t="shared" si="4"/>
        <v>84633</v>
      </c>
      <c r="N65" s="15" t="b">
        <f t="shared" si="5"/>
        <v>1</v>
      </c>
    </row>
    <row r="66" spans="1:14" ht="17" x14ac:dyDescent="0.2">
      <c r="A66" t="s">
        <v>1</v>
      </c>
      <c r="B66" s="1" t="s">
        <v>252</v>
      </c>
      <c r="C66" s="2" t="s">
        <v>67</v>
      </c>
      <c r="D66" t="s">
        <v>106</v>
      </c>
      <c r="E66" t="str">
        <f t="shared" si="1"/>
        <v>square</v>
      </c>
      <c r="F66" t="str">
        <f t="shared" si="2"/>
        <v>-notation square</v>
      </c>
      <c r="G66" t="str">
        <f t="shared" si="6"/>
        <v>python3 gabc-tokens_to_mei-elements.py GABC_infiles/antiphonae_ad_magnificat/065_M22_vespere_pem85642_square.gabc MEI_outfiles/antiphonae_ad_magnificat/065_M22_vespere_pem85642_square.mei -notation square</v>
      </c>
      <c r="H66" s="10" t="s">
        <v>182</v>
      </c>
      <c r="I66" s="7" t="s">
        <v>116</v>
      </c>
      <c r="K66" s="14" t="str">
        <f t="shared" si="7"/>
        <v>85642</v>
      </c>
      <c r="L66" s="14" t="str">
        <f t="shared" si="3"/>
        <v>85642_square</v>
      </c>
      <c r="M66" s="14" t="str">
        <f t="shared" si="4"/>
        <v>85642</v>
      </c>
      <c r="N66" s="15" t="b">
        <f t="shared" si="5"/>
        <v>1</v>
      </c>
    </row>
    <row r="67" spans="1:14" ht="17" x14ac:dyDescent="0.2">
      <c r="A67" t="s">
        <v>1</v>
      </c>
      <c r="B67" s="1" t="s">
        <v>253</v>
      </c>
      <c r="C67" s="2" t="s">
        <v>68</v>
      </c>
      <c r="D67" t="s">
        <v>106</v>
      </c>
      <c r="E67" t="str">
        <f t="shared" ref="E67:E103" si="8">RIGHT(B67, 6)</f>
        <v>square</v>
      </c>
      <c r="F67" t="str">
        <f t="shared" ref="F67:F103" si="9">IF(E67="square","-notation square","")</f>
        <v>-notation square</v>
      </c>
      <c r="G67" t="str">
        <f t="shared" si="6"/>
        <v>python3 gabc-tokens_to_mei-elements.py GABC_infiles/antiphonae_ad_magnificat/066_M23_vespere_pem71108_square.gabc MEI_outfiles/antiphonae_ad_magnificat/066_M23_vespere_pem71108_square.mei -notation square</v>
      </c>
      <c r="H67" s="10" t="s">
        <v>183</v>
      </c>
      <c r="K67" s="14" t="str">
        <f t="shared" ref="K67:K103" si="10">_xlfn.TEXTAFTER(H67,"image/")</f>
        <v>71108</v>
      </c>
      <c r="L67" s="14" t="str">
        <f t="shared" ref="L67:L103" si="11">_xlfn.TEXTAFTER(B67,"pem")</f>
        <v>71108_square</v>
      </c>
      <c r="M67" s="14" t="str">
        <f t="shared" ref="M67:M103" si="12">_xlfn.TEXTBEFORE(L67,"_")</f>
        <v>71108</v>
      </c>
      <c r="N67" s="15" t="b">
        <f t="shared" ref="N67:N103" si="13">IF(K67=M67, TRUE, FALSE)</f>
        <v>1</v>
      </c>
    </row>
    <row r="68" spans="1:14" ht="17" x14ac:dyDescent="0.2">
      <c r="A68" t="s">
        <v>2</v>
      </c>
      <c r="B68" s="1" t="s">
        <v>254</v>
      </c>
      <c r="C68" s="2" t="s">
        <v>69</v>
      </c>
      <c r="D68" t="s">
        <v>107</v>
      </c>
      <c r="E68" t="str">
        <f t="shared" si="8"/>
        <v>_aquit</v>
      </c>
      <c r="F68" t="str">
        <f t="shared" si="9"/>
        <v/>
      </c>
      <c r="G68" t="str">
        <f t="shared" ref="G68:G103" si="14">_xlfn.CONCAT("python3 gabc-tokens_to_mei-elements.py GABC_infiles/",A68,"/",C68,"_",D68,B68,".gabc MEI_outfiles/", A68, "/", C68, "_", D68, B68, ".mei ",F68)</f>
        <v xml:space="preserve">python3 gabc-tokens_to_mei-elements.py GABC_infiles/antiphonae_feriale/067_F01_tibi-soli-peccavi_pem92154_aquit.gabc MEI_outfiles/antiphonae_feriale/067_F01_tibi-soli-peccavi_pem92154_aquit.mei </v>
      </c>
      <c r="H68" s="10" t="s">
        <v>184</v>
      </c>
      <c r="K68" s="14" t="str">
        <f t="shared" si="10"/>
        <v>92154</v>
      </c>
      <c r="L68" s="14" t="str">
        <f t="shared" si="11"/>
        <v>92154_aquit</v>
      </c>
      <c r="M68" s="14" t="str">
        <f t="shared" si="12"/>
        <v>92154</v>
      </c>
      <c r="N68" s="15" t="b">
        <f t="shared" si="13"/>
        <v>1</v>
      </c>
    </row>
    <row r="69" spans="1:14" ht="17" x14ac:dyDescent="0.2">
      <c r="A69" t="s">
        <v>2</v>
      </c>
      <c r="B69" s="1" t="s">
        <v>255</v>
      </c>
      <c r="C69" s="2" t="s">
        <v>70</v>
      </c>
      <c r="D69" t="s">
        <v>107</v>
      </c>
      <c r="E69" t="str">
        <f t="shared" si="8"/>
        <v>square</v>
      </c>
      <c r="F69" t="str">
        <f t="shared" si="9"/>
        <v>-notation square</v>
      </c>
      <c r="G69" t="str">
        <f t="shared" si="14"/>
        <v>python3 gabc-tokens_to_mei-elements.py GABC_infiles/antiphonae_feriale/068_F02_tibi-soli-peccavi_pem71010_square.gabc MEI_outfiles/antiphonae_feriale/068_F02_tibi-soli-peccavi_pem71010_square.mei -notation square</v>
      </c>
      <c r="H69" s="10" t="s">
        <v>185</v>
      </c>
      <c r="K69" s="14" t="str">
        <f t="shared" si="10"/>
        <v>71010</v>
      </c>
      <c r="L69" s="14" t="str">
        <f t="shared" si="11"/>
        <v>71010_square</v>
      </c>
      <c r="M69" s="14" t="str">
        <f t="shared" si="12"/>
        <v>71010</v>
      </c>
      <c r="N69" s="15" t="b">
        <f t="shared" si="13"/>
        <v>1</v>
      </c>
    </row>
    <row r="70" spans="1:14" ht="17" x14ac:dyDescent="0.2">
      <c r="A70" t="s">
        <v>2</v>
      </c>
      <c r="B70" s="1" t="s">
        <v>256</v>
      </c>
      <c r="C70" s="2" t="s">
        <v>71</v>
      </c>
      <c r="D70" t="s">
        <v>107</v>
      </c>
      <c r="E70" t="str">
        <f t="shared" si="8"/>
        <v>_aquit</v>
      </c>
      <c r="F70" t="str">
        <f t="shared" si="9"/>
        <v/>
      </c>
      <c r="G70" t="str">
        <f t="shared" si="14"/>
        <v xml:space="preserve">python3 gabc-tokens_to_mei-elements.py GABC_infiles/antiphonae_feriale/069_F03_domine-refugium_pem92154_aquit.gabc MEI_outfiles/antiphonae_feriale/069_F03_domine-refugium_pem92154_aquit.mei </v>
      </c>
      <c r="H70" s="10" t="s">
        <v>184</v>
      </c>
      <c r="K70" s="14" t="str">
        <f t="shared" si="10"/>
        <v>92154</v>
      </c>
      <c r="L70" s="14" t="str">
        <f t="shared" si="11"/>
        <v>92154_aquit</v>
      </c>
      <c r="M70" s="14" t="str">
        <f t="shared" si="12"/>
        <v>92154</v>
      </c>
      <c r="N70" s="15" t="b">
        <f t="shared" si="13"/>
        <v>1</v>
      </c>
    </row>
    <row r="71" spans="1:14" ht="17" x14ac:dyDescent="0.2">
      <c r="A71" t="s">
        <v>2</v>
      </c>
      <c r="B71" s="1" t="s">
        <v>257</v>
      </c>
      <c r="C71" s="2" t="s">
        <v>72</v>
      </c>
      <c r="D71" t="s">
        <v>107</v>
      </c>
      <c r="E71" t="str">
        <f t="shared" si="8"/>
        <v>square</v>
      </c>
      <c r="F71" t="str">
        <f t="shared" si="9"/>
        <v>-notation square</v>
      </c>
      <c r="G71" t="str">
        <f t="shared" si="14"/>
        <v>python3 gabc-tokens_to_mei-elements.py GABC_infiles/antiphonae_feriale/070_F04_domine-refugium_pem71010_square.gabc MEI_outfiles/antiphonae_feriale/070_F04_domine-refugium_pem71010_square.mei -notation square</v>
      </c>
      <c r="H71" s="10" t="s">
        <v>185</v>
      </c>
      <c r="K71" s="14" t="str">
        <f t="shared" si="10"/>
        <v>71010</v>
      </c>
      <c r="L71" s="14" t="str">
        <f t="shared" si="11"/>
        <v>71010_square</v>
      </c>
      <c r="M71" s="14" t="str">
        <f t="shared" si="12"/>
        <v>71010</v>
      </c>
      <c r="N71" s="15" t="b">
        <f t="shared" si="13"/>
        <v>1</v>
      </c>
    </row>
    <row r="72" spans="1:14" ht="17" x14ac:dyDescent="0.2">
      <c r="A72" t="s">
        <v>2</v>
      </c>
      <c r="B72" s="1" t="s">
        <v>258</v>
      </c>
      <c r="C72" s="2" t="s">
        <v>73</v>
      </c>
      <c r="D72" t="s">
        <v>107</v>
      </c>
      <c r="E72" t="str">
        <f t="shared" si="8"/>
        <v>_aquit</v>
      </c>
      <c r="F72" t="str">
        <f t="shared" si="9"/>
        <v/>
      </c>
      <c r="G72" t="str">
        <f t="shared" si="14"/>
        <v xml:space="preserve">python3 gabc-tokens_to_mei-elements.py GABC_infiles/antiphonae_feriale/071_F05_in-matutinis_pem92154_aquit.gabc MEI_outfiles/antiphonae_feriale/071_F05_in-matutinis_pem92154_aquit.mei </v>
      </c>
      <c r="H72" s="10" t="s">
        <v>184</v>
      </c>
      <c r="K72" s="14" t="str">
        <f t="shared" si="10"/>
        <v>92154</v>
      </c>
      <c r="L72" s="14" t="str">
        <f t="shared" si="11"/>
        <v>92154_aquit</v>
      </c>
      <c r="M72" s="14" t="str">
        <f t="shared" si="12"/>
        <v>92154</v>
      </c>
      <c r="N72" s="15" t="b">
        <f t="shared" si="13"/>
        <v>1</v>
      </c>
    </row>
    <row r="73" spans="1:14" ht="17" x14ac:dyDescent="0.2">
      <c r="A73" t="s">
        <v>2</v>
      </c>
      <c r="B73" s="1" t="s">
        <v>259</v>
      </c>
      <c r="C73" s="2" t="s">
        <v>74</v>
      </c>
      <c r="D73" t="s">
        <v>107</v>
      </c>
      <c r="E73" t="str">
        <f t="shared" si="8"/>
        <v>square</v>
      </c>
      <c r="F73" t="str">
        <f t="shared" si="9"/>
        <v>-notation square</v>
      </c>
      <c r="G73" t="str">
        <f t="shared" si="14"/>
        <v>python3 gabc-tokens_to_mei-elements.py GABC_infiles/antiphonae_feriale/072_F06_in-matutinis_pem71010_square.gabc MEI_outfiles/antiphonae_feriale/072_F06_in-matutinis_pem71010_square.mei -notation square</v>
      </c>
      <c r="H73" s="10" t="s">
        <v>185</v>
      </c>
      <c r="K73" s="14" t="str">
        <f t="shared" si="10"/>
        <v>71010</v>
      </c>
      <c r="L73" s="14" t="str">
        <f t="shared" si="11"/>
        <v>71010_square</v>
      </c>
      <c r="M73" s="14" t="str">
        <f t="shared" si="12"/>
        <v>71010</v>
      </c>
      <c r="N73" s="15" t="b">
        <f t="shared" si="13"/>
        <v>1</v>
      </c>
    </row>
    <row r="74" spans="1:14" ht="17" x14ac:dyDescent="0.2">
      <c r="A74" t="s">
        <v>2</v>
      </c>
      <c r="B74" s="1" t="s">
        <v>260</v>
      </c>
      <c r="C74" s="2" t="s">
        <v>75</v>
      </c>
      <c r="D74" t="s">
        <v>107</v>
      </c>
      <c r="E74" t="str">
        <f t="shared" si="8"/>
        <v>_aquit</v>
      </c>
      <c r="F74" t="str">
        <f t="shared" si="9"/>
        <v/>
      </c>
      <c r="G74" t="str">
        <f t="shared" si="14"/>
        <v xml:space="preserve">python3 gabc-tokens_to_mei-elements.py GABC_infiles/antiphonae_feriale/073_F07_cantemus-domino_pem92154_aquit.gabc MEI_outfiles/antiphonae_feriale/073_F07_cantemus-domino_pem92154_aquit.mei </v>
      </c>
      <c r="H74" s="10" t="s">
        <v>184</v>
      </c>
      <c r="K74" s="14" t="str">
        <f t="shared" si="10"/>
        <v>92154</v>
      </c>
      <c r="L74" s="14" t="str">
        <f t="shared" si="11"/>
        <v>92154_aquit</v>
      </c>
      <c r="M74" s="14" t="str">
        <f t="shared" si="12"/>
        <v>92154</v>
      </c>
      <c r="N74" s="15" t="b">
        <f t="shared" si="13"/>
        <v>1</v>
      </c>
    </row>
    <row r="75" spans="1:14" ht="17" x14ac:dyDescent="0.2">
      <c r="A75" t="s">
        <v>2</v>
      </c>
      <c r="B75" s="1" t="s">
        <v>261</v>
      </c>
      <c r="C75" s="2" t="s">
        <v>76</v>
      </c>
      <c r="D75" t="s">
        <v>107</v>
      </c>
      <c r="E75" t="str">
        <f t="shared" si="8"/>
        <v>square</v>
      </c>
      <c r="F75" t="str">
        <f t="shared" si="9"/>
        <v>-notation square</v>
      </c>
      <c r="G75" t="str">
        <f t="shared" si="14"/>
        <v>python3 gabc-tokens_to_mei-elements.py GABC_infiles/antiphonae_feriale/074_F08_cantemus-domino_pem71010_square.gabc MEI_outfiles/antiphonae_feriale/074_F08_cantemus-domino_pem71010_square.mei -notation square</v>
      </c>
      <c r="H75" s="10" t="s">
        <v>185</v>
      </c>
      <c r="I75" s="5" t="s">
        <v>115</v>
      </c>
      <c r="K75" s="14" t="str">
        <f t="shared" si="10"/>
        <v>71010</v>
      </c>
      <c r="L75" s="14" t="str">
        <f t="shared" si="11"/>
        <v>71010_square</v>
      </c>
      <c r="M75" s="14" t="str">
        <f t="shared" si="12"/>
        <v>71010</v>
      </c>
      <c r="N75" s="15" t="b">
        <f t="shared" si="13"/>
        <v>1</v>
      </c>
    </row>
    <row r="76" spans="1:14" ht="17" x14ac:dyDescent="0.2">
      <c r="A76" t="s">
        <v>2</v>
      </c>
      <c r="B76" s="1" t="s">
        <v>262</v>
      </c>
      <c r="C76" s="2" t="s">
        <v>77</v>
      </c>
      <c r="D76" t="s">
        <v>107</v>
      </c>
      <c r="E76" t="str">
        <f t="shared" si="8"/>
        <v>_aquit</v>
      </c>
      <c r="F76" t="str">
        <f t="shared" si="9"/>
        <v/>
      </c>
      <c r="G76" t="str">
        <f t="shared" si="14"/>
        <v xml:space="preserve">python3 gabc-tokens_to_mei-elements.py GABC_infiles/antiphonae_feriale/075_F09_in-sanctis-ejus_pem92154_aquit.gabc MEI_outfiles/antiphonae_feriale/075_F09_in-sanctis-ejus_pem92154_aquit.mei </v>
      </c>
      <c r="H76" s="10" t="s">
        <v>184</v>
      </c>
      <c r="K76" s="14" t="str">
        <f t="shared" si="10"/>
        <v>92154</v>
      </c>
      <c r="L76" s="14" t="str">
        <f t="shared" si="11"/>
        <v>92154_aquit</v>
      </c>
      <c r="M76" s="14" t="str">
        <f t="shared" si="12"/>
        <v>92154</v>
      </c>
      <c r="N76" s="15" t="b">
        <f t="shared" si="13"/>
        <v>1</v>
      </c>
    </row>
    <row r="77" spans="1:14" ht="17" x14ac:dyDescent="0.2">
      <c r="A77" t="s">
        <v>2</v>
      </c>
      <c r="B77" s="1" t="s">
        <v>263</v>
      </c>
      <c r="C77" s="2" t="s">
        <v>78</v>
      </c>
      <c r="D77" t="s">
        <v>107</v>
      </c>
      <c r="E77" t="str">
        <f t="shared" si="8"/>
        <v>square</v>
      </c>
      <c r="F77" t="str">
        <f t="shared" si="9"/>
        <v>-notation square</v>
      </c>
      <c r="G77" t="str">
        <f t="shared" si="14"/>
        <v>python3 gabc-tokens_to_mei-elements.py GABC_infiles/antiphonae_feriale/076_F10_in-sanctis-ejus_pem71010_square.gabc MEI_outfiles/antiphonae_feriale/076_F10_in-sanctis-ejus_pem71010_square.mei -notation square</v>
      </c>
      <c r="H77" s="10" t="s">
        <v>185</v>
      </c>
      <c r="K77" s="14" t="str">
        <f t="shared" si="10"/>
        <v>71010</v>
      </c>
      <c r="L77" s="14" t="str">
        <f t="shared" si="11"/>
        <v>71010_square</v>
      </c>
      <c r="M77" s="14" t="str">
        <f t="shared" si="12"/>
        <v>71010</v>
      </c>
      <c r="N77" s="15" t="b">
        <f t="shared" si="13"/>
        <v>1</v>
      </c>
    </row>
    <row r="78" spans="1:14" ht="17" x14ac:dyDescent="0.2">
      <c r="A78" t="s">
        <v>2</v>
      </c>
      <c r="B78" s="1" t="s">
        <v>264</v>
      </c>
      <c r="C78" s="2" t="s">
        <v>79</v>
      </c>
      <c r="D78" t="s">
        <v>107</v>
      </c>
      <c r="E78" t="str">
        <f t="shared" si="8"/>
        <v>_aquit</v>
      </c>
      <c r="F78" t="str">
        <f t="shared" si="9"/>
        <v/>
      </c>
      <c r="G78" t="str">
        <f t="shared" si="14"/>
        <v xml:space="preserve">python3 gabc-tokens_to_mei-elements.py GABC_infiles/antiphonae_feriale/077_F11_in-sanctitate-serviamus_pem92154_aquit.gabc MEI_outfiles/antiphonae_feriale/077_F11_in-sanctitate-serviamus_pem92154_aquit.mei </v>
      </c>
      <c r="H78" s="10" t="s">
        <v>184</v>
      </c>
      <c r="K78" s="14" t="str">
        <f t="shared" si="10"/>
        <v>92154</v>
      </c>
      <c r="L78" s="14" t="str">
        <f t="shared" si="11"/>
        <v>92154_aquit</v>
      </c>
      <c r="M78" s="14" t="str">
        <f t="shared" si="12"/>
        <v>92154</v>
      </c>
      <c r="N78" s="15" t="b">
        <f t="shared" si="13"/>
        <v>1</v>
      </c>
    </row>
    <row r="79" spans="1:14" ht="17" x14ac:dyDescent="0.2">
      <c r="A79" t="s">
        <v>2</v>
      </c>
      <c r="B79" s="1" t="s">
        <v>265</v>
      </c>
      <c r="C79" s="2" t="s">
        <v>80</v>
      </c>
      <c r="D79" t="s">
        <v>107</v>
      </c>
      <c r="E79" t="str">
        <f t="shared" si="8"/>
        <v>square</v>
      </c>
      <c r="F79" t="str">
        <f t="shared" si="9"/>
        <v>-notation square</v>
      </c>
      <c r="G79" t="str">
        <f t="shared" si="14"/>
        <v>python3 gabc-tokens_to_mei-elements.py GABC_infiles/antiphonae_feriale/078_F12_in-sanctitate-serviamus_pem71010_square.gabc MEI_outfiles/antiphonae_feriale/078_F12_in-sanctitate-serviamus_pem71010_square.mei -notation square</v>
      </c>
      <c r="H79" s="10" t="s">
        <v>185</v>
      </c>
      <c r="K79" s="14" t="str">
        <f t="shared" si="10"/>
        <v>71010</v>
      </c>
      <c r="L79" s="14" t="str">
        <f t="shared" si="11"/>
        <v>71010_square</v>
      </c>
      <c r="M79" s="14" t="str">
        <f t="shared" si="12"/>
        <v>71010</v>
      </c>
      <c r="N79" s="15" t="b">
        <f t="shared" si="13"/>
        <v>1</v>
      </c>
    </row>
    <row r="80" spans="1:14" ht="17" x14ac:dyDescent="0.2">
      <c r="A80" t="s">
        <v>2</v>
      </c>
      <c r="B80" s="1" t="s">
        <v>266</v>
      </c>
      <c r="C80" s="2" t="s">
        <v>81</v>
      </c>
      <c r="D80" t="s">
        <v>107</v>
      </c>
      <c r="E80" t="str">
        <f t="shared" si="8"/>
        <v>_aquit</v>
      </c>
      <c r="F80" t="str">
        <f t="shared" si="9"/>
        <v/>
      </c>
      <c r="G80" t="str">
        <f t="shared" si="14"/>
        <v xml:space="preserve">python3 gabc-tokens_to_mei-elements.py GABC_infiles/antiphonae_feriale/079_F13_et-omnis_pem92154_aquit.gabc MEI_outfiles/antiphonae_feriale/079_F13_et-omnis_pem92154_aquit.mei </v>
      </c>
      <c r="H80" s="10" t="s">
        <v>184</v>
      </c>
      <c r="K80" s="14" t="str">
        <f t="shared" si="10"/>
        <v>92154</v>
      </c>
      <c r="L80" s="14" t="str">
        <f t="shared" si="11"/>
        <v>92154_aquit</v>
      </c>
      <c r="M80" s="14" t="str">
        <f t="shared" si="12"/>
        <v>92154</v>
      </c>
      <c r="N80" s="15" t="b">
        <f t="shared" si="13"/>
        <v>1</v>
      </c>
    </row>
    <row r="81" spans="1:14" ht="17" x14ac:dyDescent="0.2">
      <c r="A81" t="s">
        <v>2</v>
      </c>
      <c r="B81" s="1" t="s">
        <v>267</v>
      </c>
      <c r="C81" s="2" t="s">
        <v>82</v>
      </c>
      <c r="D81" t="s">
        <v>107</v>
      </c>
      <c r="E81" t="str">
        <f t="shared" si="8"/>
        <v>square</v>
      </c>
      <c r="F81" t="str">
        <f t="shared" si="9"/>
        <v>-notation square</v>
      </c>
      <c r="G81" t="str">
        <f t="shared" si="14"/>
        <v>python3 gabc-tokens_to_mei-elements.py GABC_infiles/antiphonae_feriale/080_F14_et-omnis_pem71010_square.gabc MEI_outfiles/antiphonae_feriale/080_F14_et-omnis_pem71010_square.mei -notation square</v>
      </c>
      <c r="H81" s="10" t="s">
        <v>185</v>
      </c>
      <c r="K81" s="14" t="str">
        <f t="shared" si="10"/>
        <v>71010</v>
      </c>
      <c r="L81" s="14" t="str">
        <f t="shared" si="11"/>
        <v>71010_square</v>
      </c>
      <c r="M81" s="14" t="str">
        <f t="shared" si="12"/>
        <v>71010</v>
      </c>
      <c r="N81" s="15" t="b">
        <f t="shared" si="13"/>
        <v>1</v>
      </c>
    </row>
    <row r="82" spans="1:14" ht="17" x14ac:dyDescent="0.2">
      <c r="A82" t="s">
        <v>2</v>
      </c>
      <c r="B82" s="1" t="s">
        <v>268</v>
      </c>
      <c r="C82" s="2" t="s">
        <v>83</v>
      </c>
      <c r="D82" t="s">
        <v>107</v>
      </c>
      <c r="E82" t="str">
        <f t="shared" si="8"/>
        <v>_aquit</v>
      </c>
      <c r="F82" t="str">
        <f t="shared" si="9"/>
        <v/>
      </c>
      <c r="G82" t="str">
        <f t="shared" si="14"/>
        <v xml:space="preserve">python3 gabc-tokens_to_mei-elements.py GABC_infiles/antiphonae_feriale/081_F15_ecce-quam-bonum_pem92154_aquit.gabc MEI_outfiles/antiphonae_feriale/081_F15_ecce-quam-bonum_pem92154_aquit.mei </v>
      </c>
      <c r="H82" s="10" t="s">
        <v>184</v>
      </c>
      <c r="K82" s="14" t="str">
        <f t="shared" si="10"/>
        <v>92154</v>
      </c>
      <c r="L82" s="14" t="str">
        <f t="shared" si="11"/>
        <v>92154_aquit</v>
      </c>
      <c r="M82" s="14" t="str">
        <f t="shared" si="12"/>
        <v>92154</v>
      </c>
      <c r="N82" s="15" t="b">
        <f t="shared" si="13"/>
        <v>1</v>
      </c>
    </row>
    <row r="83" spans="1:14" ht="17" x14ac:dyDescent="0.2">
      <c r="A83" t="s">
        <v>2</v>
      </c>
      <c r="B83" s="1" t="s">
        <v>269</v>
      </c>
      <c r="C83" s="2" t="s">
        <v>84</v>
      </c>
      <c r="D83" t="s">
        <v>107</v>
      </c>
      <c r="E83" t="str">
        <f t="shared" si="8"/>
        <v>square</v>
      </c>
      <c r="F83" t="str">
        <f t="shared" si="9"/>
        <v>-notation square</v>
      </c>
      <c r="G83" t="str">
        <f t="shared" si="14"/>
        <v>python3 gabc-tokens_to_mei-elements.py GABC_infiles/antiphonae_feriale/082_F16_ecce-quam-bonum_pem71010_square.gabc MEI_outfiles/antiphonae_feriale/082_F16_ecce-quam-bonum_pem71010_square.mei -notation square</v>
      </c>
      <c r="H83" s="10" t="s">
        <v>185</v>
      </c>
      <c r="K83" s="14" t="str">
        <f t="shared" si="10"/>
        <v>71010</v>
      </c>
      <c r="L83" s="14" t="str">
        <f t="shared" si="11"/>
        <v>71010_square</v>
      </c>
      <c r="M83" s="14" t="str">
        <f t="shared" si="12"/>
        <v>71010</v>
      </c>
      <c r="N83" s="15" t="b">
        <f t="shared" si="13"/>
        <v>1</v>
      </c>
    </row>
    <row r="84" spans="1:14" ht="17" x14ac:dyDescent="0.2">
      <c r="A84" t="s">
        <v>2</v>
      </c>
      <c r="B84" s="1" t="s">
        <v>270</v>
      </c>
      <c r="C84" s="2" t="s">
        <v>85</v>
      </c>
      <c r="D84" t="s">
        <v>107</v>
      </c>
      <c r="E84" t="str">
        <f t="shared" si="8"/>
        <v>_aquit</v>
      </c>
      <c r="F84" t="str">
        <f t="shared" si="9"/>
        <v/>
      </c>
      <c r="G84" t="str">
        <f t="shared" si="14"/>
        <v xml:space="preserve">python3 gabc-tokens_to_mei-elements.py GABC_infiles/antiphonae_feriale/083_F17_laudate-nomen_pem92154_aquit.gabc MEI_outfiles/antiphonae_feriale/083_F17_laudate-nomen_pem92154_aquit.mei </v>
      </c>
      <c r="H84" s="10" t="s">
        <v>184</v>
      </c>
      <c r="K84" s="14" t="str">
        <f t="shared" si="10"/>
        <v>92154</v>
      </c>
      <c r="L84" s="14" t="str">
        <f t="shared" si="11"/>
        <v>92154_aquit</v>
      </c>
      <c r="M84" s="14" t="str">
        <f t="shared" si="12"/>
        <v>92154</v>
      </c>
      <c r="N84" s="15" t="b">
        <f t="shared" si="13"/>
        <v>1</v>
      </c>
    </row>
    <row r="85" spans="1:14" ht="17" x14ac:dyDescent="0.2">
      <c r="A85" t="s">
        <v>2</v>
      </c>
      <c r="B85" s="1" t="s">
        <v>271</v>
      </c>
      <c r="C85" s="2" t="s">
        <v>86</v>
      </c>
      <c r="D85" t="s">
        <v>107</v>
      </c>
      <c r="E85" t="str">
        <f t="shared" si="8"/>
        <v>square</v>
      </c>
      <c r="F85" t="str">
        <f t="shared" si="9"/>
        <v>-notation square</v>
      </c>
      <c r="G85" t="str">
        <f t="shared" si="14"/>
        <v>python3 gabc-tokens_to_mei-elements.py GABC_infiles/antiphonae_feriale/084_F18_laudate-nomen_pem71010_square.gabc MEI_outfiles/antiphonae_feriale/084_F18_laudate-nomen_pem71010_square.mei -notation square</v>
      </c>
      <c r="H85" s="10" t="s">
        <v>185</v>
      </c>
      <c r="K85" s="14" t="str">
        <f t="shared" si="10"/>
        <v>71010</v>
      </c>
      <c r="L85" s="14" t="str">
        <f t="shared" si="11"/>
        <v>71010_square</v>
      </c>
      <c r="M85" s="14" t="str">
        <f t="shared" si="12"/>
        <v>71010</v>
      </c>
      <c r="N85" s="15" t="b">
        <f t="shared" si="13"/>
        <v>1</v>
      </c>
    </row>
    <row r="86" spans="1:14" ht="17" x14ac:dyDescent="0.2">
      <c r="A86" t="s">
        <v>2</v>
      </c>
      <c r="B86" s="1" t="s">
        <v>272</v>
      </c>
      <c r="C86" s="2" t="s">
        <v>87</v>
      </c>
      <c r="D86" t="s">
        <v>107</v>
      </c>
      <c r="E86" t="str">
        <f t="shared" si="8"/>
        <v>_aquit</v>
      </c>
      <c r="F86" t="str">
        <f t="shared" si="9"/>
        <v/>
      </c>
      <c r="G86" t="str">
        <f t="shared" si="14"/>
        <v xml:space="preserve">python3 gabc-tokens_to_mei-elements.py GABC_infiles/antiphonae_feriale/085_F19_metuant-dominum_pem80159_aquit.gabc MEI_outfiles/antiphonae_feriale/085_F19_metuant-dominum_pem80159_aquit.mei </v>
      </c>
      <c r="H86" s="10" t="s">
        <v>186</v>
      </c>
      <c r="K86" s="14" t="str">
        <f t="shared" si="10"/>
        <v>80159</v>
      </c>
      <c r="L86" s="14" t="str">
        <f t="shared" si="11"/>
        <v>80159_aquit</v>
      </c>
      <c r="M86" s="14" t="str">
        <f t="shared" si="12"/>
        <v>80159</v>
      </c>
      <c r="N86" s="15" t="b">
        <f t="shared" si="13"/>
        <v>1</v>
      </c>
    </row>
    <row r="87" spans="1:14" ht="17" x14ac:dyDescent="0.2">
      <c r="A87" t="s">
        <v>2</v>
      </c>
      <c r="B87" s="1" t="s">
        <v>273</v>
      </c>
      <c r="C87" s="2" t="s">
        <v>88</v>
      </c>
      <c r="D87" t="s">
        <v>107</v>
      </c>
      <c r="E87" t="str">
        <f t="shared" si="8"/>
        <v>square</v>
      </c>
      <c r="F87" t="str">
        <f t="shared" si="9"/>
        <v>-notation square</v>
      </c>
      <c r="G87" t="str">
        <f t="shared" si="14"/>
        <v>python3 gabc-tokens_to_mei-elements.py GABC_infiles/antiphonae_feriale/086_F20_metuant-dominum_pem71012_square.gabc MEI_outfiles/antiphonae_feriale/086_F20_metuant-dominum_pem71012_square.mei -notation square</v>
      </c>
      <c r="H87" s="10" t="s">
        <v>187</v>
      </c>
      <c r="K87" s="14" t="str">
        <f t="shared" si="10"/>
        <v>71012</v>
      </c>
      <c r="L87" s="14" t="str">
        <f t="shared" si="11"/>
        <v>71012_square</v>
      </c>
      <c r="M87" s="14" t="str">
        <f t="shared" si="12"/>
        <v>71012</v>
      </c>
      <c r="N87" s="15" t="b">
        <f t="shared" si="13"/>
        <v>1</v>
      </c>
    </row>
    <row r="88" spans="1:14" ht="17" x14ac:dyDescent="0.2">
      <c r="A88" t="s">
        <v>2</v>
      </c>
      <c r="B88" s="1" t="s">
        <v>274</v>
      </c>
      <c r="C88" s="2" t="s">
        <v>89</v>
      </c>
      <c r="D88" t="s">
        <v>107</v>
      </c>
      <c r="E88" t="str">
        <f t="shared" si="8"/>
        <v>_aquit</v>
      </c>
      <c r="F88" t="str">
        <f t="shared" si="9"/>
        <v/>
      </c>
      <c r="G88" t="str">
        <f t="shared" si="14"/>
        <v xml:space="preserve">python3 gabc-tokens_to_mei-elements.py GABC_infiles/antiphonae_feriale/087_F21_et-in-servis_pem80159_aquit.gabc MEI_outfiles/antiphonae_feriale/087_F21_et-in-servis_pem80159_aquit.mei </v>
      </c>
      <c r="H88" s="10" t="s">
        <v>186</v>
      </c>
      <c r="K88" s="14" t="str">
        <f t="shared" si="10"/>
        <v>80159</v>
      </c>
      <c r="L88" s="14" t="str">
        <f t="shared" si="11"/>
        <v>80159_aquit</v>
      </c>
      <c r="M88" s="14" t="str">
        <f t="shared" si="12"/>
        <v>80159</v>
      </c>
      <c r="N88" s="15" t="b">
        <f t="shared" si="13"/>
        <v>1</v>
      </c>
    </row>
    <row r="89" spans="1:14" ht="17" x14ac:dyDescent="0.2">
      <c r="A89" t="s">
        <v>2</v>
      </c>
      <c r="B89" s="1" t="s">
        <v>275</v>
      </c>
      <c r="C89" s="2" t="s">
        <v>90</v>
      </c>
      <c r="D89" t="s">
        <v>107</v>
      </c>
      <c r="E89" t="str">
        <f t="shared" si="8"/>
        <v>square</v>
      </c>
      <c r="F89" t="str">
        <f t="shared" si="9"/>
        <v>-notation square</v>
      </c>
      <c r="G89" t="str">
        <f t="shared" si="14"/>
        <v>python3 gabc-tokens_to_mei-elements.py GABC_infiles/antiphonae_feriale/088_F22_et-in-servis_pem71012_square.gabc MEI_outfiles/antiphonae_feriale/088_F22_et-in-servis_pem71012_square.mei -notation square</v>
      </c>
      <c r="H89" s="10" t="s">
        <v>187</v>
      </c>
      <c r="K89" s="14" t="str">
        <f t="shared" si="10"/>
        <v>71012</v>
      </c>
      <c r="L89" s="14" t="str">
        <f t="shared" si="11"/>
        <v>71012_square</v>
      </c>
      <c r="M89" s="14" t="str">
        <f t="shared" si="12"/>
        <v>71012</v>
      </c>
      <c r="N89" s="15" t="b">
        <f t="shared" si="13"/>
        <v>1</v>
      </c>
    </row>
    <row r="90" spans="1:14" ht="17" x14ac:dyDescent="0.2">
      <c r="A90" t="s">
        <v>2</v>
      </c>
      <c r="B90" s="1" t="s">
        <v>276</v>
      </c>
      <c r="C90" s="2" t="s">
        <v>91</v>
      </c>
      <c r="D90" t="s">
        <v>107</v>
      </c>
      <c r="E90" t="str">
        <f t="shared" si="8"/>
        <v>_aquit</v>
      </c>
      <c r="F90" t="str">
        <f t="shared" si="9"/>
        <v/>
      </c>
      <c r="G90" t="str">
        <f t="shared" si="14"/>
        <v xml:space="preserve">python3 gabc-tokens_to_mei-elements.py GABC_infiles/antiphonae_feriale/089_F23_in-cimbalis_pem80159_aquit.gabc MEI_outfiles/antiphonae_feriale/089_F23_in-cimbalis_pem80159_aquit.mei </v>
      </c>
      <c r="H90" s="10" t="s">
        <v>186</v>
      </c>
      <c r="K90" s="14" t="str">
        <f t="shared" si="10"/>
        <v>80159</v>
      </c>
      <c r="L90" s="14" t="str">
        <f t="shared" si="11"/>
        <v>80159_aquit</v>
      </c>
      <c r="M90" s="14" t="str">
        <f t="shared" si="12"/>
        <v>80159</v>
      </c>
      <c r="N90" s="15" t="b">
        <f t="shared" si="13"/>
        <v>1</v>
      </c>
    </row>
    <row r="91" spans="1:14" ht="17" x14ac:dyDescent="0.2">
      <c r="A91" t="s">
        <v>2</v>
      </c>
      <c r="B91" s="1" t="s">
        <v>277</v>
      </c>
      <c r="C91" s="2" t="s">
        <v>92</v>
      </c>
      <c r="D91" t="s">
        <v>107</v>
      </c>
      <c r="E91" t="str">
        <f t="shared" si="8"/>
        <v>square</v>
      </c>
      <c r="F91" t="str">
        <f t="shared" si="9"/>
        <v>-notation square</v>
      </c>
      <c r="G91" t="str">
        <f t="shared" si="14"/>
        <v>python3 gabc-tokens_to_mei-elements.py GABC_infiles/antiphonae_feriale/090_F24_in-cimbalis_pem71012_square.gabc MEI_outfiles/antiphonae_feriale/090_F24_in-cimbalis_pem71012_square.mei -notation square</v>
      </c>
      <c r="H91" s="10" t="s">
        <v>187</v>
      </c>
      <c r="K91" s="14" t="str">
        <f t="shared" si="10"/>
        <v>71012</v>
      </c>
      <c r="L91" s="14" t="str">
        <f t="shared" si="11"/>
        <v>71012_square</v>
      </c>
      <c r="M91" s="14" t="str">
        <f t="shared" si="12"/>
        <v>71012</v>
      </c>
      <c r="N91" s="15" t="b">
        <f t="shared" si="13"/>
        <v>1</v>
      </c>
    </row>
    <row r="92" spans="1:14" ht="17" x14ac:dyDescent="0.2">
      <c r="A92" t="s">
        <v>2</v>
      </c>
      <c r="B92" s="1" t="s">
        <v>278</v>
      </c>
      <c r="C92" s="2" t="s">
        <v>93</v>
      </c>
      <c r="D92" t="s">
        <v>107</v>
      </c>
      <c r="E92" t="str">
        <f t="shared" si="8"/>
        <v>_aquit</v>
      </c>
      <c r="F92" t="str">
        <f t="shared" si="9"/>
        <v/>
      </c>
      <c r="G92" t="str">
        <f t="shared" si="14"/>
        <v xml:space="preserve">python3 gabc-tokens_to_mei-elements.py GABC_infiles/antiphonae_feriale/091_F25_in-viam_pem80159_aquit.gabc MEI_outfiles/antiphonae_feriale/091_F25_in-viam_pem80159_aquit.mei </v>
      </c>
      <c r="H92" s="10" t="s">
        <v>186</v>
      </c>
      <c r="K92" s="14" t="str">
        <f t="shared" si="10"/>
        <v>80159</v>
      </c>
      <c r="L92" s="14" t="str">
        <f t="shared" si="11"/>
        <v>80159_aquit</v>
      </c>
      <c r="M92" s="14" t="str">
        <f t="shared" si="12"/>
        <v>80159</v>
      </c>
      <c r="N92" s="15" t="b">
        <f t="shared" si="13"/>
        <v>1</v>
      </c>
    </row>
    <row r="93" spans="1:14" ht="17" x14ac:dyDescent="0.2">
      <c r="A93" t="s">
        <v>2</v>
      </c>
      <c r="B93" s="1" t="s">
        <v>279</v>
      </c>
      <c r="C93" s="2" t="s">
        <v>94</v>
      </c>
      <c r="D93" t="s">
        <v>107</v>
      </c>
      <c r="E93" t="str">
        <f t="shared" si="8"/>
        <v>square</v>
      </c>
      <c r="F93" t="str">
        <f t="shared" si="9"/>
        <v>-notation square</v>
      </c>
      <c r="G93" t="str">
        <f t="shared" si="14"/>
        <v>python3 gabc-tokens_to_mei-elements.py GABC_infiles/antiphonae_feriale/092_F26_in-viam_pem71012_square.gabc MEI_outfiles/antiphonae_feriale/092_F26_in-viam_pem71012_square.mei -notation square</v>
      </c>
      <c r="H93" s="10" t="s">
        <v>187</v>
      </c>
      <c r="K93" s="14" t="str">
        <f t="shared" si="10"/>
        <v>71012</v>
      </c>
      <c r="L93" s="14" t="str">
        <f t="shared" si="11"/>
        <v>71012_square</v>
      </c>
      <c r="M93" s="14" t="str">
        <f t="shared" si="12"/>
        <v>71012</v>
      </c>
      <c r="N93" s="15" t="b">
        <f t="shared" si="13"/>
        <v>1</v>
      </c>
    </row>
    <row r="94" spans="1:14" ht="17" x14ac:dyDescent="0.2">
      <c r="A94" t="s">
        <v>2</v>
      </c>
      <c r="B94" s="1" t="s">
        <v>280</v>
      </c>
      <c r="C94" s="2" t="s">
        <v>95</v>
      </c>
      <c r="D94" t="s">
        <v>107</v>
      </c>
      <c r="E94" t="str">
        <f t="shared" si="8"/>
        <v>_aquit</v>
      </c>
      <c r="F94" t="str">
        <f t="shared" si="9"/>
        <v/>
      </c>
      <c r="G94" t="str">
        <f t="shared" si="14"/>
        <v xml:space="preserve">python3 gabc-tokens_to_mei-elements.py GABC_infiles/antiphonae_feriale/093_F27_benedictus_pem80159_aquit.gabc MEI_outfiles/antiphonae_feriale/093_F27_benedictus_pem80159_aquit.mei </v>
      </c>
      <c r="H94" s="10" t="s">
        <v>186</v>
      </c>
      <c r="K94" s="14" t="str">
        <f t="shared" si="10"/>
        <v>80159</v>
      </c>
      <c r="L94" s="14" t="str">
        <f t="shared" si="11"/>
        <v>80159_aquit</v>
      </c>
      <c r="M94" s="14" t="str">
        <f t="shared" si="12"/>
        <v>80159</v>
      </c>
      <c r="N94" s="15" t="b">
        <f t="shared" si="13"/>
        <v>1</v>
      </c>
    </row>
    <row r="95" spans="1:14" ht="17" x14ac:dyDescent="0.2">
      <c r="A95" t="s">
        <v>2</v>
      </c>
      <c r="B95" s="1" t="s">
        <v>281</v>
      </c>
      <c r="C95" s="2" t="s">
        <v>96</v>
      </c>
      <c r="D95" t="s">
        <v>107</v>
      </c>
      <c r="E95" t="str">
        <f t="shared" si="8"/>
        <v>square</v>
      </c>
      <c r="F95" t="str">
        <f t="shared" si="9"/>
        <v>-notation square</v>
      </c>
      <c r="G95" t="str">
        <f t="shared" si="14"/>
        <v>python3 gabc-tokens_to_mei-elements.py GABC_infiles/antiphonae_feriale/094_F28_benedictus_pem71013_square.gabc MEI_outfiles/antiphonae_feriale/094_F28_benedictus_pem71013_square.mei -notation square</v>
      </c>
      <c r="H95" s="10" t="s">
        <v>188</v>
      </c>
      <c r="K95" s="14" t="str">
        <f t="shared" si="10"/>
        <v>71013</v>
      </c>
      <c r="L95" s="14" t="str">
        <f t="shared" si="11"/>
        <v>71013_square</v>
      </c>
      <c r="M95" s="14" t="str">
        <f t="shared" si="12"/>
        <v>71013</v>
      </c>
      <c r="N95" s="15" t="b">
        <f t="shared" si="13"/>
        <v>1</v>
      </c>
    </row>
    <row r="96" spans="1:14" x14ac:dyDescent="0.2">
      <c r="A96" t="s">
        <v>2</v>
      </c>
      <c r="B96" s="1" t="s">
        <v>282</v>
      </c>
      <c r="C96" s="2" t="s">
        <v>97</v>
      </c>
      <c r="D96" t="s">
        <v>107</v>
      </c>
      <c r="E96" t="str">
        <f t="shared" si="8"/>
        <v>_aquit</v>
      </c>
      <c r="F96" t="str">
        <f t="shared" si="9"/>
        <v/>
      </c>
      <c r="G96" t="str">
        <f t="shared" si="14"/>
        <v xml:space="preserve">python3 gabc-tokens_to_mei-elements.py GABC_infiles/antiphonae_feriale/095_F29_per-singulos_pem80159_aquit.gabc MEI_outfiles/antiphonae_feriale/095_F29_per-singulos_pem80159_aquit.mei </v>
      </c>
      <c r="H96" s="8" t="s">
        <v>186</v>
      </c>
      <c r="K96" s="14" t="str">
        <f t="shared" si="10"/>
        <v>80159</v>
      </c>
      <c r="L96" s="14" t="str">
        <f t="shared" si="11"/>
        <v>80159_aquit</v>
      </c>
      <c r="M96" s="14" t="str">
        <f t="shared" si="12"/>
        <v>80159</v>
      </c>
      <c r="N96" s="15" t="b">
        <f t="shared" si="13"/>
        <v>1</v>
      </c>
    </row>
    <row r="97" spans="1:14" ht="17" x14ac:dyDescent="0.2">
      <c r="A97" t="s">
        <v>2</v>
      </c>
      <c r="B97" s="1" t="s">
        <v>283</v>
      </c>
      <c r="C97" s="2" t="s">
        <v>98</v>
      </c>
      <c r="D97" t="s">
        <v>107</v>
      </c>
      <c r="E97" t="str">
        <f t="shared" si="8"/>
        <v>square</v>
      </c>
      <c r="F97" t="str">
        <f t="shared" si="9"/>
        <v>-notation square</v>
      </c>
      <c r="G97" t="str">
        <f t="shared" si="14"/>
        <v>python3 gabc-tokens_to_mei-elements.py GABC_infiles/antiphonae_feriale/096_F30_per-singulos_pem71013_square.gabc MEI_outfiles/antiphonae_feriale/096_F30_per-singulos_pem71013_square.mei -notation square</v>
      </c>
      <c r="H97" s="10" t="s">
        <v>188</v>
      </c>
      <c r="K97" s="14" t="str">
        <f t="shared" si="10"/>
        <v>71013</v>
      </c>
      <c r="L97" s="14" t="str">
        <f t="shared" si="11"/>
        <v>71013_square</v>
      </c>
      <c r="M97" s="14" t="str">
        <f t="shared" si="12"/>
        <v>71013</v>
      </c>
      <c r="N97" s="15" t="b">
        <f t="shared" si="13"/>
        <v>1</v>
      </c>
    </row>
    <row r="98" spans="1:14" x14ac:dyDescent="0.2">
      <c r="A98" t="s">
        <v>2</v>
      </c>
      <c r="B98" s="1" t="s">
        <v>284</v>
      </c>
      <c r="C98" s="2" t="s">
        <v>99</v>
      </c>
      <c r="D98" t="s">
        <v>107</v>
      </c>
      <c r="E98" t="str">
        <f t="shared" si="8"/>
        <v>_aquit</v>
      </c>
      <c r="F98" t="str">
        <f t="shared" si="9"/>
        <v/>
      </c>
      <c r="G98" t="str">
        <f t="shared" si="14"/>
        <v xml:space="preserve">python3 gabc-tokens_to_mei-elements.py GABC_infiles/antiphonae_feriale/097_F31_laudabo_pem80159_aquit.gabc MEI_outfiles/antiphonae_feriale/097_F31_laudabo_pem80159_aquit.mei </v>
      </c>
      <c r="H98" s="8" t="s">
        <v>186</v>
      </c>
      <c r="K98" s="14" t="str">
        <f t="shared" si="10"/>
        <v>80159</v>
      </c>
      <c r="L98" s="14" t="str">
        <f t="shared" si="11"/>
        <v>80159_aquit</v>
      </c>
      <c r="M98" s="14" t="str">
        <f t="shared" si="12"/>
        <v>80159</v>
      </c>
      <c r="N98" s="15" t="b">
        <f t="shared" si="13"/>
        <v>1</v>
      </c>
    </row>
    <row r="99" spans="1:14" ht="17" x14ac:dyDescent="0.2">
      <c r="A99" t="s">
        <v>2</v>
      </c>
      <c r="B99" s="1" t="s">
        <v>285</v>
      </c>
      <c r="C99" s="2" t="s">
        <v>100</v>
      </c>
      <c r="D99" t="s">
        <v>107</v>
      </c>
      <c r="E99" t="str">
        <f t="shared" si="8"/>
        <v>square</v>
      </c>
      <c r="F99" t="str">
        <f t="shared" si="9"/>
        <v>-notation square</v>
      </c>
      <c r="G99" t="str">
        <f t="shared" si="14"/>
        <v>python3 gabc-tokens_to_mei-elements.py GABC_infiles/antiphonae_feriale/098_F32_laudabo_pem71013_square.gabc MEI_outfiles/antiphonae_feriale/098_F32_laudabo_pem71013_square.mei -notation square</v>
      </c>
      <c r="H99" s="10" t="s">
        <v>188</v>
      </c>
      <c r="K99" s="14" t="str">
        <f t="shared" si="10"/>
        <v>71013</v>
      </c>
      <c r="L99" s="14" t="str">
        <f t="shared" si="11"/>
        <v>71013_square</v>
      </c>
      <c r="M99" s="14" t="str">
        <f t="shared" si="12"/>
        <v>71013</v>
      </c>
      <c r="N99" s="15" t="b">
        <f t="shared" si="13"/>
        <v>1</v>
      </c>
    </row>
    <row r="100" spans="1:14" x14ac:dyDescent="0.2">
      <c r="A100" t="s">
        <v>2</v>
      </c>
      <c r="B100" s="1" t="s">
        <v>286</v>
      </c>
      <c r="C100" s="2" t="s">
        <v>101</v>
      </c>
      <c r="D100" t="s">
        <v>107</v>
      </c>
      <c r="E100" t="str">
        <f t="shared" si="8"/>
        <v>_aquit</v>
      </c>
      <c r="F100" t="str">
        <f t="shared" si="9"/>
        <v/>
      </c>
      <c r="G100" t="str">
        <f t="shared" si="14"/>
        <v xml:space="preserve">python3 gabc-tokens_to_mei-elements.py GABC_infiles/antiphonae_feriale/099_F33_deo-nostro_pem80159_aquit.gabc MEI_outfiles/antiphonae_feriale/099_F33_deo-nostro_pem80159_aquit.mei </v>
      </c>
      <c r="H100" s="8" t="s">
        <v>186</v>
      </c>
      <c r="K100" s="14" t="str">
        <f t="shared" si="10"/>
        <v>80159</v>
      </c>
      <c r="L100" s="14" t="str">
        <f t="shared" si="11"/>
        <v>80159_aquit</v>
      </c>
      <c r="M100" s="14" t="str">
        <f t="shared" si="12"/>
        <v>80159</v>
      </c>
      <c r="N100" s="15" t="b">
        <f t="shared" si="13"/>
        <v>1</v>
      </c>
    </row>
    <row r="101" spans="1:14" ht="17" x14ac:dyDescent="0.2">
      <c r="A101" t="s">
        <v>2</v>
      </c>
      <c r="B101" s="1" t="s">
        <v>287</v>
      </c>
      <c r="C101" s="2" t="s">
        <v>102</v>
      </c>
      <c r="D101" t="s">
        <v>107</v>
      </c>
      <c r="E101" t="str">
        <f t="shared" si="8"/>
        <v>square</v>
      </c>
      <c r="F101" t="str">
        <f t="shared" si="9"/>
        <v>-notation square</v>
      </c>
      <c r="G101" t="str">
        <f t="shared" si="14"/>
        <v>python3 gabc-tokens_to_mei-elements.py GABC_infiles/antiphonae_feriale/100_F34_deo-nostro_pem71013_square.gabc MEI_outfiles/antiphonae_feriale/100_F34_deo-nostro_pem71013_square.mei -notation square</v>
      </c>
      <c r="H101" s="10" t="s">
        <v>188</v>
      </c>
      <c r="K101" s="14" t="str">
        <f t="shared" si="10"/>
        <v>71013</v>
      </c>
      <c r="L101" s="14" t="str">
        <f t="shared" si="11"/>
        <v>71013_square</v>
      </c>
      <c r="M101" s="14" t="str">
        <f t="shared" si="12"/>
        <v>71013</v>
      </c>
      <c r="N101" s="15" t="b">
        <f t="shared" si="13"/>
        <v>1</v>
      </c>
    </row>
    <row r="102" spans="1:14" x14ac:dyDescent="0.2">
      <c r="A102" t="s">
        <v>2</v>
      </c>
      <c r="B102" s="1" t="s">
        <v>288</v>
      </c>
      <c r="C102" s="2" t="s">
        <v>103</v>
      </c>
      <c r="D102" t="s">
        <v>107</v>
      </c>
      <c r="E102" t="str">
        <f t="shared" si="8"/>
        <v>_aquit</v>
      </c>
      <c r="F102" t="str">
        <f t="shared" si="9"/>
        <v/>
      </c>
      <c r="G102" t="str">
        <f t="shared" si="14"/>
        <v xml:space="preserve">python3 gabc-tokens_to_mei-elements.py GABC_infiles/antiphonae_feriale/101_F35_benedixit_pem80159_aquit.gabc MEI_outfiles/antiphonae_feriale/101_F35_benedixit_pem80159_aquit.mei </v>
      </c>
      <c r="H102" s="8" t="s">
        <v>186</v>
      </c>
      <c r="K102" s="14" t="str">
        <f t="shared" si="10"/>
        <v>80159</v>
      </c>
      <c r="L102" s="14" t="str">
        <f t="shared" si="11"/>
        <v>80159_aquit</v>
      </c>
      <c r="M102" s="14" t="str">
        <f t="shared" si="12"/>
        <v>80159</v>
      </c>
      <c r="N102" s="15" t="b">
        <f t="shared" si="13"/>
        <v>1</v>
      </c>
    </row>
    <row r="103" spans="1:14" ht="17" x14ac:dyDescent="0.2">
      <c r="A103" t="s">
        <v>2</v>
      </c>
      <c r="B103" s="1" t="s">
        <v>289</v>
      </c>
      <c r="C103" s="2" t="s">
        <v>104</v>
      </c>
      <c r="D103" t="s">
        <v>107</v>
      </c>
      <c r="E103" t="str">
        <f t="shared" si="8"/>
        <v>square</v>
      </c>
      <c r="F103" t="str">
        <f t="shared" si="9"/>
        <v>-notation square</v>
      </c>
      <c r="G103" t="str">
        <f t="shared" si="14"/>
        <v>python3 gabc-tokens_to_mei-elements.py GABC_infiles/antiphonae_feriale/102_F36_benedixit_pem71013_square.gabc MEI_outfiles/antiphonae_feriale/102_F36_benedixit_pem71013_square.mei -notation square</v>
      </c>
      <c r="H103" s="10" t="s">
        <v>188</v>
      </c>
      <c r="K103" s="14" t="str">
        <f t="shared" si="10"/>
        <v>71013</v>
      </c>
      <c r="L103" s="14" t="str">
        <f t="shared" si="11"/>
        <v>71013_square</v>
      </c>
      <c r="M103" s="14" t="str">
        <f t="shared" si="12"/>
        <v>71013</v>
      </c>
      <c r="N103" s="15" t="b">
        <f t="shared" si="13"/>
        <v>1</v>
      </c>
    </row>
    <row r="104" spans="1:14" x14ac:dyDescent="0.2">
      <c r="H104" s="8"/>
    </row>
  </sheetData>
  <mergeCells count="1">
    <mergeCell ref="K1:N1"/>
  </mergeCells>
  <phoneticPr fontId="2" type="noConversion"/>
  <conditionalFormatting sqref="N2:N103">
    <cfRule type="cellIs" dxfId="0" priority="1" operator="equal">
      <formula>FALSE</formula>
    </cfRule>
  </conditionalFormatting>
  <hyperlinks>
    <hyperlink ref="H2" r:id="rId1" xr:uid="{DB9705ED-1102-844D-8A04-BCDD8E8E1C9A}"/>
    <hyperlink ref="H3" r:id="rId2" xr:uid="{D77C11A9-E4F8-DB40-9661-517579200867}"/>
    <hyperlink ref="H4" r:id="rId3" xr:uid="{D4547D4F-3D45-BE48-A428-10938BAD2593}"/>
    <hyperlink ref="H5" r:id="rId4" xr:uid="{6200DF7A-A4F0-4F4F-A936-7E0ABA52812B}"/>
    <hyperlink ref="H6" r:id="rId5" xr:uid="{EEC7B717-F249-8F46-8EED-66E12D4C406C}"/>
    <hyperlink ref="H7" r:id="rId6" xr:uid="{40792145-400B-2F4D-9194-4B086DB7249D}"/>
    <hyperlink ref="H8" r:id="rId7" xr:uid="{14CB7A99-AD48-5245-A2BF-365DA359E239}"/>
    <hyperlink ref="H9" r:id="rId8" xr:uid="{9E67B4D6-ED25-BD47-ADB0-8D0778E0C7D0}"/>
    <hyperlink ref="H10" r:id="rId9" xr:uid="{A90FC4EC-8F44-B44A-BD6D-2E4B45209579}"/>
    <hyperlink ref="H11" r:id="rId10" xr:uid="{B057863F-F9F1-0A4F-B82C-2A4C3DADEBF5}"/>
    <hyperlink ref="H12" r:id="rId11" xr:uid="{01E8EB59-1B0C-9D4D-81AB-B319290DD44F}"/>
    <hyperlink ref="H13" r:id="rId12" xr:uid="{CE849FA7-20D0-4041-A822-3D3421A89DE3}"/>
    <hyperlink ref="H14" r:id="rId13" xr:uid="{9E29757E-8B5E-1D4A-8F7B-F9133DCBA973}"/>
    <hyperlink ref="H15" r:id="rId14" xr:uid="{20364D05-C7BB-0B46-83D7-2313604424D0}"/>
    <hyperlink ref="H16" r:id="rId15" xr:uid="{0A99BCF0-83E3-D343-97E9-6A65FAB38C53}"/>
    <hyperlink ref="H17" r:id="rId16" xr:uid="{0D34DFBA-2472-134E-9D59-CB1D7B8530AC}"/>
    <hyperlink ref="H18" r:id="rId17" xr:uid="{9D2E55B2-3E44-724D-8292-07CD28429884}"/>
    <hyperlink ref="H19" r:id="rId18" xr:uid="{8E0B24A1-71B0-334E-815E-6F6795C9F3C5}"/>
    <hyperlink ref="H20" r:id="rId19" xr:uid="{1E963136-3690-914E-AF44-8D5DAA29CD19}"/>
    <hyperlink ref="H21" r:id="rId20" xr:uid="{E86A8DA0-9472-9345-94AD-F5C68A29461F}"/>
    <hyperlink ref="H22" r:id="rId21" xr:uid="{2F9E19DD-D389-734E-A2CC-164B62E4324B}"/>
    <hyperlink ref="H23" r:id="rId22" xr:uid="{893BBCBF-CCB7-2D4A-B677-ACEBC416B761}"/>
    <hyperlink ref="H24" r:id="rId23" xr:uid="{F50D8A05-7397-974F-B01F-764AE6C3C4DD}"/>
    <hyperlink ref="H25" r:id="rId24" xr:uid="{98E0FFB8-21AD-454B-94D8-175690870EBD}"/>
    <hyperlink ref="H26" r:id="rId25" xr:uid="{CD540896-1648-0D46-92FC-E53D779DC609}"/>
    <hyperlink ref="H27" r:id="rId26" xr:uid="{453D630D-575E-7248-A7BF-7D87A31ACC73}"/>
    <hyperlink ref="H28" r:id="rId27" xr:uid="{0C00C7B9-21A3-8E46-8F3F-618DFCF85306}"/>
    <hyperlink ref="H29" r:id="rId28" xr:uid="{19AF7838-3D45-154D-B232-907AB73C60AD}"/>
    <hyperlink ref="H30" r:id="rId29" xr:uid="{87E401CF-CE72-DC4D-A817-72A457DB9204}"/>
    <hyperlink ref="H31" r:id="rId30" xr:uid="{B4C3CE51-A97A-F74E-B1B7-9360CE4FA4F6}"/>
    <hyperlink ref="H32" r:id="rId31" xr:uid="{9DE06E22-6A80-BA48-AD33-F62E0C25738B}"/>
    <hyperlink ref="H33" r:id="rId32" xr:uid="{5145BB33-2874-6F47-BAC9-29CC6F536EF6}"/>
    <hyperlink ref="H34" r:id="rId33" xr:uid="{7FACDA80-3BDD-1344-AE40-DE26B8CE8A00}"/>
    <hyperlink ref="H35" r:id="rId34" xr:uid="{F282D038-D37F-0948-BB58-C27F8A21E406}"/>
    <hyperlink ref="H36" r:id="rId35" xr:uid="{78F4E6DF-CE1D-2542-8829-F111269D9E82}"/>
    <hyperlink ref="H37" r:id="rId36" xr:uid="{AB90628A-74C8-AE43-B367-8F344328C8DD}"/>
    <hyperlink ref="H38" r:id="rId37" xr:uid="{6A028A2F-E1C9-8B4A-AB75-48974174A2CF}"/>
    <hyperlink ref="H39" r:id="rId38" xr:uid="{CC0EBB72-AD4A-9243-A4E6-7A3B8DEEB393}"/>
    <hyperlink ref="H40" r:id="rId39" xr:uid="{72476B32-E8A3-F94A-B4C4-1F7ACE5924A6}"/>
    <hyperlink ref="H41" r:id="rId40" xr:uid="{D69A317D-2F55-5641-8495-7638D7FB61B6}"/>
    <hyperlink ref="H42" r:id="rId41" xr:uid="{0D98BB49-EFC9-544B-89D0-18AF57E4183B}"/>
    <hyperlink ref="H43" r:id="rId42" xr:uid="{E67105D9-6603-8B42-BB0F-39487ED176CB}"/>
    <hyperlink ref="H44" r:id="rId43" xr:uid="{FFB09EEE-F66A-C040-B80E-C97CB1F9B115}"/>
    <hyperlink ref="H45" r:id="rId44" xr:uid="{76E94D16-4F23-CE47-9DDD-A2AA7D960AEC}"/>
    <hyperlink ref="H46" r:id="rId45" xr:uid="{4EBE8D1A-0A09-494C-AB31-B3890DA7390F}"/>
    <hyperlink ref="H47" r:id="rId46" xr:uid="{FEF1047E-AA75-9042-A278-F879E7776B9F}"/>
    <hyperlink ref="H48" r:id="rId47" xr:uid="{202525C7-3BCB-AF4E-B76A-1B503E3FEE30}"/>
    <hyperlink ref="H49" r:id="rId48" xr:uid="{CD47F6FD-98C9-AC42-A9CD-4C343A1E3B10}"/>
    <hyperlink ref="H50" r:id="rId49" xr:uid="{60BDB147-524C-3B41-AE90-E0977A366F17}"/>
    <hyperlink ref="H51" r:id="rId50" xr:uid="{2B57DFCF-7D6B-A74C-8B1C-493CB7DBAA05}"/>
    <hyperlink ref="H52" r:id="rId51" xr:uid="{E7700FC4-5E72-9C40-9144-CA1442DEDECC}"/>
    <hyperlink ref="H53" r:id="rId52" xr:uid="{3DE21483-DDDB-A248-BA7A-EBEB96A88C1A}"/>
    <hyperlink ref="H54" r:id="rId53" xr:uid="{5765242A-9978-B645-B6D5-5D18ABB69DBE}"/>
    <hyperlink ref="H55" r:id="rId54" xr:uid="{F3921BD7-BD46-B242-B473-1C20EEDAA788}"/>
    <hyperlink ref="H57" r:id="rId55" xr:uid="{43162756-13C3-5F43-A5F3-54AF19FE2570}"/>
    <hyperlink ref="H58" r:id="rId56" xr:uid="{A77C9F00-E3C7-B647-A9A0-63BB8D5E5D3E}"/>
    <hyperlink ref="H59" r:id="rId57" xr:uid="{798C58B6-B779-7946-A62E-FC3E57958AB1}"/>
    <hyperlink ref="H60" r:id="rId58" xr:uid="{054BF8E6-8464-1D47-92C8-497785FFB9F6}"/>
    <hyperlink ref="H61" r:id="rId59" xr:uid="{93A9484E-03E8-A54C-A066-0001CBFB1CAC}"/>
    <hyperlink ref="H62" r:id="rId60" xr:uid="{A196408E-A03A-8249-888F-5E4AE72C584C}"/>
    <hyperlink ref="H63" r:id="rId61" xr:uid="{306E8BAF-7683-2847-BCE5-A301781FDAF9}"/>
    <hyperlink ref="H64" r:id="rId62" xr:uid="{F8E60D28-36A5-B949-943E-7F44CF901C6D}"/>
    <hyperlink ref="H65" r:id="rId63" xr:uid="{398FAEEA-EAAB-F849-8343-7C7DE39C9438}"/>
    <hyperlink ref="H66" r:id="rId64" xr:uid="{3ABABF49-D241-114F-A9B4-3CE6C0F5A4EF}"/>
    <hyperlink ref="H67" r:id="rId65" xr:uid="{DD0E540A-4325-644C-B0EA-F464CD546FF0}"/>
    <hyperlink ref="H68" r:id="rId66" xr:uid="{865A3FBB-D918-E34E-B265-1D0BC999522D}"/>
    <hyperlink ref="H69" r:id="rId67" xr:uid="{95DD4DB0-71CE-D647-918A-002E6ECBEB94}"/>
    <hyperlink ref="H70" r:id="rId68" xr:uid="{639777CE-4D86-A649-B073-03DBF2112747}"/>
    <hyperlink ref="H71" r:id="rId69" xr:uid="{B589FDFC-EF2C-1C44-9878-FB99A3FE3084}"/>
    <hyperlink ref="H72" r:id="rId70" xr:uid="{1ADC2FA9-A40D-2342-AF59-4D3059BF57B0}"/>
    <hyperlink ref="H73" r:id="rId71" xr:uid="{9F6B7A2B-23E0-EA42-B956-D30AB33B2F7C}"/>
    <hyperlink ref="H74" r:id="rId72" xr:uid="{715BAB7D-D261-D644-9AD8-6310DFA1F7E1}"/>
    <hyperlink ref="H75" r:id="rId73" xr:uid="{B24576B4-D3A6-A14B-BBB7-4BBB7D423548}"/>
    <hyperlink ref="H76" r:id="rId74" xr:uid="{1B2967DE-C72E-6744-A27A-E26017E7EDBD}"/>
    <hyperlink ref="H77" r:id="rId75" xr:uid="{582BE366-16AF-C04A-8CC6-695DAA349893}"/>
    <hyperlink ref="H78" r:id="rId76" xr:uid="{35BED227-43E1-B447-87BF-A30AD5F6719E}"/>
    <hyperlink ref="H79" r:id="rId77" xr:uid="{58B8327E-CCC9-E840-9125-B8A3825ED800}"/>
    <hyperlink ref="H80" r:id="rId78" xr:uid="{948B72B0-8A37-5941-B75D-E466F596BC2A}"/>
    <hyperlink ref="H81" r:id="rId79" xr:uid="{28B301A0-9294-A64C-9D93-EEFBA997269B}"/>
    <hyperlink ref="H82" r:id="rId80" xr:uid="{107E48B9-22C5-7D4D-8A1C-AE3718914DFA}"/>
    <hyperlink ref="H83" r:id="rId81" xr:uid="{03A0A341-A897-5C45-8756-12035F6D355B}"/>
    <hyperlink ref="H84" r:id="rId82" xr:uid="{0AC4D0D4-53F6-804C-9A5B-E7CA918A45E8}"/>
    <hyperlink ref="H85" r:id="rId83" xr:uid="{2254E0F7-AC4F-3249-85F7-F5A5D9AD3AA0}"/>
    <hyperlink ref="H86" r:id="rId84" xr:uid="{CEB6A97D-10B2-6243-9BB0-595457B0B092}"/>
    <hyperlink ref="H87" r:id="rId85" xr:uid="{6A1410BE-42F5-D24D-8929-9D689F40F6DB}"/>
    <hyperlink ref="H88" r:id="rId86" xr:uid="{3108121D-21AB-9D42-A4D1-98C2596A5668}"/>
    <hyperlink ref="H95" r:id="rId87" xr:uid="{196C34E7-7A49-564E-B57E-036C482CD23C}"/>
    <hyperlink ref="H89" r:id="rId88" xr:uid="{C7C0A0DD-6A53-4945-B828-9A641B29E3D5}"/>
    <hyperlink ref="H90" r:id="rId89" xr:uid="{BC4CB298-7BE4-1647-85E1-D9F105DF22BD}"/>
    <hyperlink ref="H91" r:id="rId90" xr:uid="{34B36FF9-1DE7-B54F-BAAC-BDB1B0192002}"/>
    <hyperlink ref="H92" r:id="rId91" xr:uid="{060C2377-8023-D34C-95E4-71E6436596CB}"/>
    <hyperlink ref="H93" r:id="rId92" xr:uid="{3B80174A-588E-7843-8D89-3808132970B4}"/>
    <hyperlink ref="H94" r:id="rId93" xr:uid="{9645E53D-3621-FD46-8437-4C518CDFE965}"/>
    <hyperlink ref="H96" r:id="rId94" xr:uid="{B0106854-0132-014D-8C2D-52AB517172AA}"/>
    <hyperlink ref="H97" r:id="rId95" xr:uid="{BDAB3987-5155-9F46-83DC-5C50FFCA6295}"/>
    <hyperlink ref="H98" r:id="rId96" xr:uid="{8A0B7C2F-56A3-2346-9AE8-955F7F2B3AE1}"/>
    <hyperlink ref="H99" r:id="rId97" xr:uid="{7561E380-074D-C04D-9D97-FC75B63C535F}"/>
    <hyperlink ref="H100" r:id="rId98" xr:uid="{F3DCB0B4-A87B-0C45-AD78-A2390310A1AA}"/>
    <hyperlink ref="H101" r:id="rId99" xr:uid="{0E53CA68-795D-4C48-A675-EC9DF665131B}"/>
    <hyperlink ref="H102" r:id="rId100" xr:uid="{D79F6DC3-F2C1-124F-8D43-4D22B47646F6}"/>
    <hyperlink ref="H103" r:id="rId101" xr:uid="{B6A25681-9F9E-6444-951D-B087995A58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Thomae Elias</dc:creator>
  <cp:lastModifiedBy>Martha Thomae Elias</cp:lastModifiedBy>
  <dcterms:created xsi:type="dcterms:W3CDTF">2024-02-05T22:06:12Z</dcterms:created>
  <dcterms:modified xsi:type="dcterms:W3CDTF">2024-03-09T02:17:40Z</dcterms:modified>
</cp:coreProperties>
</file>