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rudyt\Documents\Github\Reliable-Transport\"/>
    </mc:Choice>
  </mc:AlternateContent>
  <bookViews>
    <workbookView xWindow="0" yWindow="0" windowWidth="22500" windowHeight="12900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H39" i="1"/>
  <c r="H38" i="1"/>
  <c r="I23" i="1"/>
  <c r="J23" i="1"/>
  <c r="H23" i="1"/>
  <c r="I22" i="1"/>
  <c r="J22" i="1"/>
  <c r="H22" i="1"/>
  <c r="I21" i="1"/>
  <c r="J21" i="1"/>
  <c r="H21" i="1"/>
  <c r="I20" i="1"/>
  <c r="J20" i="1"/>
  <c r="H20" i="1"/>
  <c r="I19" i="1"/>
  <c r="J19" i="1"/>
  <c r="H19" i="1"/>
  <c r="I18" i="1"/>
  <c r="J18" i="1"/>
  <c r="H18" i="1"/>
  <c r="I15" i="1"/>
  <c r="J15" i="1"/>
  <c r="H15" i="1"/>
  <c r="I14" i="1"/>
  <c r="J14" i="1"/>
  <c r="H14" i="1"/>
  <c r="I13" i="1"/>
  <c r="J13" i="1"/>
  <c r="H13" i="1"/>
  <c r="I12" i="1"/>
  <c r="J12" i="1"/>
  <c r="H12" i="1"/>
  <c r="I11" i="1"/>
  <c r="J11" i="1"/>
  <c r="H11" i="1"/>
  <c r="I10" i="1"/>
  <c r="J10" i="1"/>
  <c r="H10" i="1"/>
  <c r="I48" i="1"/>
  <c r="J48" i="1"/>
  <c r="H48" i="1"/>
  <c r="I47" i="1"/>
  <c r="J47" i="1"/>
  <c r="H47" i="1"/>
  <c r="I46" i="1"/>
  <c r="J46" i="1"/>
  <c r="H46" i="1"/>
  <c r="I45" i="1"/>
  <c r="J45" i="1"/>
  <c r="H45" i="1"/>
  <c r="I44" i="1"/>
  <c r="J44" i="1"/>
  <c r="H44" i="1"/>
  <c r="I43" i="1"/>
  <c r="J43" i="1"/>
  <c r="H43" i="1"/>
  <c r="I40" i="1"/>
  <c r="J40" i="1"/>
  <c r="I39" i="1"/>
  <c r="J39" i="1"/>
  <c r="I38" i="1"/>
  <c r="J38" i="1"/>
  <c r="I37" i="1"/>
  <c r="J37" i="1"/>
  <c r="H37" i="1"/>
  <c r="I36" i="1"/>
  <c r="J36" i="1"/>
  <c r="H36" i="1"/>
  <c r="I35" i="1"/>
  <c r="J35" i="1"/>
  <c r="H35" i="1"/>
  <c r="I28" i="1"/>
  <c r="J28" i="1"/>
  <c r="I29" i="1"/>
  <c r="J29" i="1"/>
  <c r="I30" i="1"/>
  <c r="J30" i="1"/>
  <c r="I31" i="1"/>
  <c r="J31" i="1"/>
  <c r="I32" i="1"/>
  <c r="J32" i="1"/>
  <c r="I27" i="1"/>
  <c r="J27" i="1"/>
  <c r="H28" i="1"/>
  <c r="H29" i="1"/>
  <c r="H30" i="1"/>
  <c r="H31" i="1"/>
  <c r="H32" i="1"/>
  <c r="H27" i="1"/>
  <c r="I3" i="1"/>
  <c r="J3" i="1"/>
  <c r="I4" i="1"/>
  <c r="J4" i="1"/>
  <c r="I5" i="1"/>
  <c r="J5" i="1"/>
  <c r="I6" i="1"/>
  <c r="J6" i="1"/>
  <c r="I7" i="1"/>
  <c r="J7" i="1"/>
  <c r="I2" i="1"/>
  <c r="J2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<sst xmlns="http://schemas.openxmlformats.org/spreadsheetml/2006/main" count="60" uniqueCount="14">
  <si>
    <t>T1</t>
  </si>
  <si>
    <t>T2</t>
  </si>
  <si>
    <t>T3</t>
  </si>
  <si>
    <t>T4</t>
  </si>
  <si>
    <t>T5</t>
  </si>
  <si>
    <t>AVG</t>
  </si>
  <si>
    <t>SampleStandard Deviation</t>
  </si>
  <si>
    <t>Standard Deviation</t>
  </si>
  <si>
    <t>Corruption</t>
  </si>
  <si>
    <t>Loss</t>
  </si>
  <si>
    <t>90% Confidence +-</t>
  </si>
  <si>
    <t>Goodput</t>
  </si>
  <si>
    <t>Throughput</t>
  </si>
  <si>
    <t>Packet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</si>
</sst>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showRuler="0" workbookViewId="0">
      <selection activeCell="G48" sqref="G48"/>
    </sheetView>
  </sheetViews>
  <sheetFormatPr defaultColWidth="11" defaultRowHeight="15.75" x14ac:dyDescent="0.5"/>
  <cols>
    <col min="1" max="1" width="11.125" bestFit="1" customWidth="1"/>
    <col min="2" max="2" width="9.5625" bestFit="1" customWidth="1"/>
    <col min="3" max="8" width="11.6875" bestFit="1" customWidth="1"/>
    <col min="9" max="9" width="22.4375" bestFit="1" customWidth="1"/>
    <col min="10" max="11" width="15.9375" bestFit="1" customWidth="1"/>
  </cols>
  <sheetData>
    <row r="1" spans="1:10" x14ac:dyDescent="0.5">
      <c r="A1" t="s">
        <v>11</v>
      </c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10</v>
      </c>
    </row>
    <row r="2" spans="1:10" x14ac:dyDescent="0.5">
      <c r="B2" s="1">
        <v>0</v>
      </c>
      <c r="C2" s="1">
        <v>4.9579790583147298</v>
      </c>
      <c r="D2" s="1">
        <v>4.9816811814047703</v>
      </c>
      <c r="E2" s="1">
        <v>4.8977465552849697</v>
      </c>
      <c r="F2" s="1">
        <v>5.02978050036055</v>
      </c>
      <c r="G2" s="1">
        <v>5.0237094186019497</v>
      </c>
      <c r="H2" s="1">
        <f>AVERAGE(C2:G2)</f>
        <v>4.9781793427933945</v>
      </c>
      <c r="I2" s="1">
        <f>_xlfn.STDEV.S(C2:G2)</f>
        <v>5.3910608739045317E-2</v>
      </c>
      <c r="J2" s="1">
        <f>1.645*(I2/SQRT(5))</f>
        <v>3.966022154428795E-2</v>
      </c>
    </row>
    <row r="3" spans="1:10" x14ac:dyDescent="0.5">
      <c r="B3" s="1">
        <v>0.1</v>
      </c>
      <c r="C3" s="1">
        <v>4.9579790583147298</v>
      </c>
      <c r="D3" s="1">
        <v>4.9816811814047703</v>
      </c>
      <c r="E3" s="1">
        <v>4.8977465552849697</v>
      </c>
      <c r="F3" s="1">
        <v>5.02978050036055</v>
      </c>
      <c r="G3" s="1">
        <v>5.0237094186019497</v>
      </c>
      <c r="H3" s="1">
        <f t="shared" ref="H3:H7" si="0">AVERAGE(C3:G3)</f>
        <v>4.9781793427933945</v>
      </c>
      <c r="I3" s="1">
        <f t="shared" ref="I3:I7" si="1">_xlfn.STDEV.S(C3:G3)</f>
        <v>5.3910608739045317E-2</v>
      </c>
      <c r="J3" s="1">
        <f>1.645*(I3/SQRT(5))</f>
        <v>3.966022154428795E-2</v>
      </c>
    </row>
    <row r="4" spans="1:10" x14ac:dyDescent="0.5">
      <c r="B4" s="1">
        <v>0.2</v>
      </c>
      <c r="C4" s="1">
        <v>4.9579790583147298</v>
      </c>
      <c r="D4" s="1">
        <v>4.9816811814047703</v>
      </c>
      <c r="E4" s="1">
        <v>4.8977465552849697</v>
      </c>
      <c r="F4" s="1">
        <v>5.02978050036055</v>
      </c>
      <c r="G4" s="1">
        <v>5.0237094186019497</v>
      </c>
      <c r="H4" s="1">
        <f>AVERAGE(C4:G4)</f>
        <v>4.9781793427933945</v>
      </c>
      <c r="I4" s="1">
        <f>_xlfn.STDEV.S(C4:G4)</f>
        <v>5.3910608739045317E-2</v>
      </c>
      <c r="J4" s="1">
        <f>1.645*(I4/SQRT(5))</f>
        <v>3.966022154428795E-2</v>
      </c>
    </row>
    <row r="5" spans="1:10" x14ac:dyDescent="0.5">
      <c r="B5" s="1">
        <v>0.3</v>
      </c>
      <c r="C5" s="1">
        <v>4.9579790583147298</v>
      </c>
      <c r="D5" s="1">
        <v>4.9816811814047703</v>
      </c>
      <c r="E5" s="1">
        <v>4.8977465552849697</v>
      </c>
      <c r="F5" s="1">
        <v>5.02978050036055</v>
      </c>
      <c r="G5" s="1">
        <v>5.0237094186019497</v>
      </c>
      <c r="H5" s="1">
        <f t="shared" si="0"/>
        <v>4.9781793427933945</v>
      </c>
      <c r="I5" s="1">
        <f t="shared" si="1"/>
        <v>5.3910608739045317E-2</v>
      </c>
      <c r="J5" s="1">
        <f>1.645*(I5/SQRT(5))</f>
        <v>3.966022154428795E-2</v>
      </c>
    </row>
    <row r="6" spans="1:10" x14ac:dyDescent="0.5">
      <c r="B6" s="1">
        <v>0.4</v>
      </c>
      <c r="C6" s="1">
        <v>4.9579790583147298</v>
      </c>
      <c r="D6" s="1">
        <v>4.9816811814047703</v>
      </c>
      <c r="E6" s="1">
        <v>4.8977465552849697</v>
      </c>
      <c r="F6" s="1">
        <v>5.02978050036055</v>
      </c>
      <c r="G6" s="1">
        <v>5.0237094186019497</v>
      </c>
      <c r="H6" s="1">
        <f t="shared" si="0"/>
        <v>4.9781793427933945</v>
      </c>
      <c r="I6" s="1">
        <f t="shared" si="1"/>
        <v>5.3910608739045317E-2</v>
      </c>
      <c r="J6" s="1">
        <f>1.645*(I6/SQRT(5))</f>
        <v>3.966022154428795E-2</v>
      </c>
    </row>
    <row r="7" spans="1:10" x14ac:dyDescent="0.5">
      <c r="B7" s="1">
        <v>0.5</v>
      </c>
      <c r="C7" s="1">
        <v>4.9579790583147298</v>
      </c>
      <c r="D7" s="1">
        <v>4.9816811814047703</v>
      </c>
      <c r="E7" s="1">
        <v>4.8977465552849697</v>
      </c>
      <c r="F7" s="1">
        <v>5.02978050036055</v>
      </c>
      <c r="G7" s="1">
        <v>5.0237094186019497</v>
      </c>
      <c r="H7" s="1">
        <f t="shared" si="0"/>
        <v>4.9781793427933945</v>
      </c>
      <c r="I7" s="1">
        <f t="shared" si="1"/>
        <v>5.3910608739045317E-2</v>
      </c>
      <c r="J7" s="1">
        <f>1.645*(I7/SQRT(5))</f>
        <v>3.966022154428795E-2</v>
      </c>
    </row>
    <row r="8" spans="1:10" x14ac:dyDescent="0.5">
      <c r="B8" s="1"/>
      <c r="C8" s="1"/>
      <c r="D8" s="1"/>
      <c r="E8" s="1"/>
      <c r="F8" s="1"/>
      <c r="G8" s="1"/>
      <c r="H8" s="1"/>
      <c r="I8" s="1"/>
      <c r="J8" s="1"/>
    </row>
    <row r="9" spans="1:10" x14ac:dyDescent="0.5">
      <c r="A9" t="s">
        <v>12</v>
      </c>
      <c r="B9" s="1" t="s">
        <v>8</v>
      </c>
      <c r="C9" s="1" t="s">
        <v>0</v>
      </c>
      <c r="D9" s="1" t="s">
        <v>1</v>
      </c>
      <c r="E9" s="1" t="s">
        <v>2</v>
      </c>
      <c r="F9" s="1" t="s">
        <v>3</v>
      </c>
      <c r="G9" s="1" t="s">
        <v>4</v>
      </c>
      <c r="H9" s="1" t="s">
        <v>5</v>
      </c>
      <c r="I9" s="1" t="s">
        <v>7</v>
      </c>
      <c r="J9" s="1" t="s">
        <v>10</v>
      </c>
    </row>
    <row r="10" spans="1:10" x14ac:dyDescent="0.5">
      <c r="B10" s="1">
        <v>0</v>
      </c>
      <c r="C10" s="1">
        <v>4.9579790583147298</v>
      </c>
      <c r="D10" s="1">
        <v>4.9816811814047703</v>
      </c>
      <c r="E10" s="1">
        <v>4.8977465552849697</v>
      </c>
      <c r="F10" s="1">
        <v>5.02978050036055</v>
      </c>
      <c r="G10" s="1">
        <v>5.0237094186019497</v>
      </c>
      <c r="H10" s="1">
        <f>AVERAGE(C10:G10)</f>
        <v>4.9781793427933945</v>
      </c>
      <c r="I10" s="1">
        <f>_xlfn.STDEV.S(C10:G10)</f>
        <v>5.3910608739045317E-2</v>
      </c>
      <c r="J10" s="1">
        <f>1.645*(I10/SQRT(5))</f>
        <v>3.966022154428795E-2</v>
      </c>
    </row>
    <row r="11" spans="1:10" x14ac:dyDescent="0.5">
      <c r="B11" s="1">
        <v>0.1</v>
      </c>
      <c r="C11" s="1">
        <v>6.14789403231027</v>
      </c>
      <c r="D11" s="1">
        <v>6.1075411284022501</v>
      </c>
      <c r="E11" s="1">
        <v>6.0683079819980801</v>
      </c>
      <c r="F11" s="1">
        <v>6.1765704544427598</v>
      </c>
      <c r="G11" s="1">
        <v>6.1389729095315797</v>
      </c>
      <c r="H11" s="1">
        <f t="shared" ref="H11:H15" si="2">AVERAGE(C11:G11)</f>
        <v>6.1278573013369879</v>
      </c>
      <c r="I11" s="1">
        <f t="shared" ref="I11:I15" si="3">_xlfn.STDEV.S(C11:G11)</f>
        <v>4.14031005348003E-2</v>
      </c>
      <c r="J11" s="1">
        <f>1.645*(I11/SQRT(5))</f>
        <v>3.0458868453498478E-2</v>
      </c>
    </row>
    <row r="12" spans="1:10" x14ac:dyDescent="0.5">
      <c r="B12" s="1">
        <v>0.2</v>
      </c>
      <c r="C12" s="1">
        <v>7.6104978545131203</v>
      </c>
      <c r="D12" s="1">
        <v>7.89596467252656</v>
      </c>
      <c r="E12" s="1">
        <v>7.6208936400234197</v>
      </c>
      <c r="F12" s="1">
        <v>7.9168745075675098</v>
      </c>
      <c r="G12" s="1">
        <v>7.8219155647632297</v>
      </c>
      <c r="H12" s="1">
        <f>AVERAGE(C12:G12)</f>
        <v>7.773229247878767</v>
      </c>
      <c r="I12" s="1">
        <f>_xlfn.STDEV.S(C12:G12)</f>
        <v>0.14811815077302115</v>
      </c>
      <c r="J12" s="1">
        <f>1.645*(I12/SQRT(5))</f>
        <v>0.10896554151008261</v>
      </c>
    </row>
    <row r="13" spans="1:10" x14ac:dyDescent="0.5">
      <c r="B13" s="1">
        <v>0.3</v>
      </c>
      <c r="C13" s="1">
        <v>9.8167985354631799</v>
      </c>
      <c r="D13" s="1">
        <v>10.043069261712001</v>
      </c>
      <c r="E13" s="1">
        <v>9.96691424000492</v>
      </c>
      <c r="F13" s="1">
        <v>10.426734977247399</v>
      </c>
      <c r="G13" s="1">
        <v>10.002205452436399</v>
      </c>
      <c r="H13" s="1">
        <f t="shared" si="2"/>
        <v>10.05114449337278</v>
      </c>
      <c r="I13" s="1">
        <f t="shared" si="3"/>
        <v>0.22668326705025038</v>
      </c>
      <c r="J13" s="1">
        <f>1.645*(I13/SQRT(5))</f>
        <v>0.16676325498592626</v>
      </c>
    </row>
    <row r="14" spans="1:10" x14ac:dyDescent="0.5">
      <c r="B14" s="1">
        <v>0.4</v>
      </c>
      <c r="C14" s="1">
        <v>12.632930640585901</v>
      </c>
      <c r="D14" s="1">
        <v>14.272516584724601</v>
      </c>
      <c r="E14" s="1">
        <v>13.1700404871612</v>
      </c>
      <c r="F14" s="1">
        <v>13.957640888500499</v>
      </c>
      <c r="G14" s="1">
        <v>13.4685649512718</v>
      </c>
      <c r="H14" s="1">
        <f t="shared" si="2"/>
        <v>13.500338710448801</v>
      </c>
      <c r="I14" s="1">
        <f t="shared" si="3"/>
        <v>0.64573353624277285</v>
      </c>
      <c r="J14" s="1">
        <f>1.645*(I14/SQRT(5))</f>
        <v>0.47504444310636401</v>
      </c>
    </row>
    <row r="15" spans="1:10" x14ac:dyDescent="0.5">
      <c r="B15" s="1">
        <v>0.5</v>
      </c>
      <c r="C15" s="1">
        <v>17.863598547108001</v>
      </c>
      <c r="D15" s="1">
        <v>19.353831389757499</v>
      </c>
      <c r="E15" s="1">
        <v>18.861221984402398</v>
      </c>
      <c r="F15" s="1">
        <v>18.8415577543506</v>
      </c>
      <c r="G15" s="1">
        <v>18.833886610338698</v>
      </c>
      <c r="H15" s="1">
        <f t="shared" si="2"/>
        <v>18.750819257191438</v>
      </c>
      <c r="I15" s="1">
        <f t="shared" si="3"/>
        <v>0.54270310544164913</v>
      </c>
      <c r="J15" s="1">
        <f>1.645*(I15/SQRT(5))</f>
        <v>0.39924842063599414</v>
      </c>
    </row>
    <row r="16" spans="1:10" x14ac:dyDescent="0.5"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5">
      <c r="A17" t="s">
        <v>13</v>
      </c>
      <c r="B17" s="1" t="s">
        <v>8</v>
      </c>
      <c r="C17" s="1" t="s">
        <v>0</v>
      </c>
      <c r="D17" s="1" t="s">
        <v>1</v>
      </c>
      <c r="E17" s="1" t="s">
        <v>2</v>
      </c>
      <c r="F17" s="1" t="s">
        <v>3</v>
      </c>
      <c r="G17" s="1" t="s">
        <v>4</v>
      </c>
      <c r="H17" s="1" t="s">
        <v>5</v>
      </c>
      <c r="I17" s="1" t="s">
        <v>7</v>
      </c>
      <c r="J17" s="1" t="s">
        <v>10</v>
      </c>
    </row>
    <row r="18" spans="1:10" x14ac:dyDescent="0.5">
      <c r="B18" s="1">
        <v>0</v>
      </c>
      <c r="C18" s="1">
        <v>11.365930082095</v>
      </c>
      <c r="D18" s="1">
        <v>11.121691061128701</v>
      </c>
      <c r="E18" s="1">
        <v>10.9985599841308</v>
      </c>
      <c r="F18" s="1">
        <v>11.0363401593061</v>
      </c>
      <c r="G18" s="1">
        <v>11.0500663167208</v>
      </c>
      <c r="H18" s="1">
        <f>AVERAGE(C18:G18)</f>
        <v>11.11451752067628</v>
      </c>
      <c r="I18" s="1">
        <f>_xlfn.STDEV.S(C18:G18)</f>
        <v>0.14745469094399385</v>
      </c>
      <c r="J18" s="1">
        <f>1.645*(I18/SQRT(5))</f>
        <v>0.10847745642960564</v>
      </c>
    </row>
    <row r="19" spans="1:10" x14ac:dyDescent="0.5">
      <c r="B19" s="1">
        <v>0.1</v>
      </c>
      <c r="C19" s="1">
        <v>20.428698751792801</v>
      </c>
      <c r="D19" s="1">
        <v>19.637353434857999</v>
      </c>
      <c r="E19" s="1">
        <v>19.431383831294099</v>
      </c>
      <c r="F19" s="1">
        <v>19.771723258155799</v>
      </c>
      <c r="G19" s="1">
        <v>18.879455610827801</v>
      </c>
      <c r="H19" s="1">
        <f t="shared" ref="H19:H23" si="4">AVERAGE(C19:G19)</f>
        <v>19.6297229773857</v>
      </c>
      <c r="I19" s="1">
        <f t="shared" ref="I19:I23" si="5">_xlfn.STDEV.S(C19:G19)</f>
        <v>0.56143212633040529</v>
      </c>
      <c r="J19" s="1">
        <f>1.645*(I19/SQRT(5))</f>
        <v>0.41302673134569473</v>
      </c>
    </row>
    <row r="20" spans="1:10" x14ac:dyDescent="0.5">
      <c r="B20" s="1">
        <v>0.2</v>
      </c>
      <c r="C20" s="1">
        <v>31.829510818811698</v>
      </c>
      <c r="D20" s="1">
        <v>31.799406903287</v>
      </c>
      <c r="E20" s="1">
        <v>30.423812921537198</v>
      </c>
      <c r="F20" s="1">
        <v>33.034530853373198</v>
      </c>
      <c r="G20" s="1">
        <v>30.2387426068913</v>
      </c>
      <c r="H20" s="1">
        <f t="shared" si="4"/>
        <v>31.46520082078008</v>
      </c>
      <c r="I20" s="1">
        <f t="shared" si="5"/>
        <v>1.1506412058667435</v>
      </c>
      <c r="J20" s="1">
        <f>1.645*(I20/SQRT(5))</f>
        <v>0.84648803287599106</v>
      </c>
    </row>
    <row r="21" spans="1:10" x14ac:dyDescent="0.5">
      <c r="B21" s="1">
        <v>0.3</v>
      </c>
      <c r="C21" s="1">
        <v>47.453866359446998</v>
      </c>
      <c r="D21" s="1">
        <v>48.1254344920196</v>
      </c>
      <c r="E21" s="1">
        <v>50.703890652180299</v>
      </c>
      <c r="F21" s="1">
        <v>48.447610273929499</v>
      </c>
      <c r="G21" s="1">
        <v>48.481225806451398</v>
      </c>
      <c r="H21" s="1">
        <f t="shared" si="4"/>
        <v>48.64240551680556</v>
      </c>
      <c r="I21" s="1">
        <f t="shared" si="5"/>
        <v>1.2240842922457225</v>
      </c>
      <c r="J21" s="1">
        <f>1.645*(I21/SQRT(5))</f>
        <v>0.90051764123722955</v>
      </c>
    </row>
    <row r="22" spans="1:10" x14ac:dyDescent="0.5">
      <c r="B22" s="1">
        <v>0.4</v>
      </c>
      <c r="C22" s="1">
        <v>69.151923520615497</v>
      </c>
      <c r="D22" s="1">
        <v>79.506513318946205</v>
      </c>
      <c r="E22" s="1">
        <v>75.3367198706013</v>
      </c>
      <c r="F22" s="1">
        <v>76.266122196111994</v>
      </c>
      <c r="G22" s="1">
        <v>71.629353038117401</v>
      </c>
      <c r="H22" s="1">
        <f t="shared" si="4"/>
        <v>74.378126388878485</v>
      </c>
      <c r="I22" s="1">
        <f t="shared" si="5"/>
        <v>4.051318720179788</v>
      </c>
      <c r="J22" s="1">
        <f>1.645*(I22/SQRT(5))</f>
        <v>2.9804189147001803</v>
      </c>
    </row>
    <row r="23" spans="1:10" x14ac:dyDescent="0.5">
      <c r="B23" s="1">
        <v>0.5</v>
      </c>
      <c r="C23" s="1">
        <v>112.591704214606</v>
      </c>
      <c r="D23" s="1">
        <v>117.447858546128</v>
      </c>
      <c r="E23" s="1">
        <v>115.223398998992</v>
      </c>
      <c r="F23" s="1">
        <v>115.391645100253</v>
      </c>
      <c r="G23" s="1">
        <v>115.84594723349601</v>
      </c>
      <c r="H23" s="1">
        <f t="shared" si="4"/>
        <v>115.300110818695</v>
      </c>
      <c r="I23" s="1">
        <f t="shared" si="5"/>
        <v>1.7507489292779717</v>
      </c>
      <c r="J23" s="1">
        <f>1.645*(I23/SQRT(5))</f>
        <v>1.2879671001247699</v>
      </c>
    </row>
    <row r="26" spans="1:10" x14ac:dyDescent="0.5">
      <c r="A26" t="s">
        <v>11</v>
      </c>
      <c r="B26" s="1" t="s">
        <v>9</v>
      </c>
      <c r="C26" s="1" t="s">
        <v>0</v>
      </c>
      <c r="D26" s="1" t="s">
        <v>1</v>
      </c>
      <c r="E26" s="1" t="s">
        <v>2</v>
      </c>
      <c r="F26" s="1" t="s">
        <v>3</v>
      </c>
      <c r="G26" s="1" t="s">
        <v>4</v>
      </c>
      <c r="H26" s="1" t="s">
        <v>5</v>
      </c>
      <c r="I26" s="1" t="s">
        <v>6</v>
      </c>
      <c r="J26" s="1" t="s">
        <v>10</v>
      </c>
    </row>
    <row r="27" spans="1:10" x14ac:dyDescent="0.5">
      <c r="B27" s="1">
        <v>0</v>
      </c>
      <c r="C27" s="1">
        <v>4.9579790583147298</v>
      </c>
      <c r="D27" s="1">
        <v>4.9816811814047703</v>
      </c>
      <c r="E27" s="1">
        <v>4.8977465552849697</v>
      </c>
      <c r="F27" s="1">
        <v>5.02978050036055</v>
      </c>
      <c r="G27" s="1">
        <v>5.0237094186019497</v>
      </c>
      <c r="H27" s="1">
        <f>AVERAGE(C27:G27)</f>
        <v>4.9781793427933945</v>
      </c>
      <c r="I27" s="1">
        <f>_xlfn.STDEV.S(C27:G27)</f>
        <v>5.3910608739045317E-2</v>
      </c>
      <c r="J27" s="1">
        <f>1.645*(I27/SQRT(5))</f>
        <v>3.966022154428795E-2</v>
      </c>
    </row>
    <row r="28" spans="1:10" x14ac:dyDescent="0.5">
      <c r="B28" s="1">
        <v>0.1</v>
      </c>
      <c r="C28" s="1">
        <v>4.9579790583147298</v>
      </c>
      <c r="D28" s="1">
        <v>4.9816811814047703</v>
      </c>
      <c r="E28" s="1">
        <v>4.8977465552849697</v>
      </c>
      <c r="F28" s="1">
        <v>5.02978050036055</v>
      </c>
      <c r="G28" s="1">
        <v>5.0237094186019497</v>
      </c>
      <c r="H28" s="1">
        <f t="shared" ref="H28:H32" si="6">AVERAGE(C28:G28)</f>
        <v>4.9781793427933945</v>
      </c>
      <c r="I28" s="1">
        <f t="shared" ref="I28:I32" si="7">_xlfn.STDEV.S(C28:G28)</f>
        <v>5.3910608739045317E-2</v>
      </c>
      <c r="J28" s="1">
        <f>1.645*(I28/SQRT(5))</f>
        <v>3.966022154428795E-2</v>
      </c>
    </row>
    <row r="29" spans="1:10" x14ac:dyDescent="0.5">
      <c r="B29" s="1">
        <v>0.2</v>
      </c>
      <c r="C29" s="1">
        <v>4.9579790583147298</v>
      </c>
      <c r="D29" s="1">
        <v>4.9816811814047703</v>
      </c>
      <c r="E29" s="1">
        <v>4.8977465552849697</v>
      </c>
      <c r="F29" s="1">
        <v>5.02978050036055</v>
      </c>
      <c r="G29" s="1">
        <v>5.0237094186019497</v>
      </c>
      <c r="H29" s="1">
        <f t="shared" si="6"/>
        <v>4.9781793427933945</v>
      </c>
      <c r="I29" s="1">
        <f t="shared" si="7"/>
        <v>5.3910608739045317E-2</v>
      </c>
      <c r="J29" s="1">
        <f>1.645*(I29/SQRT(5))</f>
        <v>3.966022154428795E-2</v>
      </c>
    </row>
    <row r="30" spans="1:10" x14ac:dyDescent="0.5">
      <c r="B30" s="1">
        <v>0.3</v>
      </c>
      <c r="C30" s="1">
        <v>4.9579790583147298</v>
      </c>
      <c r="D30" s="1">
        <v>4.9816811814047703</v>
      </c>
      <c r="E30" s="1">
        <v>4.8977465552849697</v>
      </c>
      <c r="F30" s="1">
        <v>5.02978050036055</v>
      </c>
      <c r="G30" s="1">
        <v>5.0237094186019497</v>
      </c>
      <c r="H30" s="1">
        <f t="shared" si="6"/>
        <v>4.9781793427933945</v>
      </c>
      <c r="I30" s="1">
        <f t="shared" si="7"/>
        <v>5.3910608739045317E-2</v>
      </c>
      <c r="J30" s="1">
        <f>1.645*(I30/SQRT(5))</f>
        <v>3.966022154428795E-2</v>
      </c>
    </row>
    <row r="31" spans="1:10" x14ac:dyDescent="0.5">
      <c r="B31" s="1">
        <v>0.4</v>
      </c>
      <c r="C31" s="1">
        <v>4.9579790583147298</v>
      </c>
      <c r="D31" s="1">
        <v>4.9816811814047703</v>
      </c>
      <c r="E31" s="1">
        <v>4.8977465552849697</v>
      </c>
      <c r="F31" s="1">
        <v>5.02978050036055</v>
      </c>
      <c r="G31" s="1">
        <v>5.0237094186019497</v>
      </c>
      <c r="H31" s="1">
        <f t="shared" si="6"/>
        <v>4.9781793427933945</v>
      </c>
      <c r="I31" s="1">
        <f t="shared" si="7"/>
        <v>5.3910608739045317E-2</v>
      </c>
      <c r="J31" s="1">
        <f>1.645*(I31/SQRT(5))</f>
        <v>3.966022154428795E-2</v>
      </c>
    </row>
    <row r="32" spans="1:10" x14ac:dyDescent="0.5">
      <c r="B32" s="1">
        <v>0.5</v>
      </c>
      <c r="C32" s="1">
        <v>4.9579790583147298</v>
      </c>
      <c r="D32" s="1">
        <v>4.9816811814047703</v>
      </c>
      <c r="E32" s="1">
        <v>4.8977465552849697</v>
      </c>
      <c r="F32" s="1">
        <v>5.02978050036055</v>
      </c>
      <c r="G32" s="1">
        <v>5.0237094186019497</v>
      </c>
      <c r="H32" s="1">
        <f t="shared" si="6"/>
        <v>4.9781793427933945</v>
      </c>
      <c r="I32" s="1">
        <f t="shared" si="7"/>
        <v>5.3910608739045317E-2</v>
      </c>
      <c r="J32" s="1">
        <f>1.645*(I32/SQRT(5))</f>
        <v>3.966022154428795E-2</v>
      </c>
    </row>
    <row r="34" spans="1:10" x14ac:dyDescent="0.5">
      <c r="A34" t="s">
        <v>12</v>
      </c>
      <c r="B34" s="1" t="s">
        <v>9</v>
      </c>
      <c r="C34" s="1" t="s">
        <v>0</v>
      </c>
      <c r="D34" s="1" t="s">
        <v>1</v>
      </c>
      <c r="E34" s="1" t="s">
        <v>2</v>
      </c>
      <c r="F34" s="1" t="s">
        <v>3</v>
      </c>
      <c r="G34" s="1" t="s">
        <v>4</v>
      </c>
      <c r="H34" s="1" t="s">
        <v>5</v>
      </c>
      <c r="I34" s="1" t="s">
        <v>6</v>
      </c>
      <c r="J34" s="1" t="s">
        <v>10</v>
      </c>
    </row>
    <row r="35" spans="1:10" x14ac:dyDescent="0.5">
      <c r="B35" s="1">
        <v>0</v>
      </c>
      <c r="C35" s="1">
        <v>4.9579790583147298</v>
      </c>
      <c r="D35" s="1">
        <v>4.9816811814047703</v>
      </c>
      <c r="E35" s="1">
        <v>4.8977465552849697</v>
      </c>
      <c r="F35" s="1">
        <v>5.02978050036055</v>
      </c>
      <c r="G35" s="1">
        <v>5.0237094186019497</v>
      </c>
      <c r="H35" s="1">
        <f>AVERAGE(C35:G35)</f>
        <v>4.9781793427933945</v>
      </c>
      <c r="I35" s="1">
        <f>_xlfn.STDEV.S(C35:G35)</f>
        <v>5.3910608739045317E-2</v>
      </c>
      <c r="J35" s="1">
        <f>1.645*(I35/SQRT(5))</f>
        <v>3.966022154428795E-2</v>
      </c>
    </row>
    <row r="36" spans="1:10" x14ac:dyDescent="0.5">
      <c r="B36" s="1">
        <v>0.1</v>
      </c>
      <c r="C36" s="1">
        <v>6.0784823254938596</v>
      </c>
      <c r="D36" s="1">
        <v>6.0278342294997698</v>
      </c>
      <c r="E36" s="1">
        <v>6.0144327698899396</v>
      </c>
      <c r="F36" s="1">
        <v>6.1665108934420303</v>
      </c>
      <c r="G36" s="1">
        <v>6.1992574225548003</v>
      </c>
      <c r="H36" s="1">
        <f t="shared" ref="H36:H40" si="8">AVERAGE(C36:G36)</f>
        <v>6.0973035281760799</v>
      </c>
      <c r="I36" s="1">
        <f t="shared" ref="I36:I40" si="9">_xlfn.STDEV.S(C36:G36)</f>
        <v>8.2510665513534434E-2</v>
      </c>
      <c r="J36" s="1">
        <f>1.645*(I36/SQRT(5))</f>
        <v>6.0700321338856479E-2</v>
      </c>
    </row>
    <row r="37" spans="1:10" x14ac:dyDescent="0.5">
      <c r="B37" s="1">
        <v>0.2</v>
      </c>
      <c r="C37" s="1">
        <v>7.6352877498046903</v>
      </c>
      <c r="D37" s="1">
        <v>7.3828515108418697</v>
      </c>
      <c r="E37" s="1">
        <v>7.5180409623624298</v>
      </c>
      <c r="F37" s="1">
        <v>7.9017851660664302</v>
      </c>
      <c r="G37" s="1">
        <v>7.9223897531352696</v>
      </c>
      <c r="H37" s="1">
        <f t="shared" si="8"/>
        <v>7.6720710284421383</v>
      </c>
      <c r="I37" s="1">
        <f t="shared" si="9"/>
        <v>0.23672465501149187</v>
      </c>
      <c r="J37" s="1">
        <f>1.645*(I37/SQRT(5))</f>
        <v>0.1741503663628852</v>
      </c>
    </row>
    <row r="38" spans="1:10" x14ac:dyDescent="0.5">
      <c r="B38" s="1">
        <v>0.3</v>
      </c>
      <c r="C38" s="1">
        <v>9.8515043888713798</v>
      </c>
      <c r="D38" s="1">
        <v>9.7989668838231907</v>
      </c>
      <c r="E38" s="1">
        <v>9.65835620702196</v>
      </c>
      <c r="F38" s="1">
        <v>10.3613478307427</v>
      </c>
      <c r="G38" s="1">
        <v>10.072537384296901</v>
      </c>
      <c r="H38" s="1">
        <f t="shared" si="8"/>
        <v>9.9485425389512265</v>
      </c>
      <c r="I38" s="1">
        <f t="shared" si="9"/>
        <v>0.27467267657149824</v>
      </c>
      <c r="J38" s="1">
        <f>1.645*(I38/SQRT(5))</f>
        <v>0.20206744942760002</v>
      </c>
    </row>
    <row r="39" spans="1:10" x14ac:dyDescent="0.5">
      <c r="B39" s="1">
        <v>0.4</v>
      </c>
      <c r="C39" s="1">
        <v>13.3369636668666</v>
      </c>
      <c r="D39" s="1">
        <v>13.0320779705548</v>
      </c>
      <c r="E39" s="1">
        <v>12.8027094955149</v>
      </c>
      <c r="F39" s="1">
        <v>14.4404998165351</v>
      </c>
      <c r="G39" s="1">
        <v>13.7699875163879</v>
      </c>
      <c r="H39" s="1">
        <f t="shared" si="8"/>
        <v>13.47644769317186</v>
      </c>
      <c r="I39" s="1">
        <f t="shared" si="9"/>
        <v>0.64930838731107066</v>
      </c>
      <c r="J39" s="1">
        <f>1.645*(I39/SQRT(5))</f>
        <v>0.47767434079575594</v>
      </c>
    </row>
    <row r="40" spans="1:10" x14ac:dyDescent="0.5">
      <c r="B40" s="1">
        <v>0.5</v>
      </c>
      <c r="C40" s="1">
        <v>18.161077290606801</v>
      </c>
      <c r="D40" s="1">
        <v>18.4172753276534</v>
      </c>
      <c r="E40" s="1">
        <v>17.930650138898201</v>
      </c>
      <c r="F40" s="1">
        <v>19.736858683414798</v>
      </c>
      <c r="G40" s="1">
        <v>19.1001432095246</v>
      </c>
      <c r="H40" s="1">
        <f t="shared" si="8"/>
        <v>18.66920093001956</v>
      </c>
      <c r="I40" s="1">
        <f t="shared" si="9"/>
        <v>0.74039140658397229</v>
      </c>
      <c r="J40" s="1">
        <f>1.645*(I40/SQRT(5))</f>
        <v>0.54468105446080917</v>
      </c>
    </row>
    <row r="42" spans="1:10" x14ac:dyDescent="0.5">
      <c r="A42" t="s">
        <v>13</v>
      </c>
      <c r="B42" s="1" t="s">
        <v>9</v>
      </c>
      <c r="C42" s="1" t="s">
        <v>0</v>
      </c>
      <c r="D42" s="1" t="s">
        <v>1</v>
      </c>
      <c r="E42" s="1" t="s">
        <v>2</v>
      </c>
      <c r="F42" s="1" t="s">
        <v>3</v>
      </c>
      <c r="G42" s="1" t="s">
        <v>4</v>
      </c>
      <c r="H42" s="1" t="s">
        <v>5</v>
      </c>
      <c r="I42" s="1" t="s">
        <v>6</v>
      </c>
      <c r="J42" s="1" t="s">
        <v>10</v>
      </c>
    </row>
    <row r="43" spans="1:10" x14ac:dyDescent="0.5">
      <c r="B43" s="1">
        <v>0</v>
      </c>
      <c r="C43" s="1">
        <v>11.365930082095</v>
      </c>
      <c r="D43" s="1">
        <v>11.121691061128701</v>
      </c>
      <c r="E43" s="1">
        <v>10.9985599841308</v>
      </c>
      <c r="F43" s="1">
        <v>11.0363401593061</v>
      </c>
      <c r="G43" s="1">
        <v>11.0500663167208</v>
      </c>
      <c r="H43" s="1">
        <f>AVERAGE(C43:G43)</f>
        <v>11.11451752067628</v>
      </c>
      <c r="I43" s="1">
        <f>_xlfn.STDEV.S(C43:G43)</f>
        <v>0.14745469094399385</v>
      </c>
      <c r="J43" s="1">
        <f>1.645*(I43/SQRT(5))</f>
        <v>0.10847745642960564</v>
      </c>
    </row>
    <row r="44" spans="1:10" x14ac:dyDescent="0.5">
      <c r="B44" s="1">
        <v>0.1</v>
      </c>
      <c r="C44" s="1">
        <v>18.551701437422</v>
      </c>
      <c r="D44" s="1">
        <v>18.357342265083599</v>
      </c>
      <c r="E44" s="1">
        <v>20.123555406354299</v>
      </c>
      <c r="F44" s="1">
        <v>19.631775261695999</v>
      </c>
      <c r="G44" s="1">
        <v>19.658025299844301</v>
      </c>
      <c r="H44" s="1">
        <f t="shared" ref="H44:H48" si="10">AVERAGE(C44:G44)</f>
        <v>19.264479934080036</v>
      </c>
      <c r="I44" s="1">
        <f t="shared" ref="I44:I48" si="11">_xlfn.STDEV.S(C44:G44)</f>
        <v>0.76791054418413129</v>
      </c>
      <c r="J44" s="1">
        <f>1.645*(I44/SQRT(5))</f>
        <v>0.56492595837597459</v>
      </c>
    </row>
    <row r="45" spans="1:10" x14ac:dyDescent="0.5">
      <c r="B45" s="1">
        <v>0.2</v>
      </c>
      <c r="C45" s="1">
        <v>31.722018463698198</v>
      </c>
      <c r="D45" s="1">
        <v>27.857176000243999</v>
      </c>
      <c r="E45" s="1">
        <v>31.252187994018701</v>
      </c>
      <c r="F45" s="1">
        <v>31.3239290806046</v>
      </c>
      <c r="G45" s="1">
        <v>32.5834964445936</v>
      </c>
      <c r="H45" s="1">
        <f t="shared" si="10"/>
        <v>30.947761596631818</v>
      </c>
      <c r="I45" s="1">
        <f t="shared" si="11"/>
        <v>1.8070002023422838</v>
      </c>
      <c r="J45" s="1">
        <f>1.645*(I45/SQRT(5))</f>
        <v>1.3293492696839697</v>
      </c>
    </row>
    <row r="46" spans="1:10" x14ac:dyDescent="0.5">
      <c r="B46" s="1">
        <v>0.3</v>
      </c>
      <c r="C46" s="1">
        <v>47.138150944547597</v>
      </c>
      <c r="D46" s="1">
        <v>46.515677083651298</v>
      </c>
      <c r="E46" s="1">
        <v>47.5283744010747</v>
      </c>
      <c r="F46">
        <v>49.187577756900303</v>
      </c>
      <c r="G46" s="1">
        <v>47.311570696126999</v>
      </c>
      <c r="H46" s="1">
        <f t="shared" si="10"/>
        <v>47.536270176460178</v>
      </c>
      <c r="I46" s="1">
        <f t="shared" si="11"/>
        <v>0.99718078963368262</v>
      </c>
      <c r="J46" s="1">
        <f>1.645*(I46/SQRT(5))</f>
        <v>0.73359236635620673</v>
      </c>
    </row>
    <row r="47" spans="1:10" x14ac:dyDescent="0.5">
      <c r="B47" s="1">
        <v>0.4</v>
      </c>
      <c r="C47" s="1">
        <v>73.742989379559006</v>
      </c>
      <c r="D47" s="1">
        <v>69.4901502731406</v>
      </c>
      <c r="E47" s="1">
        <v>68.788387859737298</v>
      </c>
      <c r="F47" s="1">
        <v>81.825817194127893</v>
      </c>
      <c r="G47" s="1">
        <v>72.712478926969098</v>
      </c>
      <c r="H47" s="1">
        <f t="shared" si="10"/>
        <v>73.311964726706776</v>
      </c>
      <c r="I47" s="1">
        <f t="shared" si="11"/>
        <v>5.1985541908624668</v>
      </c>
      <c r="J47" s="1">
        <f>1.645*(I47/SQRT(5))</f>
        <v>3.8244014627545289</v>
      </c>
    </row>
    <row r="48" spans="1:10" x14ac:dyDescent="0.5">
      <c r="B48" s="1">
        <v>0.5</v>
      </c>
      <c r="C48" s="1">
        <v>110.224478621784</v>
      </c>
      <c r="D48" s="1">
        <v>109.55265617847201</v>
      </c>
      <c r="E48" s="1">
        <v>106.98214499343899</v>
      </c>
      <c r="F48" s="1">
        <v>118.54718237861201</v>
      </c>
      <c r="G48" s="1">
        <v>116.236070039979</v>
      </c>
      <c r="H48" s="1">
        <f t="shared" si="10"/>
        <v>112.3085064424572</v>
      </c>
      <c r="I48" s="1">
        <f t="shared" si="11"/>
        <v>4.8645360048356592</v>
      </c>
      <c r="J48" s="1">
        <f>1.645*(I48/SQRT(5))</f>
        <v>3.5786755181307592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Rudhra Raveendran</cp:lastModifiedBy>
  <dcterms:created xsi:type="dcterms:W3CDTF">2017-11-10T01:39:26Z</dcterms:created>
  <dcterms:modified xsi:type="dcterms:W3CDTF">2017-11-11T01:40:31Z</dcterms:modified>
</cp:coreProperties>
</file>