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fabia\OneDrive\Desktop\ENTREGAS 2023\CF10\ANEXOS FINALES\"/>
    </mc:Choice>
  </mc:AlternateContent>
  <xr:revisionPtr revIDLastSave="0" documentId="8_{91EFD8F4-BF77-4865-9959-B45CD99856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 Estudio de Tiemp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0HnBMSNGP5+kyHWHu6v8uvGA0YQ=="/>
    </ext>
  </extLst>
</workbook>
</file>

<file path=xl/calcChain.xml><?xml version="1.0" encoding="utf-8"?>
<calcChain xmlns="http://schemas.openxmlformats.org/spreadsheetml/2006/main">
  <c r="W10" i="1" l="1"/>
  <c r="Y10" i="1" s="1"/>
  <c r="V10" i="1"/>
  <c r="W30" i="1" s="1"/>
  <c r="P10" i="1"/>
  <c r="R10" i="1" s="1"/>
  <c r="T10" i="1" s="1"/>
  <c r="W29" i="1" l="1"/>
  <c r="X10" i="1"/>
  <c r="W31" i="1" s="1"/>
  <c r="W33" i="1" l="1"/>
  <c r="W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8" authorId="0" shapeId="0" xr:uid="{00000000-0006-0000-0000-000005000000}">
      <text>
        <r>
          <rPr>
            <sz val="11"/>
            <color theme="1"/>
            <rFont val="Arial"/>
          </rPr>
          <t>======
ID#AAAANxRFiJo
Aprendiz    (2021-08-26 13:12:13)
Tiempo Promedio o Tiempo Elemental</t>
        </r>
      </text>
    </comment>
    <comment ref="Q8" authorId="0" shapeId="0" xr:uid="{00000000-0006-0000-0000-000007000000}">
      <text>
        <r>
          <rPr>
            <sz val="11"/>
            <color theme="1"/>
            <rFont val="Arial"/>
          </rPr>
          <t>======
ID#AAAANxRFiJc
Valoración Promedio    (2021-08-26 13:12:13)
Calificación Tabla Westing House, colocare en la tabla 1+ Sumatoria de las calificaciones
1 + 0,18= 1,18 = 118%</t>
        </r>
      </text>
    </comment>
    <comment ref="R8" authorId="0" shapeId="0" xr:uid="{00000000-0006-0000-0000-000002000000}">
      <text>
        <r>
          <rPr>
            <sz val="11"/>
            <color theme="1"/>
            <rFont val="Arial"/>
          </rPr>
          <t>======
ID#AAAANxRFiJ0
Aprendiz    (2021-08-26 13:12:13)
Tiempo Normal= Tiempo Elemental * Valoración</t>
        </r>
      </text>
    </comment>
    <comment ref="S8" authorId="0" shapeId="0" xr:uid="{00000000-0006-0000-0000-000001000000}">
      <text>
        <r>
          <rPr>
            <sz val="11"/>
            <color theme="1"/>
            <rFont val="Arial"/>
          </rPr>
          <t>======
ID#AAAANxRFiJ4
Aprendiz    (2021-08-26 13:12:13)
Frecuencia: Indica cuantas veces se lleva a cabo una tarea</t>
        </r>
      </text>
    </comment>
    <comment ref="T8" authorId="0" shapeId="0" xr:uid="{00000000-0006-0000-0000-000003000000}">
      <text>
        <r>
          <rPr>
            <sz val="11"/>
            <color theme="1"/>
            <rFont val="Arial"/>
          </rPr>
          <t>======
ID#AAAANxRFiJw
Aprendiz    (2021-08-26 13:12:13)
Tiempo Normal * Frecuencia</t>
        </r>
      </text>
    </comment>
    <comment ref="V8" authorId="0" shapeId="0" xr:uid="{00000000-0006-0000-0000-000008000000}">
      <text>
        <r>
          <rPr>
            <sz val="11"/>
            <color rgb="FF000000"/>
            <rFont val="Arial"/>
          </rPr>
          <t xml:space="preserve">======
</t>
        </r>
        <r>
          <rPr>
            <sz val="11"/>
            <color rgb="FF000000"/>
            <rFont val="Arial"/>
          </rPr>
          <t xml:space="preserve">ID#AAAANxRFiJg
</t>
        </r>
        <r>
          <rPr>
            <sz val="11"/>
            <color rgb="FF000000"/>
            <rFont val="Arial"/>
          </rPr>
          <t xml:space="preserve">Aprendiz    (2021-08-26 13:12:13)
</t>
        </r>
        <r>
          <rPr>
            <sz val="11"/>
            <color rgb="FF000000"/>
            <rFont val="Arial"/>
          </rPr>
          <t>Tolerancias PDs</t>
        </r>
      </text>
    </comment>
    <comment ref="X8" authorId="0" shapeId="0" xr:uid="{00000000-0006-0000-0000-000006000000}">
      <text>
        <r>
          <rPr>
            <sz val="11"/>
            <color theme="1"/>
            <rFont val="Arial"/>
          </rPr>
          <t>======
ID#AAAANxRFiJk
Aprendiz    (2021-08-26 13:12:13)
Tiempo Estandar= TNU*(1+Tolerancias PDS)
Se divide en 60 para que quede en minutos</t>
        </r>
      </text>
    </comment>
    <comment ref="Y8" authorId="0" shapeId="0" xr:uid="{00000000-0006-0000-0000-000004000000}">
      <text>
        <r>
          <rPr>
            <sz val="11"/>
            <color theme="1"/>
            <rFont val="Arial"/>
          </rPr>
          <t>======
ID#AAAANxRFiJs
Aprendiz    (2021-08-26 13:12:13)
Tamaño de la Muestra, determina si los tiempos que se tomaron fueron correctos o no.
Si da por encima 0,5 hay que repetir la muestra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OkGlCxnOvbaGWXUy4/Uq/zgnQAw=="/>
    </ext>
  </extLst>
</comments>
</file>

<file path=xl/sharedStrings.xml><?xml version="1.0" encoding="utf-8"?>
<sst xmlns="http://schemas.openxmlformats.org/spreadsheetml/2006/main" count="75" uniqueCount="56">
  <si>
    <t>SERVICIO NACIONAL DE APRENDIZAJE</t>
  </si>
  <si>
    <t>HOJA DE TRABAJO DE ESTUDIO DE TIEMPOS</t>
  </si>
  <si>
    <t>CON REGRESO</t>
  </si>
  <si>
    <t>x</t>
  </si>
  <si>
    <t>CONTINUO</t>
  </si>
  <si>
    <t>NÚMERO DE LA OPERACIÓN</t>
  </si>
  <si>
    <t>DIBUJO NÚM.</t>
  </si>
  <si>
    <t>X</t>
  </si>
  <si>
    <r>
      <rPr>
        <b/>
        <sz val="11"/>
        <color rgb="FF000000"/>
        <rFont val="Arial Narrow"/>
      </rPr>
      <t xml:space="preserve">MESES EN EL PUESTO
</t>
    </r>
    <r>
      <rPr>
        <sz val="11"/>
        <color rgb="FF000000"/>
        <rFont val="Arial Narrow"/>
      </rPr>
      <t>9</t>
    </r>
  </si>
  <si>
    <t># DE ELEMENTO</t>
  </si>
  <si>
    <t>DESCRIPCIÓN DE ELEMENTO</t>
  </si>
  <si>
    <t>LECTURAS</t>
  </si>
  <si>
    <t>TE</t>
  </si>
  <si>
    <t>VP</t>
  </si>
  <si>
    <t>TN</t>
  </si>
  <si>
    <t>F</t>
  </si>
  <si>
    <t>TNU</t>
  </si>
  <si>
    <t>%S</t>
  </si>
  <si>
    <t>RANGO</t>
  </si>
  <si>
    <t>TS</t>
  </si>
  <si>
    <t>TM</t>
  </si>
  <si>
    <t>Unir por Hombros</t>
  </si>
  <si>
    <t>E</t>
  </si>
  <si>
    <t>OBSERVACIONES</t>
  </si>
  <si>
    <t>NOTAS</t>
  </si>
  <si>
    <t>R/X</t>
  </si>
  <si>
    <t>CICLOS</t>
  </si>
  <si>
    <t>MINUTOS TOTALES NORMALES        ___________</t>
  </si>
  <si>
    <t>.1</t>
  </si>
  <si>
    <t>TOLERANCIA ÷ ______________  %  ___________</t>
  </si>
  <si>
    <t>.2</t>
  </si>
  <si>
    <t>.3</t>
  </si>
  <si>
    <t>HORAS POR UNIDAD                         ___________</t>
  </si>
  <si>
    <t>.4</t>
  </si>
  <si>
    <t xml:space="preserve">UNIDADES POR HORA                       ___________ </t>
  </si>
  <si>
    <t>.5</t>
  </si>
  <si>
    <t>.6</t>
  </si>
  <si>
    <t>INGENIERO</t>
  </si>
  <si>
    <t>FECHA: _____ / _____ / _____</t>
  </si>
  <si>
    <t>.7</t>
  </si>
  <si>
    <t>.8</t>
  </si>
  <si>
    <t xml:space="preserve">APROBADO POR </t>
  </si>
  <si>
    <t>.9</t>
  </si>
  <si>
    <t>1.0</t>
  </si>
  <si>
    <r>
      <t xml:space="preserve">DESCRIPCIÓN DE LA OPERACIÓN
</t>
    </r>
    <r>
      <rPr>
        <sz val="11"/>
        <color rgb="FF000000"/>
        <rFont val="Arial Narrow"/>
      </rPr>
      <t>PESPUNTE EN TIRO DELANTERO HACIENDO 'J'</t>
    </r>
  </si>
  <si>
    <r>
      <t xml:space="preserve">NOM. DE LA MÁQUINA
</t>
    </r>
    <r>
      <rPr>
        <sz val="11"/>
        <color rgb="FF000000"/>
        <rFont val="Arial Narrow"/>
      </rPr>
      <t>PL1A</t>
    </r>
  </si>
  <si>
    <r>
      <t xml:space="preserve">NOM. DEL OPERADOR
</t>
    </r>
    <r>
      <rPr>
        <sz val="11"/>
        <color rgb="FF000000"/>
        <rFont val="Arial Narrow"/>
      </rPr>
      <t>LILIANA SÁNCHEZ</t>
    </r>
  </si>
  <si>
    <r>
      <t xml:space="preserve">DEPARTAMENTO
</t>
    </r>
    <r>
      <rPr>
        <sz val="11"/>
        <color rgb="FF000000"/>
        <rFont val="Arial Narrow"/>
      </rPr>
      <t>CONFECCIÓN</t>
    </r>
  </si>
  <si>
    <t>HERRAMIENTA NÚMERO</t>
  </si>
  <si>
    <r>
      <t xml:space="preserve">DESCRIPCIÓN DE LA PIEZA
</t>
    </r>
    <r>
      <rPr>
        <sz val="11"/>
        <color rgb="FF000000"/>
        <rFont val="Arial Narrow"/>
      </rPr>
      <t>BÓXER PIJAMERO MASCULINO</t>
    </r>
  </si>
  <si>
    <r>
      <t xml:space="preserve">ESPECIFICACIONES DE LOS MATERIALES
</t>
    </r>
    <r>
      <rPr>
        <sz val="11"/>
        <color rgb="FF000000"/>
        <rFont val="Arial Narrow"/>
      </rPr>
      <t>DACRÓN BLANCO - ELÁSTICO 2,5cm BLANCO - HILAZA DE 2 CABOS - HILO T40 COD.</t>
    </r>
  </si>
  <si>
    <t>¿CALIDAD ACEPTADA?</t>
  </si>
  <si>
    <t>¿SE VERIFICÓ LA SEGURIDAD?</t>
  </si>
  <si>
    <t>¿AJUSTE CORRECTO DE LA MÁQUINA?</t>
  </si>
  <si>
    <t>MINUTOS ESTÁNDAR                        ___________</t>
  </si>
  <si>
    <t>DISPOSICIÓN FÍSICA DE LA ESTACIÓN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</si>
</sst>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 x14ac:knownFonts="1">
    <font>
      <sz val="11"/>
      <color theme="1"/>
      <name val="Arial"/>
    </font>
    <font>
      <b/>
      <sz val="8"/>
      <color rgb="FF008000"/>
      <name val="Arial Narrow"/>
    </font>
    <font>
      <b/>
      <sz val="16"/>
      <color theme="1"/>
      <name val="Arial Narrow"/>
    </font>
    <font>
      <sz val="11"/>
      <name val="Arial"/>
    </font>
    <font>
      <b/>
      <sz val="11"/>
      <color rgb="FF000000"/>
      <name val="Arial Narrow"/>
    </font>
    <font>
      <b/>
      <sz val="8"/>
      <color rgb="FF000000"/>
      <name val="Arial Narrow"/>
    </font>
    <font>
      <sz val="8"/>
      <color rgb="FF000000"/>
      <name val="Arial Narrow"/>
    </font>
    <font>
      <b/>
      <sz val="10"/>
      <color rgb="FF000000"/>
      <name val="Arial Narrow"/>
    </font>
    <font>
      <sz val="11"/>
      <color rgb="FF000000"/>
      <name val="Arial Narrow"/>
    </font>
    <font>
      <sz val="11"/>
      <color theme="1"/>
      <name val="Arial Narrow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6" fillId="2" borderId="9" xfId="0" applyFont="1" applyFill="1" applyBorder="1"/>
    <xf numFmtId="0" fontId="7" fillId="2" borderId="8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8" fillId="2" borderId="30" xfId="0" applyNumberFormat="1" applyFont="1" applyFill="1" applyBorder="1" applyAlignment="1">
      <alignment horizontal="center" vertical="center"/>
    </xf>
    <xf numFmtId="9" fontId="8" fillId="2" borderId="31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10" fontId="8" fillId="2" borderId="31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8" xfId="0" applyFont="1" applyFill="1" applyBorder="1"/>
    <xf numFmtId="0" fontId="8" fillId="2" borderId="30" xfId="0" applyFont="1" applyFill="1" applyBorder="1"/>
    <xf numFmtId="0" fontId="8" fillId="2" borderId="31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vertical="top" textRotation="45"/>
    </xf>
    <xf numFmtId="9" fontId="9" fillId="2" borderId="31" xfId="0" applyNumberFormat="1" applyFont="1" applyFill="1" applyBorder="1" applyAlignment="1">
      <alignment horizontal="center"/>
    </xf>
    <xf numFmtId="9" fontId="6" fillId="2" borderId="9" xfId="0" applyNumberFormat="1" applyFont="1" applyFill="1" applyBorder="1"/>
    <xf numFmtId="0" fontId="4" fillId="2" borderId="32" xfId="0" applyFont="1" applyFill="1" applyBorder="1"/>
    <xf numFmtId="0" fontId="4" fillId="2" borderId="9" xfId="0" applyFont="1" applyFill="1" applyBorder="1"/>
    <xf numFmtId="0" fontId="4" fillId="2" borderId="33" xfId="0" applyFont="1" applyFill="1" applyBorder="1"/>
    <xf numFmtId="0" fontId="4" fillId="2" borderId="34" xfId="0" applyFont="1" applyFill="1" applyBorder="1"/>
    <xf numFmtId="0" fontId="4" fillId="2" borderId="1" xfId="0" applyFont="1" applyFill="1" applyBorder="1"/>
    <xf numFmtId="165" fontId="4" fillId="2" borderId="9" xfId="0" applyNumberFormat="1" applyFont="1" applyFill="1" applyBorder="1"/>
    <xf numFmtId="0" fontId="4" fillId="2" borderId="1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10" fontId="4" fillId="2" borderId="9" xfId="0" applyNumberFormat="1" applyFont="1" applyFill="1" applyBorder="1"/>
    <xf numFmtId="2" fontId="4" fillId="2" borderId="9" xfId="0" applyNumberFormat="1" applyFont="1" applyFill="1" applyBorder="1"/>
    <xf numFmtId="0" fontId="4" fillId="2" borderId="35" xfId="0" applyFont="1" applyFill="1" applyBorder="1"/>
    <xf numFmtId="0" fontId="4" fillId="2" borderId="36" xfId="0" applyFont="1" applyFill="1" applyBorder="1"/>
    <xf numFmtId="0" fontId="4" fillId="2" borderId="37" xfId="0" applyFont="1" applyFill="1" applyBorder="1"/>
    <xf numFmtId="0" fontId="8" fillId="2" borderId="9" xfId="0" applyFont="1" applyFill="1" applyBorder="1"/>
    <xf numFmtId="0" fontId="4" fillId="2" borderId="35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6" fillId="0" borderId="0" xfId="0" applyFont="1"/>
    <xf numFmtId="0" fontId="8" fillId="2" borderId="15" xfId="0" applyFont="1" applyFill="1" applyBorder="1" applyAlignment="1">
      <alignment horizontal="center"/>
    </xf>
    <xf numFmtId="0" fontId="3" fillId="0" borderId="17" xfId="0" applyFont="1" applyBorder="1"/>
    <xf numFmtId="0" fontId="4" fillId="2" borderId="19" xfId="0" applyFont="1" applyFill="1" applyBorder="1" applyAlignment="1">
      <alignment horizontal="left" vertical="top"/>
    </xf>
    <xf numFmtId="0" fontId="3" fillId="0" borderId="20" xfId="0" applyFont="1" applyBorder="1"/>
    <xf numFmtId="0" fontId="3" fillId="0" borderId="21" xfId="0" applyFont="1" applyBorder="1"/>
    <xf numFmtId="0" fontId="4" fillId="2" borderId="24" xfId="0" applyFont="1" applyFill="1" applyBorder="1" applyAlignment="1">
      <alignment horizontal="center" vertical="top"/>
    </xf>
    <xf numFmtId="0" fontId="3" fillId="0" borderId="25" xfId="0" applyFont="1" applyBorder="1"/>
    <xf numFmtId="0" fontId="3" fillId="0" borderId="26" xfId="0" applyFont="1" applyBorder="1"/>
    <xf numFmtId="164" fontId="8" fillId="2" borderId="15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4" fillId="2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14" xfId="0" applyFont="1" applyBorder="1"/>
    <xf numFmtId="0" fontId="3" fillId="0" borderId="13" xfId="0" applyFont="1" applyBorder="1"/>
    <xf numFmtId="0" fontId="4" fillId="2" borderId="15" xfId="0" applyFont="1" applyFill="1" applyBorder="1" applyAlignment="1">
      <alignment horizontal="left" vertical="top" wrapText="1"/>
    </xf>
    <xf numFmtId="0" fontId="3" fillId="0" borderId="16" xfId="0" applyFont="1" applyBorder="1"/>
    <xf numFmtId="0" fontId="4" fillId="2" borderId="5" xfId="0" applyFont="1" applyFill="1" applyBorder="1" applyAlignment="1">
      <alignment horizontal="left" vertical="top" wrapText="1"/>
    </xf>
    <xf numFmtId="0" fontId="3" fillId="0" borderId="6" xfId="0" applyFont="1" applyBorder="1"/>
    <xf numFmtId="0" fontId="3" fillId="0" borderId="12" xfId="0" applyFont="1" applyBorder="1"/>
    <xf numFmtId="0" fontId="4" fillId="2" borderId="15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2" borderId="19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8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top"/>
    </xf>
    <xf numFmtId="0" fontId="3" fillId="0" borderId="22" xfId="0" applyFont="1" applyBorder="1"/>
    <xf numFmtId="0" fontId="0" fillId="0" borderId="0" xfId="0"/>
    <xf numFmtId="0" fontId="3" fillId="0" borderId="23" xfId="0" applyFont="1" applyBorder="1"/>
    <xf numFmtId="0" fontId="4" fillId="2" borderId="2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/>
    <xf numFmtId="0" fontId="3" fillId="0" borderId="4" xfId="0" applyFont="1" applyFill="1" applyBorder="1"/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0" fontId="3" fillId="0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153451</xdr:colOff>
      <xdr:row>0</xdr:row>
      <xdr:rowOff>137161</xdr:rowOff>
    </xdr:from>
    <xdr:to>
      <xdr:col>1</xdr:col>
      <xdr:colOff>8803</xdr:colOff>
      <xdr:row>1</xdr:row>
      <xdr:rowOff>379095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CFC531-5DA2-D150-AE4F-C25025D52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451" y="137161"/>
          <a:ext cx="746892" cy="721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zoomScale="90" zoomScaleNormal="90" workbookViewId="0">
      <selection activeCell="V2" sqref="V2"/>
    </sheetView>
  </sheetViews>
  <sheetFormatPr baseColWidth="10" defaultColWidth="12.69921875" defaultRowHeight="15" customHeight="1" x14ac:dyDescent="0.25"/>
  <cols>
    <col min="1" max="1" width="11.69921875" customWidth="1"/>
    <col min="2" max="2" width="8.19921875" customWidth="1"/>
    <col min="3" max="3" width="9.5" customWidth="1"/>
    <col min="4" max="4" width="4.296875" customWidth="1"/>
    <col min="5" max="5" width="3.19921875" customWidth="1"/>
    <col min="6" max="7" width="5.296875" customWidth="1"/>
    <col min="8" max="8" width="4.5" customWidth="1"/>
    <col min="9" max="13" width="5.296875" customWidth="1"/>
    <col min="14" max="14" width="4.5" customWidth="1"/>
    <col min="15" max="15" width="6" customWidth="1"/>
    <col min="16" max="16" width="4.69921875" customWidth="1"/>
    <col min="17" max="18" width="5.296875" customWidth="1"/>
    <col min="19" max="19" width="5.69921875" customWidth="1"/>
    <col min="20" max="20" width="2.5" customWidth="1"/>
    <col min="21" max="21" width="4.796875" customWidth="1"/>
    <col min="22" max="23" width="7" customWidth="1"/>
    <col min="24" max="24" width="7.19921875" customWidth="1"/>
    <col min="25" max="25" width="10.69921875" customWidth="1"/>
    <col min="26" max="26" width="10" customWidth="1"/>
    <col min="27" max="34" width="9.296875" customWidth="1"/>
  </cols>
  <sheetData>
    <row r="1" spans="1:34" ht="37.799999999999997" customHeight="1" x14ac:dyDescent="0.25">
      <c r="A1" s="1"/>
      <c r="B1" s="85" t="s">
        <v>0</v>
      </c>
      <c r="C1" s="86"/>
      <c r="D1" s="86"/>
      <c r="E1" s="86"/>
      <c r="F1" s="86"/>
      <c r="G1" s="86"/>
      <c r="H1" s="86"/>
      <c r="I1" s="86"/>
      <c r="J1" s="87"/>
      <c r="K1" s="88" t="s">
        <v>1</v>
      </c>
      <c r="L1" s="89"/>
      <c r="M1" s="89"/>
      <c r="N1" s="89"/>
      <c r="O1" s="89"/>
      <c r="P1" s="89"/>
      <c r="Q1" s="89"/>
      <c r="R1" s="89"/>
      <c r="S1" s="90"/>
      <c r="T1" s="2"/>
      <c r="U1" s="3" t="s">
        <v>2</v>
      </c>
      <c r="V1" s="3"/>
      <c r="W1" s="3"/>
      <c r="X1" s="3"/>
      <c r="Y1" s="4"/>
      <c r="Z1" s="5"/>
      <c r="AA1" s="5"/>
      <c r="AB1" s="5"/>
      <c r="AC1" s="5"/>
      <c r="AD1" s="5"/>
      <c r="AE1" s="5"/>
      <c r="AF1" s="5"/>
      <c r="AG1" s="5"/>
      <c r="AH1" s="5"/>
    </row>
    <row r="2" spans="1:34" ht="37.799999999999997" customHeight="1" x14ac:dyDescent="0.25">
      <c r="A2" s="1"/>
      <c r="B2" s="91"/>
      <c r="C2" s="92"/>
      <c r="D2" s="92"/>
      <c r="E2" s="92"/>
      <c r="F2" s="92"/>
      <c r="G2" s="92"/>
      <c r="H2" s="92"/>
      <c r="I2" s="92"/>
      <c r="J2" s="93"/>
      <c r="K2" s="94"/>
      <c r="L2" s="92"/>
      <c r="M2" s="92"/>
      <c r="N2" s="92"/>
      <c r="O2" s="92"/>
      <c r="P2" s="92"/>
      <c r="Q2" s="92"/>
      <c r="R2" s="92"/>
      <c r="S2" s="93"/>
      <c r="T2" s="6" t="s">
        <v>3</v>
      </c>
      <c r="U2" s="3" t="s">
        <v>4</v>
      </c>
      <c r="V2" s="3"/>
      <c r="W2" s="3"/>
      <c r="X2" s="3"/>
      <c r="Y2" s="4"/>
      <c r="Z2" s="5"/>
      <c r="AA2" s="5"/>
      <c r="AB2" s="5"/>
      <c r="AC2" s="5"/>
      <c r="AD2" s="5"/>
      <c r="AE2" s="5"/>
      <c r="AF2" s="5"/>
      <c r="AG2" s="5"/>
      <c r="AH2" s="5"/>
    </row>
    <row r="3" spans="1:34" ht="33.75" customHeight="1" x14ac:dyDescent="0.25">
      <c r="A3" s="63" t="s">
        <v>44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48"/>
      <c r="Z3" s="5"/>
      <c r="AA3" s="5"/>
      <c r="AB3" s="5"/>
      <c r="AC3" s="5"/>
      <c r="AD3" s="5"/>
      <c r="AE3" s="5"/>
      <c r="AF3" s="5"/>
      <c r="AG3" s="5"/>
      <c r="AH3" s="5"/>
    </row>
    <row r="4" spans="1:34" ht="27" customHeight="1" x14ac:dyDescent="0.25">
      <c r="A4" s="83" t="s">
        <v>5</v>
      </c>
      <c r="B4" s="64"/>
      <c r="C4" s="64"/>
      <c r="D4" s="64"/>
      <c r="E4" s="48"/>
      <c r="F4" s="84" t="s">
        <v>6</v>
      </c>
      <c r="G4" s="64"/>
      <c r="H4" s="64"/>
      <c r="I4" s="64"/>
      <c r="J4" s="48"/>
      <c r="K4" s="63" t="s">
        <v>45</v>
      </c>
      <c r="L4" s="64"/>
      <c r="M4" s="64"/>
      <c r="N4" s="64"/>
      <c r="O4" s="48"/>
      <c r="P4" s="74"/>
      <c r="Q4" s="66"/>
      <c r="R4" s="66"/>
      <c r="S4" s="66"/>
      <c r="T4" s="60"/>
      <c r="U4" s="7" t="s">
        <v>7</v>
      </c>
      <c r="V4" s="71" t="s">
        <v>51</v>
      </c>
      <c r="W4" s="50"/>
      <c r="X4" s="50"/>
      <c r="Y4" s="51"/>
      <c r="Z4" s="5"/>
      <c r="AA4" s="5"/>
      <c r="AB4" s="5"/>
      <c r="AC4" s="5"/>
      <c r="AD4" s="5"/>
      <c r="AE4" s="5"/>
      <c r="AF4" s="5"/>
      <c r="AG4" s="5"/>
      <c r="AH4" s="5"/>
    </row>
    <row r="5" spans="1:34" ht="28.5" customHeight="1" x14ac:dyDescent="0.25">
      <c r="A5" s="63" t="s">
        <v>46</v>
      </c>
      <c r="B5" s="48"/>
      <c r="C5" s="63" t="s">
        <v>8</v>
      </c>
      <c r="D5" s="64"/>
      <c r="E5" s="48"/>
      <c r="F5" s="63" t="s">
        <v>47</v>
      </c>
      <c r="G5" s="64"/>
      <c r="H5" s="64"/>
      <c r="I5" s="64"/>
      <c r="J5" s="48"/>
      <c r="K5" s="63" t="s">
        <v>48</v>
      </c>
      <c r="L5" s="64"/>
      <c r="M5" s="64"/>
      <c r="N5" s="64"/>
      <c r="O5" s="48"/>
      <c r="P5" s="75"/>
      <c r="Q5" s="76"/>
      <c r="R5" s="76"/>
      <c r="S5" s="76"/>
      <c r="T5" s="77"/>
      <c r="U5" s="7" t="s">
        <v>7</v>
      </c>
      <c r="V5" s="72" t="s">
        <v>52</v>
      </c>
      <c r="W5" s="53"/>
      <c r="X5" s="53"/>
      <c r="Y5" s="54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25">
      <c r="A6" s="65" t="s">
        <v>49</v>
      </c>
      <c r="B6" s="66"/>
      <c r="C6" s="66"/>
      <c r="D6" s="66"/>
      <c r="E6" s="60"/>
      <c r="F6" s="65" t="s">
        <v>50</v>
      </c>
      <c r="G6" s="66"/>
      <c r="H6" s="66"/>
      <c r="I6" s="66"/>
      <c r="J6" s="66"/>
      <c r="K6" s="66"/>
      <c r="L6" s="66"/>
      <c r="M6" s="66"/>
      <c r="N6" s="66"/>
      <c r="O6" s="60"/>
      <c r="P6" s="75"/>
      <c r="Q6" s="76"/>
      <c r="R6" s="76"/>
      <c r="S6" s="76"/>
      <c r="T6" s="77"/>
      <c r="U6" s="78" t="s">
        <v>7</v>
      </c>
      <c r="V6" s="73" t="s">
        <v>53</v>
      </c>
      <c r="W6" s="69"/>
      <c r="X6" s="69"/>
      <c r="Y6" s="70"/>
      <c r="Z6" s="5"/>
      <c r="AA6" s="5"/>
      <c r="AB6" s="5"/>
      <c r="AC6" s="5"/>
      <c r="AD6" s="5"/>
      <c r="AE6" s="5"/>
      <c r="AF6" s="5"/>
      <c r="AG6" s="5"/>
      <c r="AH6" s="5"/>
    </row>
    <row r="7" spans="1:34" ht="18" customHeight="1" x14ac:dyDescent="0.25">
      <c r="A7" s="61"/>
      <c r="B7" s="67"/>
      <c r="C7" s="67"/>
      <c r="D7" s="67"/>
      <c r="E7" s="62"/>
      <c r="F7" s="61"/>
      <c r="G7" s="67"/>
      <c r="H7" s="67"/>
      <c r="I7" s="67"/>
      <c r="J7" s="67"/>
      <c r="K7" s="67"/>
      <c r="L7" s="67"/>
      <c r="M7" s="67"/>
      <c r="N7" s="67"/>
      <c r="O7" s="62"/>
      <c r="P7" s="61"/>
      <c r="Q7" s="67"/>
      <c r="R7" s="67"/>
      <c r="S7" s="67"/>
      <c r="T7" s="62"/>
      <c r="U7" s="58"/>
      <c r="V7" s="61"/>
      <c r="W7" s="67"/>
      <c r="X7" s="67"/>
      <c r="Y7" s="62"/>
      <c r="Z7" s="5"/>
      <c r="AA7" s="5"/>
      <c r="AB7" s="5"/>
      <c r="AC7" s="5"/>
      <c r="AD7" s="5"/>
      <c r="AE7" s="5"/>
      <c r="AF7" s="5"/>
      <c r="AG7" s="5"/>
      <c r="AH7" s="5"/>
    </row>
    <row r="8" spans="1:34" ht="16.5" customHeight="1" x14ac:dyDescent="0.25">
      <c r="A8" s="57" t="s">
        <v>9</v>
      </c>
      <c r="B8" s="80" t="s">
        <v>10</v>
      </c>
      <c r="C8" s="66"/>
      <c r="D8" s="66"/>
      <c r="E8" s="60"/>
      <c r="F8" s="68" t="s">
        <v>11</v>
      </c>
      <c r="G8" s="64"/>
      <c r="H8" s="64"/>
      <c r="I8" s="64"/>
      <c r="J8" s="64"/>
      <c r="K8" s="64"/>
      <c r="L8" s="64"/>
      <c r="M8" s="64"/>
      <c r="N8" s="64"/>
      <c r="O8" s="48"/>
      <c r="P8" s="57" t="s">
        <v>12</v>
      </c>
      <c r="Q8" s="57" t="s">
        <v>13</v>
      </c>
      <c r="R8" s="57" t="s">
        <v>14</v>
      </c>
      <c r="S8" s="57" t="s">
        <v>15</v>
      </c>
      <c r="T8" s="59" t="s">
        <v>16</v>
      </c>
      <c r="U8" s="60"/>
      <c r="V8" s="57" t="s">
        <v>17</v>
      </c>
      <c r="W8" s="57" t="s">
        <v>18</v>
      </c>
      <c r="X8" s="57" t="s">
        <v>19</v>
      </c>
      <c r="Y8" s="57" t="s">
        <v>20</v>
      </c>
      <c r="Z8" s="5"/>
      <c r="AA8" s="5"/>
      <c r="AB8" s="5"/>
      <c r="AC8" s="5"/>
      <c r="AD8" s="5"/>
      <c r="AE8" s="5"/>
      <c r="AF8" s="5"/>
      <c r="AG8" s="5"/>
      <c r="AH8" s="5"/>
    </row>
    <row r="9" spans="1:34" ht="16.5" customHeight="1" x14ac:dyDescent="0.25">
      <c r="A9" s="58"/>
      <c r="B9" s="61"/>
      <c r="C9" s="67"/>
      <c r="D9" s="67"/>
      <c r="E9" s="62"/>
      <c r="F9" s="8">
        <v>1</v>
      </c>
      <c r="G9" s="9">
        <v>2</v>
      </c>
      <c r="H9" s="8">
        <v>3</v>
      </c>
      <c r="I9" s="9">
        <v>4</v>
      </c>
      <c r="J9" s="8">
        <v>5</v>
      </c>
      <c r="K9" s="9">
        <v>6</v>
      </c>
      <c r="L9" s="8">
        <v>7</v>
      </c>
      <c r="M9" s="9">
        <v>8</v>
      </c>
      <c r="N9" s="8">
        <v>9</v>
      </c>
      <c r="O9" s="9">
        <v>10</v>
      </c>
      <c r="P9" s="58"/>
      <c r="Q9" s="58"/>
      <c r="R9" s="58"/>
      <c r="S9" s="58"/>
      <c r="T9" s="61"/>
      <c r="U9" s="62"/>
      <c r="V9" s="58"/>
      <c r="W9" s="58"/>
      <c r="X9" s="58"/>
      <c r="Y9" s="58"/>
      <c r="Z9" s="5"/>
      <c r="AA9" s="5"/>
      <c r="AB9" s="5"/>
      <c r="AC9" s="5"/>
      <c r="AD9" s="5"/>
      <c r="AE9" s="5"/>
      <c r="AF9" s="5"/>
      <c r="AG9" s="5"/>
      <c r="AH9" s="5"/>
    </row>
    <row r="10" spans="1:34" ht="36" customHeight="1" x14ac:dyDescent="0.25">
      <c r="A10" s="10">
        <v>1</v>
      </c>
      <c r="B10" s="81" t="s">
        <v>21</v>
      </c>
      <c r="C10" s="64"/>
      <c r="D10" s="48"/>
      <c r="E10" s="11" t="s">
        <v>22</v>
      </c>
      <c r="F10" s="12">
        <v>1.23</v>
      </c>
      <c r="G10" s="12">
        <v>1.1499999999999999</v>
      </c>
      <c r="H10" s="12">
        <v>1.3</v>
      </c>
      <c r="I10" s="12">
        <v>1.1559999999999999</v>
      </c>
      <c r="J10" s="12">
        <v>1.26</v>
      </c>
      <c r="K10" s="12">
        <v>1.36</v>
      </c>
      <c r="L10" s="12">
        <v>1.1499999999999999</v>
      </c>
      <c r="M10" s="12">
        <v>1.2</v>
      </c>
      <c r="N10" s="12">
        <v>1.113</v>
      </c>
      <c r="O10" s="13">
        <v>1.2</v>
      </c>
      <c r="P10" s="12">
        <f>SUM(F10:O10)/10</f>
        <v>1.2118999999999998</v>
      </c>
      <c r="Q10" s="14">
        <v>1.18</v>
      </c>
      <c r="R10" s="12">
        <f>P10*Q10</f>
        <v>1.4300419999999996</v>
      </c>
      <c r="S10" s="15">
        <v>1</v>
      </c>
      <c r="T10" s="55">
        <f>R10*S10</f>
        <v>1.4300419999999996</v>
      </c>
      <c r="U10" s="48"/>
      <c r="V10" s="16">
        <f>1+12.5%</f>
        <v>1.125</v>
      </c>
      <c r="W10" s="12">
        <f>(MAX(F10:O10))-MIN(F10:O10)</f>
        <v>0.24700000000000011</v>
      </c>
      <c r="X10" s="17">
        <f>(T10*V10)</f>
        <v>1.6087972499999996</v>
      </c>
      <c r="Y10" s="17">
        <f>+W10/P10</f>
        <v>0.20381219572572007</v>
      </c>
      <c r="Z10" s="5"/>
      <c r="AA10" s="5"/>
      <c r="AB10" s="5"/>
      <c r="AC10" s="5"/>
      <c r="AD10" s="5"/>
      <c r="AE10" s="5"/>
      <c r="AF10" s="5"/>
      <c r="AG10" s="5"/>
      <c r="AH10" s="5"/>
    </row>
    <row r="11" spans="1:34" ht="34.5" customHeight="1" x14ac:dyDescent="0.25">
      <c r="A11" s="10"/>
      <c r="B11" s="82"/>
      <c r="C11" s="64"/>
      <c r="D11" s="48"/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4"/>
      <c r="R11" s="12"/>
      <c r="S11" s="15"/>
      <c r="T11" s="55"/>
      <c r="U11" s="48"/>
      <c r="V11" s="16"/>
      <c r="W11" s="10"/>
      <c r="X11" s="17"/>
      <c r="Y11" s="17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2.75" customHeight="1" x14ac:dyDescent="0.25">
      <c r="A12" s="18"/>
      <c r="B12" s="47"/>
      <c r="C12" s="64"/>
      <c r="D12" s="48"/>
      <c r="E12" s="19" t="s">
        <v>22</v>
      </c>
      <c r="F12" s="20"/>
      <c r="G12" s="20"/>
      <c r="H12" s="20"/>
      <c r="I12" s="20"/>
      <c r="J12" s="20"/>
      <c r="K12" s="20"/>
      <c r="L12" s="20"/>
      <c r="M12" s="20"/>
      <c r="N12" s="20"/>
      <c r="O12" s="21"/>
      <c r="P12" s="18"/>
      <c r="Q12" s="22"/>
      <c r="R12" s="18"/>
      <c r="S12" s="23"/>
      <c r="T12" s="56"/>
      <c r="U12" s="48"/>
      <c r="V12" s="24"/>
      <c r="W12" s="25"/>
      <c r="X12" s="25"/>
      <c r="Y12" s="18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2.75" customHeight="1" x14ac:dyDescent="0.25">
      <c r="A13" s="18"/>
      <c r="B13" s="47"/>
      <c r="C13" s="64"/>
      <c r="D13" s="48"/>
      <c r="E13" s="19" t="s">
        <v>22</v>
      </c>
      <c r="F13" s="20"/>
      <c r="G13" s="20"/>
      <c r="H13" s="20"/>
      <c r="I13" s="20"/>
      <c r="J13" s="20"/>
      <c r="K13" s="20"/>
      <c r="L13" s="20"/>
      <c r="M13" s="20"/>
      <c r="N13" s="20"/>
      <c r="O13" s="21"/>
      <c r="P13" s="26"/>
      <c r="Q13" s="22"/>
      <c r="R13" s="18"/>
      <c r="S13" s="23"/>
      <c r="T13" s="56"/>
      <c r="U13" s="48"/>
      <c r="V13" s="27"/>
      <c r="W13" s="25"/>
      <c r="X13" s="25"/>
      <c r="Y13" s="18"/>
      <c r="Z13" s="28"/>
      <c r="AA13" s="5"/>
      <c r="AB13" s="5"/>
      <c r="AC13" s="5"/>
      <c r="AD13" s="5"/>
      <c r="AE13" s="5"/>
      <c r="AF13" s="5"/>
      <c r="AG13" s="5"/>
      <c r="AH13" s="5"/>
    </row>
    <row r="14" spans="1:34" ht="12.75" customHeight="1" x14ac:dyDescent="0.25">
      <c r="A14" s="18"/>
      <c r="B14" s="47"/>
      <c r="C14" s="64"/>
      <c r="D14" s="48"/>
      <c r="E14" s="19" t="s">
        <v>22</v>
      </c>
      <c r="F14" s="20"/>
      <c r="G14" s="20"/>
      <c r="H14" s="20"/>
      <c r="I14" s="20"/>
      <c r="J14" s="20"/>
      <c r="K14" s="20"/>
      <c r="L14" s="20"/>
      <c r="M14" s="20"/>
      <c r="N14" s="20"/>
      <c r="O14" s="21"/>
      <c r="P14" s="18"/>
      <c r="Q14" s="22"/>
      <c r="R14" s="18"/>
      <c r="S14" s="23"/>
      <c r="T14" s="56"/>
      <c r="U14" s="48"/>
      <c r="V14" s="24"/>
      <c r="W14" s="25"/>
      <c r="X14" s="25"/>
      <c r="Y14" s="18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2.75" customHeight="1" x14ac:dyDescent="0.25">
      <c r="A15" s="18"/>
      <c r="B15" s="47"/>
      <c r="C15" s="64"/>
      <c r="D15" s="48"/>
      <c r="E15" s="19" t="s">
        <v>22</v>
      </c>
      <c r="F15" s="20"/>
      <c r="G15" s="20"/>
      <c r="H15" s="20"/>
      <c r="I15" s="20"/>
      <c r="J15" s="20"/>
      <c r="K15" s="20"/>
      <c r="L15" s="20"/>
      <c r="M15" s="20"/>
      <c r="N15" s="20"/>
      <c r="O15" s="21"/>
      <c r="P15" s="18"/>
      <c r="Q15" s="22"/>
      <c r="R15" s="18"/>
      <c r="S15" s="23"/>
      <c r="T15" s="47"/>
      <c r="U15" s="48"/>
      <c r="V15" s="22"/>
      <c r="W15" s="18"/>
      <c r="X15" s="18"/>
      <c r="Y15" s="18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2.75" customHeight="1" x14ac:dyDescent="0.25">
      <c r="A16" s="18"/>
      <c r="B16" s="47"/>
      <c r="C16" s="64"/>
      <c r="D16" s="48"/>
      <c r="E16" s="19" t="s">
        <v>22</v>
      </c>
      <c r="F16" s="20"/>
      <c r="G16" s="20"/>
      <c r="H16" s="20"/>
      <c r="I16" s="20"/>
      <c r="J16" s="20"/>
      <c r="K16" s="20"/>
      <c r="L16" s="20"/>
      <c r="M16" s="20"/>
      <c r="N16" s="20"/>
      <c r="O16" s="21"/>
      <c r="P16" s="18"/>
      <c r="Q16" s="22"/>
      <c r="R16" s="18"/>
      <c r="S16" s="23"/>
      <c r="T16" s="47"/>
      <c r="U16" s="48"/>
      <c r="V16" s="22"/>
      <c r="W16" s="18"/>
      <c r="X16" s="18"/>
      <c r="Y16" s="18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2.75" customHeight="1" x14ac:dyDescent="0.25">
      <c r="A17" s="18"/>
      <c r="B17" s="47"/>
      <c r="C17" s="64"/>
      <c r="D17" s="48"/>
      <c r="E17" s="19" t="s">
        <v>22</v>
      </c>
      <c r="F17" s="20"/>
      <c r="G17" s="20"/>
      <c r="H17" s="20"/>
      <c r="I17" s="20"/>
      <c r="J17" s="20"/>
      <c r="K17" s="20"/>
      <c r="L17" s="20"/>
      <c r="M17" s="20"/>
      <c r="N17" s="20"/>
      <c r="O17" s="21"/>
      <c r="P17" s="18"/>
      <c r="Q17" s="22"/>
      <c r="R17" s="18"/>
      <c r="S17" s="23"/>
      <c r="T17" s="47"/>
      <c r="U17" s="48"/>
      <c r="V17" s="22"/>
      <c r="W17" s="18"/>
      <c r="X17" s="18"/>
      <c r="Y17" s="18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2.75" customHeight="1" x14ac:dyDescent="0.25">
      <c r="A18" s="18"/>
      <c r="B18" s="47"/>
      <c r="C18" s="64"/>
      <c r="D18" s="48"/>
      <c r="E18" s="19" t="s">
        <v>22</v>
      </c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18"/>
      <c r="Q18" s="22"/>
      <c r="R18" s="18"/>
      <c r="S18" s="23"/>
      <c r="T18" s="47"/>
      <c r="U18" s="48"/>
      <c r="V18" s="22"/>
      <c r="W18" s="18"/>
      <c r="X18" s="18"/>
      <c r="Y18" s="18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2.75" customHeight="1" x14ac:dyDescent="0.25">
      <c r="A19" s="18"/>
      <c r="B19" s="47"/>
      <c r="C19" s="64"/>
      <c r="D19" s="48"/>
      <c r="E19" s="19" t="s">
        <v>22</v>
      </c>
      <c r="F19" s="20"/>
      <c r="G19" s="20"/>
      <c r="H19" s="20"/>
      <c r="I19" s="20"/>
      <c r="J19" s="20"/>
      <c r="K19" s="20"/>
      <c r="L19" s="20"/>
      <c r="M19" s="20"/>
      <c r="N19" s="20"/>
      <c r="O19" s="21"/>
      <c r="P19" s="18"/>
      <c r="Q19" s="22"/>
      <c r="R19" s="18"/>
      <c r="S19" s="23"/>
      <c r="T19" s="47"/>
      <c r="U19" s="48"/>
      <c r="V19" s="22"/>
      <c r="W19" s="18"/>
      <c r="X19" s="18"/>
      <c r="Y19" s="18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2.75" customHeight="1" x14ac:dyDescent="0.25">
      <c r="A20" s="18"/>
      <c r="B20" s="47"/>
      <c r="C20" s="64"/>
      <c r="D20" s="48"/>
      <c r="E20" s="19" t="s">
        <v>22</v>
      </c>
      <c r="F20" s="20"/>
      <c r="G20" s="20"/>
      <c r="H20" s="20"/>
      <c r="I20" s="20"/>
      <c r="J20" s="20"/>
      <c r="K20" s="20"/>
      <c r="L20" s="20"/>
      <c r="M20" s="20"/>
      <c r="N20" s="20"/>
      <c r="O20" s="21"/>
      <c r="P20" s="18"/>
      <c r="Q20" s="22"/>
      <c r="R20" s="18"/>
      <c r="S20" s="23"/>
      <c r="T20" s="47"/>
      <c r="U20" s="48"/>
      <c r="V20" s="22"/>
      <c r="W20" s="18"/>
      <c r="X20" s="18"/>
      <c r="Y20" s="18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2.75" customHeight="1" x14ac:dyDescent="0.25">
      <c r="A21" s="18"/>
      <c r="B21" s="47"/>
      <c r="C21" s="64"/>
      <c r="D21" s="48"/>
      <c r="E21" s="19" t="s">
        <v>22</v>
      </c>
      <c r="F21" s="20"/>
      <c r="G21" s="20"/>
      <c r="H21" s="20"/>
      <c r="I21" s="20"/>
      <c r="J21" s="20"/>
      <c r="K21" s="20"/>
      <c r="L21" s="20"/>
      <c r="M21" s="20"/>
      <c r="N21" s="20"/>
      <c r="O21" s="21"/>
      <c r="P21" s="26"/>
      <c r="Q21" s="22"/>
      <c r="R21" s="18"/>
      <c r="S21" s="23"/>
      <c r="T21" s="47"/>
      <c r="U21" s="48"/>
      <c r="V21" s="22"/>
      <c r="W21" s="18"/>
      <c r="X21" s="18"/>
      <c r="Y21" s="18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2.75" customHeight="1" x14ac:dyDescent="0.25">
      <c r="A22" s="18"/>
      <c r="B22" s="47"/>
      <c r="C22" s="64"/>
      <c r="D22" s="48"/>
      <c r="E22" s="19" t="s">
        <v>22</v>
      </c>
      <c r="F22" s="20"/>
      <c r="G22" s="20"/>
      <c r="H22" s="20"/>
      <c r="I22" s="20"/>
      <c r="J22" s="20"/>
      <c r="K22" s="20"/>
      <c r="L22" s="20"/>
      <c r="M22" s="20"/>
      <c r="N22" s="20"/>
      <c r="O22" s="21"/>
      <c r="P22" s="18"/>
      <c r="Q22" s="22"/>
      <c r="R22" s="18"/>
      <c r="S22" s="23"/>
      <c r="T22" s="47"/>
      <c r="U22" s="48"/>
      <c r="V22" s="22"/>
      <c r="W22" s="18"/>
      <c r="X22" s="18"/>
      <c r="Y22" s="18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2.75" customHeight="1" x14ac:dyDescent="0.25">
      <c r="A23" s="18"/>
      <c r="B23" s="47"/>
      <c r="C23" s="64"/>
      <c r="D23" s="48"/>
      <c r="E23" s="19" t="s">
        <v>22</v>
      </c>
      <c r="F23" s="20"/>
      <c r="G23" s="20"/>
      <c r="H23" s="20"/>
      <c r="I23" s="20"/>
      <c r="J23" s="20"/>
      <c r="K23" s="20"/>
      <c r="L23" s="20"/>
      <c r="M23" s="20"/>
      <c r="N23" s="20"/>
      <c r="O23" s="21"/>
      <c r="P23" s="18"/>
      <c r="Q23" s="22"/>
      <c r="R23" s="18"/>
      <c r="S23" s="23"/>
      <c r="T23" s="47"/>
      <c r="U23" s="48"/>
      <c r="V23" s="22"/>
      <c r="W23" s="18"/>
      <c r="X23" s="18"/>
      <c r="Y23" s="18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2.75" customHeight="1" x14ac:dyDescent="0.25">
      <c r="A24" s="18"/>
      <c r="B24" s="47"/>
      <c r="C24" s="64"/>
      <c r="D24" s="48"/>
      <c r="E24" s="19" t="s">
        <v>22</v>
      </c>
      <c r="F24" s="20"/>
      <c r="G24" s="20"/>
      <c r="H24" s="20"/>
      <c r="I24" s="20"/>
      <c r="J24" s="20"/>
      <c r="K24" s="20"/>
      <c r="L24" s="20"/>
      <c r="M24" s="20"/>
      <c r="N24" s="20"/>
      <c r="O24" s="21"/>
      <c r="P24" s="18"/>
      <c r="Q24" s="22"/>
      <c r="R24" s="18"/>
      <c r="S24" s="23"/>
      <c r="T24" s="47"/>
      <c r="U24" s="48"/>
      <c r="V24" s="22"/>
      <c r="W24" s="18"/>
      <c r="X24" s="18"/>
      <c r="Y24" s="18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2.75" customHeight="1" x14ac:dyDescent="0.25">
      <c r="A25" s="18"/>
      <c r="B25" s="47"/>
      <c r="C25" s="64"/>
      <c r="D25" s="48"/>
      <c r="E25" s="19" t="s">
        <v>22</v>
      </c>
      <c r="F25" s="20"/>
      <c r="G25" s="20"/>
      <c r="H25" s="20"/>
      <c r="I25" s="20"/>
      <c r="J25" s="20"/>
      <c r="K25" s="20"/>
      <c r="L25" s="20"/>
      <c r="M25" s="20"/>
      <c r="N25" s="20"/>
      <c r="O25" s="21"/>
      <c r="P25" s="18"/>
      <c r="Q25" s="22"/>
      <c r="R25" s="18"/>
      <c r="S25" s="23"/>
      <c r="T25" s="47"/>
      <c r="U25" s="48"/>
      <c r="V25" s="22"/>
      <c r="W25" s="18"/>
      <c r="X25" s="18"/>
      <c r="Y25" s="18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2.75" customHeight="1" x14ac:dyDescent="0.25">
      <c r="A26" s="18"/>
      <c r="B26" s="47"/>
      <c r="C26" s="64"/>
      <c r="D26" s="48"/>
      <c r="E26" s="19" t="s">
        <v>22</v>
      </c>
      <c r="F26" s="20"/>
      <c r="G26" s="20"/>
      <c r="H26" s="20"/>
      <c r="I26" s="20"/>
      <c r="J26" s="20"/>
      <c r="K26" s="20"/>
      <c r="L26" s="20"/>
      <c r="M26" s="20"/>
      <c r="N26" s="20"/>
      <c r="O26" s="21"/>
      <c r="P26" s="18"/>
      <c r="Q26" s="22"/>
      <c r="R26" s="18"/>
      <c r="S26" s="23"/>
      <c r="T26" s="47"/>
      <c r="U26" s="48"/>
      <c r="V26" s="22"/>
      <c r="W26" s="18"/>
      <c r="X26" s="18"/>
      <c r="Y26" s="18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2.75" customHeight="1" x14ac:dyDescent="0.25">
      <c r="A27" s="18"/>
      <c r="B27" s="47"/>
      <c r="C27" s="64"/>
      <c r="D27" s="48"/>
      <c r="E27" s="19" t="s">
        <v>22</v>
      </c>
      <c r="F27" s="20"/>
      <c r="G27" s="20"/>
      <c r="H27" s="20"/>
      <c r="I27" s="20"/>
      <c r="J27" s="20"/>
      <c r="K27" s="20"/>
      <c r="L27" s="20"/>
      <c r="M27" s="20"/>
      <c r="N27" s="20"/>
      <c r="O27" s="21"/>
      <c r="P27" s="18"/>
      <c r="Q27" s="22"/>
      <c r="R27" s="18"/>
      <c r="S27" s="23"/>
      <c r="T27" s="47"/>
      <c r="U27" s="48"/>
      <c r="V27" s="22"/>
      <c r="W27" s="18"/>
      <c r="X27" s="18"/>
      <c r="Y27" s="18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2.75" customHeight="1" x14ac:dyDescent="0.25">
      <c r="A28" s="79" t="s">
        <v>23</v>
      </c>
      <c r="B28" s="66"/>
      <c r="C28" s="66"/>
      <c r="D28" s="66"/>
      <c r="E28" s="66"/>
      <c r="F28" s="66"/>
      <c r="G28" s="66"/>
      <c r="H28" s="66"/>
      <c r="I28" s="60"/>
      <c r="J28" s="79" t="s">
        <v>24</v>
      </c>
      <c r="K28" s="66"/>
      <c r="L28" s="66"/>
      <c r="M28" s="66"/>
      <c r="N28" s="66"/>
      <c r="O28" s="60"/>
      <c r="P28" s="49" t="s">
        <v>25</v>
      </c>
      <c r="Q28" s="50"/>
      <c r="R28" s="51"/>
      <c r="S28" s="29"/>
      <c r="T28" s="30"/>
      <c r="U28" s="30"/>
      <c r="V28" s="31"/>
      <c r="W28" s="31"/>
      <c r="X28" s="31"/>
      <c r="Y28" s="32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2.75" customHeight="1" x14ac:dyDescent="0.25">
      <c r="A29" s="75"/>
      <c r="B29" s="76"/>
      <c r="C29" s="76"/>
      <c r="D29" s="76"/>
      <c r="E29" s="76"/>
      <c r="F29" s="76"/>
      <c r="G29" s="76"/>
      <c r="H29" s="76"/>
      <c r="I29" s="77"/>
      <c r="J29" s="75"/>
      <c r="K29" s="76"/>
      <c r="L29" s="76"/>
      <c r="M29" s="76"/>
      <c r="N29" s="76"/>
      <c r="O29" s="77"/>
      <c r="P29" s="52" t="s">
        <v>26</v>
      </c>
      <c r="Q29" s="53"/>
      <c r="R29" s="54"/>
      <c r="S29" s="33" t="s">
        <v>27</v>
      </c>
      <c r="T29" s="30"/>
      <c r="U29" s="30"/>
      <c r="V29" s="30"/>
      <c r="W29" s="34">
        <f>SUM(T10:U27)</f>
        <v>1.4300419999999996</v>
      </c>
      <c r="X29" s="30"/>
      <c r="Y29" s="3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2.75" customHeight="1" x14ac:dyDescent="0.25">
      <c r="A30" s="75"/>
      <c r="B30" s="76"/>
      <c r="C30" s="76"/>
      <c r="D30" s="76"/>
      <c r="E30" s="76"/>
      <c r="F30" s="76"/>
      <c r="G30" s="76"/>
      <c r="H30" s="76"/>
      <c r="I30" s="77"/>
      <c r="J30" s="75"/>
      <c r="K30" s="76"/>
      <c r="L30" s="76"/>
      <c r="M30" s="76"/>
      <c r="N30" s="76"/>
      <c r="O30" s="77"/>
      <c r="P30" s="36" t="s">
        <v>28</v>
      </c>
      <c r="Q30" s="30"/>
      <c r="R30" s="37">
        <v>2</v>
      </c>
      <c r="S30" s="33" t="s">
        <v>29</v>
      </c>
      <c r="T30" s="30"/>
      <c r="U30" s="30"/>
      <c r="V30" s="30"/>
      <c r="W30" s="38">
        <f>+V10</f>
        <v>1.125</v>
      </c>
      <c r="X30" s="30"/>
      <c r="Y30" s="3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2.75" customHeight="1" x14ac:dyDescent="0.25">
      <c r="A31" s="75"/>
      <c r="B31" s="76"/>
      <c r="C31" s="76"/>
      <c r="D31" s="76"/>
      <c r="E31" s="76"/>
      <c r="F31" s="76"/>
      <c r="G31" s="76"/>
      <c r="H31" s="76"/>
      <c r="I31" s="77"/>
      <c r="J31" s="75"/>
      <c r="K31" s="76"/>
      <c r="L31" s="76"/>
      <c r="M31" s="76"/>
      <c r="N31" s="76"/>
      <c r="O31" s="77"/>
      <c r="P31" s="36" t="s">
        <v>30</v>
      </c>
      <c r="Q31" s="30"/>
      <c r="R31" s="37">
        <v>7</v>
      </c>
      <c r="S31" s="33" t="s">
        <v>54</v>
      </c>
      <c r="T31" s="30"/>
      <c r="U31" s="30"/>
      <c r="V31" s="30"/>
      <c r="W31" s="39">
        <f>SUM(X10:X27)</f>
        <v>1.6087972499999996</v>
      </c>
      <c r="X31" s="30"/>
      <c r="Y31" s="3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2.75" customHeight="1" x14ac:dyDescent="0.25">
      <c r="A32" s="75"/>
      <c r="B32" s="76"/>
      <c r="C32" s="76"/>
      <c r="D32" s="76"/>
      <c r="E32" s="76"/>
      <c r="F32" s="76"/>
      <c r="G32" s="76"/>
      <c r="H32" s="76"/>
      <c r="I32" s="77"/>
      <c r="J32" s="75"/>
      <c r="K32" s="76"/>
      <c r="L32" s="76"/>
      <c r="M32" s="76"/>
      <c r="N32" s="76"/>
      <c r="O32" s="77"/>
      <c r="P32" s="36" t="s">
        <v>31</v>
      </c>
      <c r="Q32" s="30"/>
      <c r="R32" s="37">
        <v>15</v>
      </c>
      <c r="S32" s="33" t="s">
        <v>32</v>
      </c>
      <c r="T32" s="30"/>
      <c r="U32" s="30"/>
      <c r="V32" s="30"/>
      <c r="W32" s="30">
        <f>+W31/60</f>
        <v>2.6813287499999994E-2</v>
      </c>
      <c r="X32" s="30"/>
      <c r="Y32" s="3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2.75" customHeight="1" x14ac:dyDescent="0.25">
      <c r="A33" s="75"/>
      <c r="B33" s="76"/>
      <c r="C33" s="76"/>
      <c r="D33" s="76"/>
      <c r="E33" s="76"/>
      <c r="F33" s="76"/>
      <c r="G33" s="76"/>
      <c r="H33" s="76"/>
      <c r="I33" s="77"/>
      <c r="J33" s="75"/>
      <c r="K33" s="76"/>
      <c r="L33" s="76"/>
      <c r="M33" s="76"/>
      <c r="N33" s="76"/>
      <c r="O33" s="77"/>
      <c r="P33" s="36" t="s">
        <v>33</v>
      </c>
      <c r="Q33" s="30"/>
      <c r="R33" s="37">
        <v>27</v>
      </c>
      <c r="S33" s="33" t="s">
        <v>34</v>
      </c>
      <c r="T33" s="30"/>
      <c r="U33" s="30"/>
      <c r="V33" s="30"/>
      <c r="W33" s="30">
        <f>60/W31</f>
        <v>37.29494192012077</v>
      </c>
      <c r="X33" s="30"/>
      <c r="Y33" s="3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2.75" customHeight="1" x14ac:dyDescent="0.25">
      <c r="A34" s="75"/>
      <c r="B34" s="76"/>
      <c r="C34" s="76"/>
      <c r="D34" s="76"/>
      <c r="E34" s="76"/>
      <c r="F34" s="76"/>
      <c r="G34" s="76"/>
      <c r="H34" s="76"/>
      <c r="I34" s="77"/>
      <c r="J34" s="75"/>
      <c r="K34" s="76"/>
      <c r="L34" s="76"/>
      <c r="M34" s="76"/>
      <c r="N34" s="76"/>
      <c r="O34" s="77"/>
      <c r="P34" s="36" t="s">
        <v>35</v>
      </c>
      <c r="Q34" s="30"/>
      <c r="R34" s="37">
        <v>42</v>
      </c>
      <c r="S34" s="40"/>
      <c r="T34" s="41"/>
      <c r="U34" s="41"/>
      <c r="V34" s="41"/>
      <c r="W34" s="41"/>
      <c r="X34" s="41"/>
      <c r="Y34" s="42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2.75" customHeight="1" x14ac:dyDescent="0.25">
      <c r="A35" s="61"/>
      <c r="B35" s="67"/>
      <c r="C35" s="67"/>
      <c r="D35" s="67"/>
      <c r="E35" s="67"/>
      <c r="F35" s="67"/>
      <c r="G35" s="67"/>
      <c r="H35" s="67"/>
      <c r="I35" s="62"/>
      <c r="J35" s="75"/>
      <c r="K35" s="76"/>
      <c r="L35" s="76"/>
      <c r="M35" s="76"/>
      <c r="N35" s="76"/>
      <c r="O35" s="77"/>
      <c r="P35" s="36" t="s">
        <v>36</v>
      </c>
      <c r="Q35" s="30"/>
      <c r="R35" s="37">
        <v>61</v>
      </c>
      <c r="S35" s="33" t="s">
        <v>55</v>
      </c>
      <c r="T35" s="31"/>
      <c r="U35" s="31"/>
      <c r="V35" s="31"/>
      <c r="W35" s="31"/>
      <c r="X35" s="31"/>
      <c r="Y35" s="32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2.75" customHeight="1" x14ac:dyDescent="0.25">
      <c r="A36" s="79" t="s">
        <v>37</v>
      </c>
      <c r="B36" s="66"/>
      <c r="C36" s="60"/>
      <c r="D36" s="79" t="s">
        <v>38</v>
      </c>
      <c r="E36" s="66"/>
      <c r="F36" s="66"/>
      <c r="G36" s="66"/>
      <c r="H36" s="66"/>
      <c r="I36" s="60"/>
      <c r="J36" s="75"/>
      <c r="K36" s="76"/>
      <c r="L36" s="76"/>
      <c r="M36" s="76"/>
      <c r="N36" s="76"/>
      <c r="O36" s="77"/>
      <c r="P36" s="36" t="s">
        <v>39</v>
      </c>
      <c r="Q36" s="30"/>
      <c r="R36" s="37">
        <v>83</v>
      </c>
      <c r="S36" s="33"/>
      <c r="T36" s="30"/>
      <c r="U36" s="30"/>
      <c r="V36" s="30"/>
      <c r="W36" s="30"/>
      <c r="X36" s="30"/>
      <c r="Y36" s="3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2.75" customHeight="1" x14ac:dyDescent="0.25">
      <c r="A37" s="61"/>
      <c r="B37" s="67"/>
      <c r="C37" s="62"/>
      <c r="D37" s="61"/>
      <c r="E37" s="67"/>
      <c r="F37" s="67"/>
      <c r="G37" s="67"/>
      <c r="H37" s="67"/>
      <c r="I37" s="62"/>
      <c r="J37" s="75"/>
      <c r="K37" s="76"/>
      <c r="L37" s="76"/>
      <c r="M37" s="76"/>
      <c r="N37" s="76"/>
      <c r="O37" s="77"/>
      <c r="P37" s="36" t="s">
        <v>40</v>
      </c>
      <c r="Q37" s="30"/>
      <c r="R37" s="37">
        <v>108</v>
      </c>
      <c r="S37" s="43"/>
      <c r="T37" s="30"/>
      <c r="U37" s="30"/>
      <c r="V37" s="30"/>
      <c r="W37" s="30"/>
      <c r="X37" s="30"/>
      <c r="Y37" s="3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2.75" customHeight="1" x14ac:dyDescent="0.25">
      <c r="A38" s="79" t="s">
        <v>41</v>
      </c>
      <c r="B38" s="66"/>
      <c r="C38" s="60"/>
      <c r="D38" s="79" t="s">
        <v>38</v>
      </c>
      <c r="E38" s="66"/>
      <c r="F38" s="66"/>
      <c r="G38" s="66"/>
      <c r="H38" s="66"/>
      <c r="I38" s="60"/>
      <c r="J38" s="75"/>
      <c r="K38" s="76"/>
      <c r="L38" s="76"/>
      <c r="M38" s="76"/>
      <c r="N38" s="76"/>
      <c r="O38" s="77"/>
      <c r="P38" s="36" t="s">
        <v>42</v>
      </c>
      <c r="Q38" s="30"/>
      <c r="R38" s="37">
        <v>138</v>
      </c>
      <c r="S38" s="33"/>
      <c r="T38" s="30"/>
      <c r="U38" s="30"/>
      <c r="V38" s="30"/>
      <c r="W38" s="30"/>
      <c r="X38" s="30"/>
      <c r="Y38" s="3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2.75" customHeight="1" x14ac:dyDescent="0.25">
      <c r="A39" s="61"/>
      <c r="B39" s="67"/>
      <c r="C39" s="62"/>
      <c r="D39" s="61"/>
      <c r="E39" s="67"/>
      <c r="F39" s="67"/>
      <c r="G39" s="67"/>
      <c r="H39" s="67"/>
      <c r="I39" s="62"/>
      <c r="J39" s="61"/>
      <c r="K39" s="67"/>
      <c r="L39" s="67"/>
      <c r="M39" s="67"/>
      <c r="N39" s="67"/>
      <c r="O39" s="62"/>
      <c r="P39" s="44" t="s">
        <v>43</v>
      </c>
      <c r="Q39" s="41"/>
      <c r="R39" s="45">
        <v>169</v>
      </c>
      <c r="S39" s="40"/>
      <c r="T39" s="41"/>
      <c r="U39" s="41"/>
      <c r="V39" s="41"/>
      <c r="W39" s="41"/>
      <c r="X39" s="41"/>
      <c r="Y39" s="42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2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46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2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2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2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2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2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2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2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2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2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2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2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2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2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2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2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2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2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2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2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2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2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2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2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2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2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2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2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2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2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2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2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2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2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2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2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2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2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2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2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2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2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2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2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2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2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2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spans="1:34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spans="1:34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spans="1:34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spans="1:34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spans="1:34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spans="1:34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spans="1:34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spans="1:34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spans="1:34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spans="1:34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spans="1:34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spans="1:34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spans="1:34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spans="1:34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spans="1:34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spans="1:34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spans="1:34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spans="1:34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spans="1:34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spans="1:34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spans="1:34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spans="1:34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spans="1:34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spans="1:34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spans="1:34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spans="1:34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spans="1:34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spans="1:34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spans="1:34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spans="1:34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spans="1:34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spans="1:34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spans="1:34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spans="1:34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spans="1:34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spans="1:34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spans="1:34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spans="1:34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spans="1:34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spans="1:34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spans="1:34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spans="1:34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spans="1:34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spans="1:34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spans="1:34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spans="1:34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spans="1:34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spans="1:34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spans="1:34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spans="1:34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spans="1:34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spans="1:34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spans="1:34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spans="1:34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spans="1:34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spans="1:34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spans="1:34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spans="1:34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spans="1:34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spans="1:34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spans="1:34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spans="1:34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spans="1:34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spans="1:34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spans="1:34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spans="1:34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spans="1:34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spans="1:34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spans="1:34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spans="1:34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spans="1:34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spans="1:34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spans="1:34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spans="1:34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spans="1:34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spans="1:34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spans="1:34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spans="1:34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spans="1:34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spans="1:34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spans="1:34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spans="1:34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spans="1:34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spans="1:34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spans="1:34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spans="1:34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spans="1:34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spans="1:34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spans="1:34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spans="1:34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spans="1:34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spans="1:34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spans="1:34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spans="1:34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spans="1:34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spans="1:34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spans="1:34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spans="1:34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spans="1:34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spans="1:34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spans="1:34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spans="1:34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spans="1:34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spans="1:34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spans="1:34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spans="1:34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spans="1:34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spans="1:34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spans="1:34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spans="1:34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spans="1:34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spans="1:34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spans="1:34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spans="1:34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spans="1:34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spans="1:34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spans="1:34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spans="1:34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spans="1:34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spans="1:34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spans="1:34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spans="1:34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spans="1:34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spans="1:34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spans="1:34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spans="1:34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spans="1:34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spans="1:34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spans="1:34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spans="1:34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spans="1:34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spans="1:34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4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spans="1:34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spans="1:34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spans="1:34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spans="1:34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spans="1:34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spans="1:34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spans="1:34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spans="1:34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spans="1:34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spans="1:34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spans="1:34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spans="1:34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spans="1:34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spans="1:34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spans="1:34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spans="1:34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spans="1:34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spans="1:34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spans="1:34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spans="1:34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spans="1:34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spans="1:34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spans="1:34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spans="1:34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spans="1:34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spans="1:34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spans="1:34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spans="1:34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spans="1:34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spans="1:34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spans="1:34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spans="1:34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spans="1:34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spans="1:34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spans="1:34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spans="1:34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spans="1:34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spans="1:34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spans="1:34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spans="1:34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spans="1:34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spans="1:34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spans="1:34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spans="1:34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spans="1:34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spans="1:34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spans="1:34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spans="1:34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spans="1:34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spans="1:34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spans="1:34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spans="1:34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spans="1:34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spans="1:34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spans="1:34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spans="1:34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spans="1:34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spans="1:34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spans="1:34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spans="1:34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spans="1:34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spans="1:34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spans="1:34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spans="1:34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spans="1:34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spans="1:34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spans="1:34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spans="1:34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spans="1:34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spans="1:34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spans="1:34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spans="1:34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spans="1:34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spans="1:34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spans="1:34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spans="1:34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spans="1:34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spans="1:34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spans="1:34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spans="1:34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spans="1:34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spans="1:34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spans="1:34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spans="1:34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spans="1:34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spans="1:34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spans="1:34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spans="1:34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spans="1:34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spans="1:34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spans="1:34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spans="1:34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spans="1:34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spans="1:34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spans="1:34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spans="1:34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spans="1:34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spans="1:34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spans="1:34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spans="1:34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spans="1:34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spans="1:34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spans="1:34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spans="1:34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spans="1:34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spans="1:34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spans="1:34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spans="1:34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spans="1:34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spans="1:34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spans="1:34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spans="1:34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spans="1:34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spans="1:34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spans="1:34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spans="1:34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spans="1:34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spans="1:34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spans="1:34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spans="1:34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spans="1:34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spans="1:34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spans="1:34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spans="1:34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spans="1:34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spans="1:34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spans="1:34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spans="1:34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spans="1:34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spans="1:34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spans="1:34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spans="1:34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spans="1:34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spans="1:34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spans="1:34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spans="1:34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spans="1:34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spans="1:34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spans="1:34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spans="1:34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spans="1:34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spans="1:34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spans="1:34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spans="1:34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spans="1:34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spans="1:34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spans="1:34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spans="1:34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spans="1:34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spans="1:34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spans="1:34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spans="1:34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spans="1:34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spans="1:34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spans="1:34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spans="1:34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spans="1:34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spans="1:34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spans="1:34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spans="1:34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spans="1:34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spans="1:34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spans="1:34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spans="1:34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spans="1:34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spans="1:34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spans="1:34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spans="1:34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spans="1:34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spans="1:34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spans="1:34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spans="1:34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spans="1:34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spans="1:34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spans="1:34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spans="1:34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spans="1:34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spans="1:34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spans="1:34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spans="1:34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spans="1:34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spans="1:34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spans="1:34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spans="1:34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spans="1:34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spans="1:34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spans="1:34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spans="1:34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spans="1:34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spans="1:34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spans="1:34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spans="1:34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spans="1:34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spans="1:34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spans="1:34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spans="1:34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spans="1:34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spans="1:34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spans="1:34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spans="1:34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spans="1:34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spans="1:34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spans="1:34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spans="1:34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spans="1:34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spans="1:34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spans="1:34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spans="1:34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spans="1:34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spans="1:34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spans="1:34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spans="1:34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spans="1:34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spans="1:34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spans="1:34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spans="1:34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spans="1:34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spans="1:34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spans="1:34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spans="1:34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spans="1:34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spans="1:34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spans="1:34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spans="1:34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spans="1:34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spans="1:34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spans="1:34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spans="1:34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spans="1:34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spans="1:34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spans="1:34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spans="1:34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spans="1:34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spans="1:34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spans="1:34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spans="1:34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spans="1:34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spans="1:34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spans="1:34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spans="1:34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spans="1:34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spans="1:34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spans="1:34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spans="1:34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spans="1:34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spans="1:34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spans="1:34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spans="1:34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spans="1:34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spans="1:34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spans="1:34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spans="1:34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spans="1:34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spans="1:34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spans="1:34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spans="1:34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spans="1:34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spans="1:34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spans="1:34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spans="1:34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spans="1:34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spans="1:34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spans="1:34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spans="1:34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spans="1:34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spans="1:34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spans="1:34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spans="1:34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spans="1:34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spans="1:34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spans="1:34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spans="1:34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spans="1:34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spans="1:34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spans="1:34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spans="1:34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spans="1:34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spans="1:34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spans="1:34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spans="1:34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spans="1:34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spans="1:34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spans="1:34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spans="1:34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spans="1:34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spans="1:34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spans="1:34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spans="1:34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spans="1:34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spans="1:34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spans="1:34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spans="1:34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spans="1:34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spans="1:34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spans="1:34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spans="1:34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spans="1:34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spans="1:34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spans="1:34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spans="1:34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spans="1:34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spans="1:34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spans="1:34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spans="1:34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spans="1:34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spans="1:34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spans="1:34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spans="1:34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spans="1:34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spans="1:34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spans="1:34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spans="1:34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spans="1:34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spans="1:34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spans="1:34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spans="1:34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spans="1:34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spans="1:34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spans="1:34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spans="1:34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spans="1:34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spans="1:34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spans="1:34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spans="1:34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spans="1:34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spans="1:34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spans="1:34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spans="1:34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spans="1:34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spans="1:34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spans="1:34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spans="1:34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spans="1:34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spans="1:34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spans="1:34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spans="1:34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spans="1:34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spans="1:34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spans="1:34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spans="1:34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spans="1:34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spans="1:34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spans="1:34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spans="1:34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spans="1:34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spans="1:34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spans="1:34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spans="1:34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spans="1:34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spans="1:34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spans="1:34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spans="1:34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spans="1:34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spans="1:34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spans="1:34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spans="1:34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spans="1:34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spans="1:34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spans="1:34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spans="1:34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spans="1:34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spans="1:34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spans="1:34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spans="1:34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spans="1:34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spans="1:34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spans="1:34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spans="1:34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spans="1:34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spans="1:34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spans="1:34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spans="1:34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spans="1:34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spans="1:34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spans="1:34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spans="1:34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spans="1:34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spans="1:34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spans="1:34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spans="1:34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spans="1:34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spans="1:34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spans="1:34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spans="1:34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spans="1:34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spans="1:34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spans="1:34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spans="1:34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spans="1:34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spans="1:34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spans="1:34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spans="1:34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spans="1:34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spans="1:34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spans="1:34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spans="1:34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spans="1:34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spans="1:34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spans="1:34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spans="1:34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spans="1:34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spans="1:34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spans="1:34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spans="1:34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spans="1:34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spans="1:34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spans="1:34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spans="1:34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spans="1:34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spans="1:34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spans="1:34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spans="1:34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spans="1:34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spans="1:34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spans="1:34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spans="1:34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spans="1:34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spans="1:34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spans="1:34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spans="1:34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spans="1:34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spans="1:34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spans="1:34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spans="1:34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spans="1:34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spans="1:34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spans="1:34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spans="1:34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spans="1:34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spans="1:34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spans="1:34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spans="1:34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spans="1:34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spans="1:34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spans="1:34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spans="1:34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spans="1:34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spans="1:34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spans="1:34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spans="1:34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spans="1:34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spans="1:34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spans="1:34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spans="1:34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spans="1:34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spans="1:34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spans="1:34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spans="1:34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spans="1:34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spans="1:34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spans="1:34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spans="1:34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spans="1:34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spans="1:34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spans="1:34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spans="1:34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spans="1:34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spans="1:34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spans="1:34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spans="1:34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spans="1:34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spans="1:34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spans="1:34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spans="1:34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spans="1:34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spans="1:34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spans="1:34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spans="1:34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spans="1:34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spans="1:34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spans="1:34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spans="1:34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spans="1:34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spans="1:34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spans="1:34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spans="1:34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mergeCells count="73">
    <mergeCell ref="A4:E4"/>
    <mergeCell ref="A5:B5"/>
    <mergeCell ref="C5:E5"/>
    <mergeCell ref="F4:J4"/>
    <mergeCell ref="A6:E7"/>
    <mergeCell ref="F5:J5"/>
    <mergeCell ref="A8:A9"/>
    <mergeCell ref="B8:E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7:D27"/>
    <mergeCell ref="A28:I35"/>
    <mergeCell ref="J28:O39"/>
    <mergeCell ref="A36:C37"/>
    <mergeCell ref="D36:I37"/>
    <mergeCell ref="A38:C39"/>
    <mergeCell ref="D38:I39"/>
    <mergeCell ref="B20:D20"/>
    <mergeCell ref="B21:D21"/>
    <mergeCell ref="B22:D22"/>
    <mergeCell ref="B23:D23"/>
    <mergeCell ref="B24:D24"/>
    <mergeCell ref="B25:D25"/>
    <mergeCell ref="B26:D26"/>
    <mergeCell ref="K5:O5"/>
    <mergeCell ref="F6:O7"/>
    <mergeCell ref="F8:O8"/>
    <mergeCell ref="B1:J2"/>
    <mergeCell ref="K1:S2"/>
    <mergeCell ref="A3:Y3"/>
    <mergeCell ref="K4:O4"/>
    <mergeCell ref="V4:Y4"/>
    <mergeCell ref="V5:Y5"/>
    <mergeCell ref="V6:Y7"/>
    <mergeCell ref="V8:V9"/>
    <mergeCell ref="W8:W9"/>
    <mergeCell ref="X8:X9"/>
    <mergeCell ref="Y8:Y9"/>
    <mergeCell ref="P4:T7"/>
    <mergeCell ref="U6:U7"/>
    <mergeCell ref="P8:P9"/>
    <mergeCell ref="Q8:Q9"/>
    <mergeCell ref="R8:R9"/>
    <mergeCell ref="S8:S9"/>
    <mergeCell ref="T8:U9"/>
    <mergeCell ref="T10:U10"/>
    <mergeCell ref="T11:U11"/>
    <mergeCell ref="T12:U12"/>
    <mergeCell ref="T13:U13"/>
    <mergeCell ref="T14:U14"/>
    <mergeCell ref="T15:U15"/>
    <mergeCell ref="T16:U16"/>
    <mergeCell ref="T24:U24"/>
    <mergeCell ref="T25:U25"/>
    <mergeCell ref="T26:U26"/>
    <mergeCell ref="T27:U27"/>
    <mergeCell ref="P28:R28"/>
    <mergeCell ref="P29:R29"/>
    <mergeCell ref="T17:U17"/>
    <mergeCell ref="T18:U18"/>
    <mergeCell ref="T19:U19"/>
    <mergeCell ref="T20:U20"/>
    <mergeCell ref="T21:U21"/>
    <mergeCell ref="T22:U22"/>
    <mergeCell ref="T23:U23"/>
  </mergeCells>
  <pageMargins left="0.75" right="0.75" top="1" bottom="1" header="0" footer="0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52d4bc-3f95-4709-b359-1b96840d7671" xsi:nil="true"/>
    <lcf76f155ced4ddcb4097134ff3c332f xmlns="8d1bea48-6525-4b05-8cf5-c6ad0dd5b02f">
      <Terms xmlns="http://schemas.microsoft.com/office/infopath/2007/PartnerControls"/>
    </lcf76f155ced4ddcb4097134ff3c332f>
    <SharedWithUsers xmlns="1d52d4bc-3f95-4709-b359-1b96840d7671">
      <UserInfo>
        <DisplayName/>
        <AccountId xsi:nil="true"/>
        <AccountType/>
      </UserInfo>
    </SharedWithUsers>
    <MediaLengthInSeconds xmlns="8d1bea48-6525-4b05-8cf5-c6ad0dd5b02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A69CCE19797543AAB5DE63E320ACE2" ma:contentTypeVersion="13" ma:contentTypeDescription="Crear nuevo documento." ma:contentTypeScope="" ma:versionID="c27e9dff27dbbef6126b7e1a03a96eaf">
  <xsd:schema xmlns:xsd="http://www.w3.org/2001/XMLSchema" xmlns:xs="http://www.w3.org/2001/XMLSchema" xmlns:p="http://schemas.microsoft.com/office/2006/metadata/properties" xmlns:ns2="1d52d4bc-3f95-4709-b359-1b96840d7671" xmlns:ns3="8d1bea48-6525-4b05-8cf5-c6ad0dd5b02f" targetNamespace="http://schemas.microsoft.com/office/2006/metadata/properties" ma:root="true" ma:fieldsID="5282fca2a66791c7f7987122c07bb49b" ns2:_="" ns3:_="">
    <xsd:import namespace="1d52d4bc-3f95-4709-b359-1b96840d7671"/>
    <xsd:import namespace="8d1bea48-6525-4b05-8cf5-c6ad0dd5b02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52d4bc-3f95-4709-b359-1b96840d7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6b9d2d1-95d9-404f-a0e9-5b204eef34e2}" ma:internalName="TaxCatchAll" ma:showField="CatchAllData" ma:web="1d52d4bc-3f95-4709-b359-1b96840d76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bea48-6525-4b05-8cf5-c6ad0dd5b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FE253C-A85C-481D-B8C1-2F8C12894138}">
  <ds:schemaRefs>
    <ds:schemaRef ds:uri="http://schemas.microsoft.com/office/2006/metadata/properties"/>
    <ds:schemaRef ds:uri="http://schemas.microsoft.com/office/infopath/2007/PartnerControls"/>
    <ds:schemaRef ds:uri="1d52d4bc-3f95-4709-b359-1b96840d7671"/>
    <ds:schemaRef ds:uri="8d1bea48-6525-4b05-8cf5-c6ad0dd5b02f"/>
  </ds:schemaRefs>
</ds:datastoreItem>
</file>

<file path=customXml/itemProps2.xml><?xml version="1.0" encoding="utf-8"?>
<ds:datastoreItem xmlns:ds="http://schemas.openxmlformats.org/officeDocument/2006/customXml" ds:itemID="{0AFDD329-FEEE-42DA-B3D5-A0B29AF1CE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F72C8A-61DC-4E29-A79F-20D9DCA836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52d4bc-3f95-4709-b359-1b96840d7671"/>
    <ds:schemaRef ds:uri="8d1bea48-6525-4b05-8cf5-c6ad0dd5b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de Estudio de Tiempos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Aprendiz</dc:creator>
  <cp:lastModifiedBy>Fabian Zarate</cp:lastModifiedBy>
  <dcterms:created xsi:type="dcterms:W3CDTF">2018-07-31T16:39:20Z</dcterms:created>
  <dcterms:modified xsi:type="dcterms:W3CDTF">2023-05-12T13:36:17Z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0x0101009BA69CCE19797543AAB5DE63E320ACE2</vt:lpwstr>
  </property>
  <property fmtid="{D5CDD505-2E9C-101B-9397-08002B2CF9AE}" pid="3" name="Order">
    <vt:r8>6933000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_ColorHex">
    <vt:lpwstr/>
  </property>
  <property fmtid="{D5CDD505-2E9C-101B-9397-08002B2CF9AE}" pid="8" name="_Emoji">
    <vt:lpwstr/>
  </property>
  <property fmtid="{D5CDD505-2E9C-101B-9397-08002B2CF9AE}" pid="9" name="ComplianceAssetId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MSIP_Label_1299739c-ad3d-4908-806e-4d91151a6e13_Enabled">
    <vt:lpwstr>true</vt:lpwstr>
  </property>
  <property fmtid="{D5CDD505-2E9C-101B-9397-08002B2CF9AE}" pid="13" name="MSIP_Label_1299739c-ad3d-4908-806e-4d91151a6e13_SetDate">
    <vt:lpwstr>2023-05-12T13:36:07Z</vt:lpwstr>
  </property>
  <property fmtid="{D5CDD505-2E9C-101B-9397-08002B2CF9AE}" pid="14" name="MSIP_Label_1299739c-ad3d-4908-806e-4d91151a6e13_Method">
    <vt:lpwstr>Standard</vt:lpwstr>
  </property>
  <property fmtid="{D5CDD505-2E9C-101B-9397-08002B2CF9AE}" pid="15" name="MSIP_Label_1299739c-ad3d-4908-806e-4d91151a6e13_Name">
    <vt:lpwstr>All Employees (Unrestricted)</vt:lpwstr>
  </property>
  <property fmtid="{D5CDD505-2E9C-101B-9397-08002B2CF9AE}" pid="16" name="MSIP_Label_1299739c-ad3d-4908-806e-4d91151a6e13_SiteId">
    <vt:lpwstr>cbc2c381-2f2e-4d93-91d1-506c9316ace7</vt:lpwstr>
  </property>
  <property fmtid="{D5CDD505-2E9C-101B-9397-08002B2CF9AE}" pid="17" name="MSIP_Label_1299739c-ad3d-4908-806e-4d91151a6e13_ActionId">
    <vt:lpwstr>a1746607-36a0-49d8-9aa9-8976e565ed11</vt:lpwstr>
  </property>
  <property fmtid="{D5CDD505-2E9C-101B-9397-08002B2CF9AE}" pid="18" name="MSIP_Label_1299739c-ad3d-4908-806e-4d91151a6e13_ContentBits">
    <vt:lpwstr>0</vt:lpwstr>
  </property>
</Properties>
</file>